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codeName="ThisWorkbook" defaultThemeVersion="124226"/>
  <xr:revisionPtr revIDLastSave="0" documentId="13_ncr:1_{B506D3A6-6CC1-49F1-AB32-4AF1401D57D8}" xr6:coauthVersionLast="36" xr6:coauthVersionMax="36" xr10:uidLastSave="{00000000-0000-0000-0000-000000000000}"/>
  <bookViews>
    <workbookView xWindow="0" yWindow="0" windowWidth="23040" windowHeight="8964" tabRatio="786" xr2:uid="{00000000-000D-0000-FFFF-FFFF00000000}"/>
  </bookViews>
  <sheets>
    <sheet name="１ 職員数" sheetId="1" r:id="rId1"/>
    <sheet name="２ 学級・講座の開設状況" sheetId="2" r:id="rId2"/>
    <sheet name="３ 諸集会の実施状況" sheetId="4" r:id="rId3"/>
    <sheet name="４ 利用状況" sheetId="5" r:id="rId4"/>
    <sheet name="５ 諸活動の状況" sheetId="6" r:id="rId5"/>
    <sheet name="６ 運営" sheetId="7" r:id="rId6"/>
  </sheets>
  <definedNames>
    <definedName name="_xlnm._FilterDatabase" localSheetId="1" hidden="1">'２ 学級・講座の開設状況'!$A$3:$J$67</definedName>
    <definedName name="_xlnm._FilterDatabase" localSheetId="2" hidden="1">'３ 諸集会の実施状況'!$B$5:$P$69</definedName>
    <definedName name="_xlnm._FilterDatabase" localSheetId="3" hidden="1">'４ 利用状況'!$B$4:$O$68</definedName>
    <definedName name="_xlnm._FilterDatabase" localSheetId="4" hidden="1">'５ 諸活動の状況'!$B$5:$J$69</definedName>
    <definedName name="_xlnm.Print_Area" localSheetId="0">'１ 職員数'!$A$1:$O$70</definedName>
    <definedName name="_xlnm.Print_Area" localSheetId="1">'２ 学級・講座の開設状況'!$A$1:$J$68</definedName>
    <definedName name="_xlnm.Print_Area" localSheetId="2">'３ 諸集会の実施状況'!$A$1:$P$70</definedName>
    <definedName name="_xlnm.Print_Area" localSheetId="3">'４ 利用状況'!$A$1:$O$69</definedName>
    <definedName name="_xlnm.Print_Area" localSheetId="4">'５ 諸活動の状況'!$A$1:$J$70</definedName>
    <definedName name="_xlnm.Print_Area" localSheetId="5">'６ 運営'!$A$1:$K$69</definedName>
  </definedNames>
  <calcPr calcId="191029"/>
</workbook>
</file>

<file path=xl/calcChain.xml><?xml version="1.0" encoding="utf-8"?>
<calcChain xmlns="http://schemas.openxmlformats.org/spreadsheetml/2006/main">
  <c r="I67" i="2" l="1"/>
  <c r="D68" i="5" l="1"/>
  <c r="D69" i="4"/>
  <c r="D67" i="2"/>
  <c r="D70" i="1"/>
  <c r="O55" i="1" l="1"/>
  <c r="N55" i="1"/>
  <c r="M55" i="1"/>
  <c r="K63" i="4" l="1"/>
  <c r="J63" i="4"/>
  <c r="O53" i="1" l="1"/>
  <c r="N53" i="1"/>
  <c r="M32" i="5" l="1"/>
  <c r="L32" i="5"/>
  <c r="K32" i="5"/>
  <c r="J32" i="5"/>
  <c r="I32" i="5"/>
  <c r="H32" i="5"/>
  <c r="G32" i="5"/>
  <c r="F32" i="5"/>
  <c r="E32" i="5"/>
  <c r="D32" i="5"/>
  <c r="E68" i="7" l="1"/>
  <c r="F68" i="7"/>
  <c r="G68" i="7"/>
  <c r="D68" i="7"/>
  <c r="H67" i="2" l="1"/>
  <c r="J68" i="7" l="1"/>
  <c r="I69" i="6"/>
  <c r="H69" i="6"/>
  <c r="G69" i="6"/>
  <c r="F69" i="6"/>
  <c r="E69" i="6"/>
  <c r="D69" i="6"/>
  <c r="N68" i="5"/>
  <c r="M68" i="5"/>
  <c r="L68" i="5"/>
  <c r="K68" i="5"/>
  <c r="J68" i="5"/>
  <c r="G68" i="5"/>
  <c r="F68" i="5"/>
  <c r="E68" i="5"/>
  <c r="O69" i="4"/>
  <c r="N69" i="4"/>
  <c r="M69" i="4"/>
  <c r="L69" i="4"/>
  <c r="K69" i="4"/>
  <c r="J69" i="4"/>
  <c r="I69" i="4"/>
  <c r="H69" i="4"/>
  <c r="G69" i="4"/>
  <c r="F69" i="4"/>
  <c r="E69" i="4"/>
  <c r="G67" i="2"/>
  <c r="F67" i="2"/>
  <c r="E67" i="2"/>
  <c r="L70" i="1"/>
  <c r="K70" i="1"/>
  <c r="J70" i="1"/>
  <c r="I70" i="1"/>
  <c r="H70" i="1"/>
  <c r="G70" i="1"/>
  <c r="F70" i="1"/>
  <c r="E70" i="1"/>
  <c r="O70" i="1" l="1"/>
  <c r="N70" i="1"/>
  <c r="M70" i="1"/>
</calcChain>
</file>

<file path=xl/sharedStrings.xml><?xml version="1.0" encoding="utf-8"?>
<sst xmlns="http://schemas.openxmlformats.org/spreadsheetml/2006/main" count="674" uniqueCount="136">
  <si>
    <t>Ⅱ　公民館関係</t>
    <rPh sb="2" eb="3">
      <t>コウ</t>
    </rPh>
    <rPh sb="3" eb="4">
      <t>ミン</t>
    </rPh>
    <rPh sb="4" eb="5">
      <t>カン</t>
    </rPh>
    <rPh sb="5" eb="6">
      <t>セキ</t>
    </rPh>
    <rPh sb="6" eb="7">
      <t>カカリ</t>
    </rPh>
    <phoneticPr fontId="1"/>
  </si>
  <si>
    <t>館長（又は分館長）</t>
    <rPh sb="0" eb="2">
      <t>カンチョウ</t>
    </rPh>
    <rPh sb="3" eb="4">
      <t>マタ</t>
    </rPh>
    <rPh sb="5" eb="8">
      <t>ブンカンチョウ</t>
    </rPh>
    <phoneticPr fontId="1"/>
  </si>
  <si>
    <t>公民館主事</t>
    <rPh sb="0" eb="3">
      <t>コウミンカン</t>
    </rPh>
    <rPh sb="3" eb="5">
      <t>シュジ</t>
    </rPh>
    <phoneticPr fontId="1"/>
  </si>
  <si>
    <t>その他の職員</t>
    <rPh sb="2" eb="3">
      <t>タ</t>
    </rPh>
    <rPh sb="4" eb="6">
      <t>ショクイン</t>
    </rPh>
    <phoneticPr fontId="1"/>
  </si>
  <si>
    <t>合　　計</t>
    <rPh sb="0" eb="1">
      <t>ゴウ</t>
    </rPh>
    <rPh sb="3" eb="4">
      <t>ケイ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</si>
  <si>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</si>
  <si>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</si>
  <si>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非常勤</t>
    <rPh sb="0" eb="3">
      <t>ヒジョウキン</t>
    </rPh>
    <phoneticPr fontId="1"/>
  </si>
  <si>
    <t>さいたま市</t>
  </si>
  <si>
    <t>南部教育事務所管内</t>
    <rPh sb="0" eb="1">
      <t>ミナミ</t>
    </rPh>
    <rPh sb="1" eb="2">
      <t>ブ</t>
    </rPh>
    <rPh sb="2" eb="4">
      <t>キョウイク</t>
    </rPh>
    <rPh sb="4" eb="7">
      <t>ジムショ</t>
    </rPh>
    <rPh sb="7" eb="9">
      <t>カンナイ</t>
    </rPh>
    <phoneticPr fontId="1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</si>
  <si>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</si>
  <si>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</si>
  <si>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</si>
  <si>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</si>
  <si>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</si>
  <si>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</si>
  <si>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</si>
  <si>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</si>
  <si>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</si>
  <si>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</si>
  <si>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</si>
  <si>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</si>
  <si>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</si>
  <si>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西部教育事務所管内</t>
    <rPh sb="0" eb="2">
      <t>セイブ</t>
    </rPh>
    <rPh sb="2" eb="4">
      <t>キョウイク</t>
    </rPh>
    <rPh sb="4" eb="7">
      <t>ジムショ</t>
    </rPh>
    <rPh sb="7" eb="9">
      <t>カンナイ</t>
    </rPh>
    <phoneticPr fontId="1"/>
  </si>
  <si>
    <t>川越市</t>
  </si>
  <si>
    <t>所沢市</t>
  </si>
  <si>
    <t>飯能市</t>
  </si>
  <si>
    <t>東松山市</t>
  </si>
  <si>
    <t>狭山市</t>
  </si>
  <si>
    <t>入間市</t>
  </si>
  <si>
    <t>富士見市</t>
  </si>
  <si>
    <t>坂戸市</t>
  </si>
  <si>
    <t>鶴ヶ島市</t>
  </si>
  <si>
    <t>日高市</t>
  </si>
  <si>
    <t>ふじみ野市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</si>
  <si>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</si>
  <si>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</si>
  <si>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</si>
  <si>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</si>
  <si>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</si>
  <si>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</si>
  <si>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</si>
  <si>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</si>
  <si>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</si>
  <si>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</si>
  <si>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東秩父村</t>
  </si>
  <si>
    <t>北部教育事務所管内</t>
    <rPh sb="0" eb="2">
      <t>ホクブ</t>
    </rPh>
    <rPh sb="2" eb="4">
      <t>キョウイク</t>
    </rPh>
    <rPh sb="4" eb="7">
      <t>ジムショ</t>
    </rPh>
    <rPh sb="7" eb="9">
      <t>カンナイ</t>
    </rPh>
    <phoneticPr fontId="1"/>
  </si>
  <si>
    <t>熊谷市</t>
  </si>
  <si>
    <t>本庄市</t>
  </si>
  <si>
    <t>深谷市</t>
  </si>
  <si>
    <t>美里町</t>
  </si>
  <si>
    <t>神川町</t>
  </si>
  <si>
    <t>上里町</t>
  </si>
  <si>
    <t>寄居町</t>
  </si>
  <si>
    <t>秩父市</t>
  </si>
  <si>
    <t>横瀬町</t>
  </si>
  <si>
    <t>皆野町</t>
  </si>
  <si>
    <t>長瀞町</t>
  </si>
  <si>
    <t>小鹿野町</t>
  </si>
  <si>
    <t>東部教育事務所管内</t>
    <rPh sb="0" eb="2">
      <t>トウブ</t>
    </rPh>
    <rPh sb="2" eb="4">
      <t>キョウイク</t>
    </rPh>
    <rPh sb="4" eb="7">
      <t>ジムショ</t>
    </rPh>
    <rPh sb="7" eb="9">
      <t>カンナイ</t>
    </rPh>
    <phoneticPr fontId="1"/>
  </si>
  <si>
    <t>行田市</t>
  </si>
  <si>
    <t>加須市</t>
  </si>
  <si>
    <t>春日部市</t>
  </si>
  <si>
    <t>羽生市</t>
  </si>
  <si>
    <t>越谷市</t>
  </si>
  <si>
    <t>久喜市</t>
  </si>
  <si>
    <t>八潮市</t>
  </si>
  <si>
    <t>三郷市</t>
  </si>
  <si>
    <t>蓮田市</t>
  </si>
  <si>
    <t>幸手市</t>
  </si>
  <si>
    <t>吉川市</t>
  </si>
  <si>
    <t>白岡市</t>
  </si>
  <si>
    <t>宮代町</t>
  </si>
  <si>
    <t>杉戸町</t>
  </si>
  <si>
    <t>松伏町</t>
  </si>
  <si>
    <t>合　計</t>
    <rPh sb="0" eb="1">
      <t>ゴウ</t>
    </rPh>
    <rPh sb="2" eb="3">
      <t>ケイ</t>
    </rPh>
    <phoneticPr fontId="1"/>
  </si>
  <si>
    <t>青少年</t>
    <rPh sb="0" eb="1">
      <t>セイ</t>
    </rPh>
    <rPh sb="1" eb="2">
      <t>ショウ</t>
    </rPh>
    <rPh sb="2" eb="3">
      <t>トシ</t>
    </rPh>
    <phoneticPr fontId="1"/>
  </si>
  <si>
    <t>成人一般</t>
    <rPh sb="0" eb="2">
      <t>セイジン</t>
    </rPh>
    <rPh sb="2" eb="4">
      <t>イッパン</t>
    </rPh>
    <phoneticPr fontId="1"/>
  </si>
  <si>
    <t>女性のみ</t>
    <rPh sb="0" eb="2">
      <t>ジョセイ</t>
    </rPh>
    <phoneticPr fontId="1"/>
  </si>
  <si>
    <t>高齢者のみ</t>
    <rPh sb="0" eb="3">
      <t>コウレイシャ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</si>
  <si>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</si>
  <si>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4"/>
  </si>
  <si>
    <t>参加者数</t>
    <rPh sb="0" eb="4">
      <t>サンカシャスウ</t>
    </rPh>
    <phoneticPr fontId="4"/>
  </si>
  <si>
    <t>主催</t>
    <rPh sb="0" eb="2">
      <t>シュサイ</t>
    </rPh>
    <phoneticPr fontId="4"/>
  </si>
  <si>
    <t>共催</t>
    <rPh sb="0" eb="2">
      <t>キョウサイ</t>
    </rPh>
    <phoneticPr fontId="4"/>
  </si>
  <si>
    <t>講習会・講演会・実習会</t>
    <phoneticPr fontId="2"/>
  </si>
  <si>
    <t>体育事業</t>
    <phoneticPr fontId="2"/>
  </si>
  <si>
    <t>文化事業</t>
    <phoneticPr fontId="2"/>
  </si>
  <si>
    <t>青少年団体</t>
    <rPh sb="0" eb="3">
      <t>セイショウネン</t>
    </rPh>
    <rPh sb="3" eb="5">
      <t>ダンタイ</t>
    </rPh>
    <phoneticPr fontId="4"/>
  </si>
  <si>
    <t>女性団体</t>
    <rPh sb="0" eb="2">
      <t>ジョセイ</t>
    </rPh>
    <rPh sb="2" eb="4">
      <t>ダンタイ</t>
    </rPh>
    <phoneticPr fontId="4"/>
  </si>
  <si>
    <t>成人団体</t>
    <rPh sb="0" eb="2">
      <t>セイジン</t>
    </rPh>
    <rPh sb="2" eb="4">
      <t>ダンタイ</t>
    </rPh>
    <phoneticPr fontId="4"/>
  </si>
  <si>
    <t>高齢者団体</t>
    <rPh sb="0" eb="3">
      <t>コウレイシャ</t>
    </rPh>
    <rPh sb="3" eb="5">
      <t>ダンタイ</t>
    </rPh>
    <phoneticPr fontId="4"/>
  </si>
  <si>
    <t>その他団体</t>
    <rPh sb="2" eb="3">
      <t>タ</t>
    </rPh>
    <rPh sb="3" eb="5">
      <t>ダンタイ</t>
    </rPh>
    <phoneticPr fontId="4"/>
  </si>
  <si>
    <t>団体数</t>
    <rPh sb="0" eb="3">
      <t>ダンタイスウ</t>
    </rPh>
    <phoneticPr fontId="4"/>
  </si>
  <si>
    <t>利用者数</t>
    <rPh sb="0" eb="3">
      <t>リヨウシャ</t>
    </rPh>
    <rPh sb="3" eb="4">
      <t>スウ</t>
    </rPh>
    <phoneticPr fontId="4"/>
  </si>
  <si>
    <t>利用者数</t>
    <phoneticPr fontId="2"/>
  </si>
  <si>
    <t>個　人</t>
    <rPh sb="0" eb="1">
      <t>コ</t>
    </rPh>
    <rPh sb="2" eb="3">
      <t>ヒト</t>
    </rPh>
    <phoneticPr fontId="4"/>
  </si>
  <si>
    <t>ボランティア活動</t>
    <rPh sb="6" eb="8">
      <t>カツドウ</t>
    </rPh>
    <phoneticPr fontId="4"/>
  </si>
  <si>
    <t>家庭教育活動</t>
    <rPh sb="0" eb="2">
      <t>カテイ</t>
    </rPh>
    <rPh sb="2" eb="4">
      <t>キョウイク</t>
    </rPh>
    <rPh sb="4" eb="6">
      <t>カツドウ</t>
    </rPh>
    <phoneticPr fontId="4"/>
  </si>
  <si>
    <t>団体活動</t>
    <rPh sb="0" eb="2">
      <t>ダンタイ</t>
    </rPh>
    <rPh sb="2" eb="4">
      <t>カツドウ</t>
    </rPh>
    <phoneticPr fontId="4"/>
  </si>
  <si>
    <t>個人活動</t>
    <rPh sb="0" eb="2">
      <t>コジン</t>
    </rPh>
    <rPh sb="2" eb="4">
      <t>カツドウ</t>
    </rPh>
    <phoneticPr fontId="4"/>
  </si>
  <si>
    <t>延べ団体数</t>
    <rPh sb="0" eb="1">
      <t>ノ</t>
    </rPh>
    <rPh sb="2" eb="5">
      <t>ダンタイスウ</t>
    </rPh>
    <phoneticPr fontId="4"/>
  </si>
  <si>
    <t>延べ活動者数</t>
    <rPh sb="0" eb="1">
      <t>ノ</t>
    </rPh>
    <rPh sb="2" eb="4">
      <t>カツドウ</t>
    </rPh>
    <rPh sb="4" eb="5">
      <t>シャ</t>
    </rPh>
    <rPh sb="5" eb="6">
      <t>スウ</t>
    </rPh>
    <phoneticPr fontId="4"/>
  </si>
  <si>
    <t>使用料規定の有無</t>
    <rPh sb="0" eb="3">
      <t>シヨウリョウ</t>
    </rPh>
    <rPh sb="3" eb="5">
      <t>キテイ</t>
    </rPh>
    <rPh sb="6" eb="8">
      <t>ウム</t>
    </rPh>
    <phoneticPr fontId="4"/>
  </si>
  <si>
    <t>公民館運営審議会</t>
    <rPh sb="0" eb="3">
      <t>コウミンカン</t>
    </rPh>
    <rPh sb="3" eb="5">
      <t>ウンエイ</t>
    </rPh>
    <rPh sb="5" eb="8">
      <t>シンギカイ</t>
    </rPh>
    <phoneticPr fontId="4"/>
  </si>
  <si>
    <t>免除(無料)規定</t>
    <rPh sb="0" eb="2">
      <t>メンジョ</t>
    </rPh>
    <rPh sb="3" eb="5">
      <t>ムリョウ</t>
    </rPh>
    <rPh sb="6" eb="8">
      <t>キテイ</t>
    </rPh>
    <phoneticPr fontId="4"/>
  </si>
  <si>
    <t>減額規定</t>
    <rPh sb="0" eb="2">
      <t>ゲンガク</t>
    </rPh>
    <rPh sb="2" eb="4">
      <t>キテイ</t>
    </rPh>
    <phoneticPr fontId="4"/>
  </si>
  <si>
    <t>目的外使用料規定</t>
    <rPh sb="0" eb="3">
      <t>モクテキガイ</t>
    </rPh>
    <rPh sb="3" eb="6">
      <t>シヨウリョウ</t>
    </rPh>
    <rPh sb="6" eb="8">
      <t>キテイ</t>
    </rPh>
    <phoneticPr fontId="4"/>
  </si>
  <si>
    <t>委員会数</t>
    <rPh sb="0" eb="2">
      <t>イイン</t>
    </rPh>
    <rPh sb="2" eb="4">
      <t>カイスウ</t>
    </rPh>
    <phoneticPr fontId="4"/>
  </si>
  <si>
    <t>使用料規定</t>
    <rPh sb="0" eb="2">
      <t>シヨウ</t>
    </rPh>
    <rPh sb="2" eb="3">
      <t>リョウ</t>
    </rPh>
    <rPh sb="3" eb="5">
      <t>キテイ</t>
    </rPh>
    <phoneticPr fontId="4"/>
  </si>
  <si>
    <t>○</t>
  </si>
  <si>
    <t>障害者のみ</t>
    <rPh sb="0" eb="3">
      <t>ショウガイシャ</t>
    </rPh>
    <phoneticPr fontId="2"/>
  </si>
  <si>
    <t/>
  </si>
  <si>
    <t>生涯学習審議会と統合</t>
    <rPh sb="0" eb="2">
      <t>ショウガイ</t>
    </rPh>
    <rPh sb="2" eb="4">
      <t>ガクシュウ</t>
    </rPh>
    <rPh sb="4" eb="7">
      <t>シンギカイ</t>
    </rPh>
    <rPh sb="8" eb="10">
      <t>トウゴウ</t>
    </rPh>
    <phoneticPr fontId="1"/>
  </si>
  <si>
    <t>社会教育委員会議と統合</t>
    <rPh sb="0" eb="2">
      <t>シャカイ</t>
    </rPh>
    <rPh sb="2" eb="4">
      <t>キョウイク</t>
    </rPh>
    <rPh sb="4" eb="6">
      <t>イイン</t>
    </rPh>
    <rPh sb="6" eb="8">
      <t>カイギ</t>
    </rPh>
    <rPh sb="9" eb="11">
      <t>トウゴウ</t>
    </rPh>
    <phoneticPr fontId="1"/>
  </si>
  <si>
    <t>社会教育委員会議と統合</t>
    <rPh sb="0" eb="2">
      <t>シャカイ</t>
    </rPh>
    <rPh sb="2" eb="4">
      <t>キョウイク</t>
    </rPh>
    <rPh sb="4" eb="7">
      <t>イインカイ</t>
    </rPh>
    <rPh sb="7" eb="8">
      <t>ギ</t>
    </rPh>
    <rPh sb="9" eb="11">
      <t>トウゴウ</t>
    </rPh>
    <phoneticPr fontId="1"/>
  </si>
  <si>
    <t>社会教育委員会議と統合</t>
    <rPh sb="0" eb="1">
      <t>シャ</t>
    </rPh>
    <rPh sb="1" eb="2">
      <t>カイ</t>
    </rPh>
    <rPh sb="2" eb="4">
      <t>キョウイク</t>
    </rPh>
    <rPh sb="4" eb="6">
      <t>イイン</t>
    </rPh>
    <rPh sb="6" eb="8">
      <t>カイギ</t>
    </rPh>
    <rPh sb="9" eb="11">
      <t>トウゴウ</t>
    </rPh>
    <phoneticPr fontId="1"/>
  </si>
  <si>
    <t>社会教育委員会と統合</t>
    <rPh sb="0" eb="1">
      <t>シャ</t>
    </rPh>
    <rPh sb="1" eb="2">
      <t>カイ</t>
    </rPh>
    <rPh sb="2" eb="4">
      <t>キョウイク</t>
    </rPh>
    <rPh sb="4" eb="6">
      <t>イイン</t>
    </rPh>
    <rPh sb="6" eb="7">
      <t>カイ</t>
    </rPh>
    <rPh sb="8" eb="10">
      <t>トウゴウ</t>
    </rPh>
    <phoneticPr fontId="1"/>
  </si>
  <si>
    <t>社会教育委員会議と統合</t>
    <rPh sb="0" eb="2">
      <t>シャカイ</t>
    </rPh>
    <rPh sb="2" eb="4">
      <t>キョウイク</t>
    </rPh>
    <rPh sb="4" eb="6">
      <t>イイン</t>
    </rPh>
    <rPh sb="6" eb="7">
      <t>カイ</t>
    </rPh>
    <rPh sb="7" eb="8">
      <t>ギ</t>
    </rPh>
    <rPh sb="9" eb="11">
      <t>トウゴウ</t>
    </rPh>
    <phoneticPr fontId="2"/>
  </si>
  <si>
    <t>歴史文化伝承館運営委員会と統合</t>
    <rPh sb="0" eb="2">
      <t>レキシ</t>
    </rPh>
    <rPh sb="2" eb="4">
      <t>ブンカ</t>
    </rPh>
    <rPh sb="4" eb="7">
      <t>デンショウカン</t>
    </rPh>
    <rPh sb="7" eb="12">
      <t>ウンエイイインカイ</t>
    </rPh>
    <rPh sb="13" eb="15">
      <t>トウゴウ</t>
    </rPh>
    <phoneticPr fontId="7"/>
  </si>
  <si>
    <t>上里町</t>
    <phoneticPr fontId="2"/>
  </si>
  <si>
    <t>羽生市</t>
    <phoneticPr fontId="2"/>
  </si>
  <si>
    <t>社会教育審議会と統合</t>
    <rPh sb="0" eb="2">
      <t>シャカイ</t>
    </rPh>
    <rPh sb="2" eb="4">
      <t>キョウイク</t>
    </rPh>
    <rPh sb="4" eb="7">
      <t>シンギカイ</t>
    </rPh>
    <rPh sb="8" eb="10">
      <t>トウゴウ</t>
    </rPh>
    <phoneticPr fontId="2"/>
  </si>
  <si>
    <t>○</t>
    <phoneticPr fontId="2"/>
  </si>
  <si>
    <t>1（社会教育委員会議と合同）</t>
    <rPh sb="2" eb="4">
      <t>シャカイ</t>
    </rPh>
    <rPh sb="4" eb="6">
      <t>キョウイク</t>
    </rPh>
    <rPh sb="6" eb="8">
      <t>イイン</t>
    </rPh>
    <rPh sb="8" eb="10">
      <t>カイギ</t>
    </rPh>
    <rPh sb="11" eb="13">
      <t>ゴウドウ</t>
    </rPh>
    <phoneticPr fontId="2"/>
  </si>
  <si>
    <t>社会教育審議会と統合</t>
  </si>
  <si>
    <t>社会教育委員会議と統合</t>
    <rPh sb="0" eb="1">
      <t>シャ</t>
    </rPh>
    <rPh sb="1" eb="2">
      <t>カイ</t>
    </rPh>
    <rPh sb="2" eb="4">
      <t>キョウイク</t>
    </rPh>
    <rPh sb="4" eb="6">
      <t>イイン</t>
    </rPh>
    <rPh sb="6" eb="8">
      <t>カイギ</t>
    </rPh>
    <rPh sb="9" eb="11">
      <t>トウゴウ</t>
    </rPh>
    <phoneticPr fontId="9"/>
  </si>
  <si>
    <t>　１　公民館の職員数（令和３年５月１日現在）</t>
    <rPh sb="3" eb="6">
      <t>コウミンカン</t>
    </rPh>
    <rPh sb="7" eb="10">
      <t>ショクインスウ</t>
    </rPh>
    <rPh sb="11" eb="12">
      <t>レイ</t>
    </rPh>
    <rPh sb="12" eb="13">
      <t>ワ</t>
    </rPh>
    <rPh sb="14" eb="15">
      <t>ネン</t>
    </rPh>
    <rPh sb="15" eb="16">
      <t>ヘイネン</t>
    </rPh>
    <rPh sb="16" eb="17">
      <t>ガツ</t>
    </rPh>
    <rPh sb="18" eb="19">
      <t>ニチ</t>
    </rPh>
    <rPh sb="19" eb="21">
      <t>ゲンザイ</t>
    </rPh>
    <phoneticPr fontId="1"/>
  </si>
  <si>
    <t>　４　公民館の利用状況（令和２年度実績）</t>
    <rPh sb="3" eb="6">
      <t>コウミンカン</t>
    </rPh>
    <rPh sb="7" eb="9">
      <t>リヨウ</t>
    </rPh>
    <rPh sb="9" eb="11">
      <t>ジョウキョウ</t>
    </rPh>
    <rPh sb="12" eb="14">
      <t>レイワ</t>
    </rPh>
    <rPh sb="15" eb="17">
      <t>ネンド</t>
    </rPh>
    <rPh sb="17" eb="19">
      <t>ジッセキ</t>
    </rPh>
    <phoneticPr fontId="1"/>
  </si>
  <si>
    <t>　２　公民館における学級・講座の開設状況（令和２年度実績）</t>
    <rPh sb="21" eb="23">
      <t>レイワ</t>
    </rPh>
    <rPh sb="24" eb="26">
      <t>ネンド</t>
    </rPh>
    <rPh sb="26" eb="28">
      <t>ジッセキ</t>
    </rPh>
    <phoneticPr fontId="1"/>
  </si>
  <si>
    <t>　３　公民館における諸集会の実施状況（令和２年度実績）</t>
    <rPh sb="19" eb="21">
      <t>レイワ</t>
    </rPh>
    <rPh sb="22" eb="24">
      <t>ネンド</t>
    </rPh>
    <rPh sb="24" eb="26">
      <t>ジッセキ</t>
    </rPh>
    <phoneticPr fontId="1"/>
  </si>
  <si>
    <t>　５　公民館における諸活動の状況（令和２年度実績）</t>
    <rPh sb="17" eb="19">
      <t>レイワ</t>
    </rPh>
    <rPh sb="20" eb="22">
      <t>ネンド</t>
    </rPh>
    <rPh sb="22" eb="24">
      <t>ジッセキ</t>
    </rPh>
    <phoneticPr fontId="1"/>
  </si>
  <si>
    <t>　６　公民館の運営（令和３年５月１日現在）</t>
    <rPh sb="10" eb="12">
      <t>レイワ</t>
    </rPh>
    <rPh sb="13" eb="14">
      <t>ネン</t>
    </rPh>
    <phoneticPr fontId="1"/>
  </si>
  <si>
    <t>会議開催数R2</t>
    <rPh sb="0" eb="2">
      <t>カイギ</t>
    </rPh>
    <rPh sb="2" eb="5">
      <t>カイサイスウ</t>
    </rPh>
    <phoneticPr fontId="4"/>
  </si>
  <si>
    <t>文書答申数R2</t>
    <rPh sb="0" eb="2">
      <t>ブンショ</t>
    </rPh>
    <rPh sb="2" eb="5">
      <t>トウシンスウ</t>
    </rPh>
    <phoneticPr fontId="4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</si>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</sst>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 "/>
    <numFmt numFmtId="178" formatCode="#,##0_ ;[Red]\-#,##0\ "/>
  </numFmts>
  <fonts count="16" x14ac:knownFonts="1">
    <font>
      <sz val="11"/>
      <color theme="1"/>
      <name val="ＭＳ Ｐゴシック"/>
      <family val="2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</font>
    <font>
      <strike/>
      <sz val="9"/>
      <name val="ＭＳ Ｐゴシック"/>
      <family val="3"/>
      <charset val="128"/>
      <scheme val="minor"/>
    </font>
    <font>
      <sz val="14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6" fillId="0" borderId="0"/>
    <xf numFmtId="176" fontId="6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0" fontId="5" fillId="0" borderId="0" xfId="0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/>
    <xf numFmtId="177" fontId="8" fillId="0" borderId="1" xfId="1" applyNumberFormat="1" applyFont="1" applyFill="1" applyBorder="1" applyAlignment="1" applyProtection="1">
      <alignment vertical="center" shrinkToFit="1"/>
      <protection locked="0"/>
    </xf>
    <xf numFmtId="0" fontId="8" fillId="0" borderId="12" xfId="1" applyFont="1" applyFill="1" applyBorder="1" applyAlignment="1">
      <alignment horizontal="center" vertical="center" shrinkToFit="1"/>
    </xf>
    <xf numFmtId="177" fontId="8" fillId="0" borderId="12" xfId="1" applyNumberFormat="1" applyFont="1" applyFill="1" applyBorder="1" applyAlignment="1">
      <alignment vertical="center" shrinkToFit="1"/>
    </xf>
    <xf numFmtId="0" fontId="8" fillId="0" borderId="13" xfId="1" applyFont="1" applyFill="1" applyBorder="1" applyAlignment="1">
      <alignment horizontal="center" vertical="center" shrinkToFit="1"/>
    </xf>
    <xf numFmtId="177" fontId="8" fillId="0" borderId="13" xfId="1" applyNumberFormat="1" applyFont="1" applyFill="1" applyBorder="1" applyAlignment="1">
      <alignment vertical="center" shrinkToFit="1"/>
    </xf>
    <xf numFmtId="177" fontId="8" fillId="0" borderId="50" xfId="1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 shrinkToFit="1"/>
    </xf>
    <xf numFmtId="177" fontId="11" fillId="0" borderId="13" xfId="1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177" fontId="8" fillId="0" borderId="6" xfId="1" applyNumberFormat="1" applyFont="1" applyFill="1" applyBorder="1" applyAlignment="1" applyProtection="1">
      <alignment vertical="center" shrinkToFit="1"/>
      <protection locked="0"/>
    </xf>
    <xf numFmtId="0" fontId="10" fillId="0" borderId="6" xfId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177" fontId="8" fillId="0" borderId="50" xfId="0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 applyProtection="1">
      <alignment vertical="center" shrinkToFit="1"/>
      <protection locked="0"/>
    </xf>
    <xf numFmtId="0" fontId="10" fillId="0" borderId="13" xfId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177" fontId="8" fillId="0" borderId="51" xfId="0" applyNumberFormat="1" applyFont="1" applyFill="1" applyBorder="1" applyAlignment="1">
      <alignment vertical="center" shrinkToFit="1"/>
    </xf>
    <xf numFmtId="0" fontId="8" fillId="0" borderId="14" xfId="1" applyFont="1" applyFill="1" applyBorder="1" applyAlignment="1">
      <alignment horizontal="center" vertical="center" shrinkToFit="1"/>
    </xf>
    <xf numFmtId="177" fontId="8" fillId="0" borderId="14" xfId="1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vertical="center" shrinkToFit="1"/>
    </xf>
    <xf numFmtId="177" fontId="8" fillId="0" borderId="23" xfId="1" applyNumberFormat="1" applyFont="1" applyFill="1" applyBorder="1" applyAlignment="1">
      <alignment vertical="center" shrinkToFit="1"/>
    </xf>
    <xf numFmtId="177" fontId="8" fillId="0" borderId="26" xfId="1" applyNumberFormat="1" applyFont="1" applyFill="1" applyBorder="1" applyAlignment="1">
      <alignment vertical="center" shrinkToFit="1"/>
    </xf>
    <xf numFmtId="177" fontId="8" fillId="0" borderId="15" xfId="1" applyNumberFormat="1" applyFont="1" applyFill="1" applyBorder="1" applyAlignment="1" applyProtection="1">
      <alignment vertical="center" shrinkToFit="1"/>
      <protection locked="0"/>
    </xf>
    <xf numFmtId="177" fontId="8" fillId="0" borderId="16" xfId="1" applyNumberFormat="1" applyFont="1" applyFill="1" applyBorder="1" applyAlignment="1" applyProtection="1">
      <alignment vertical="center" shrinkToFit="1"/>
      <protection locked="0"/>
    </xf>
    <xf numFmtId="177" fontId="8" fillId="0" borderId="17" xfId="1" applyNumberFormat="1" applyFont="1" applyFill="1" applyBorder="1" applyAlignment="1" applyProtection="1">
      <alignment vertical="center" shrinkToFit="1"/>
      <protection locked="0"/>
    </xf>
    <xf numFmtId="177" fontId="8" fillId="0" borderId="39" xfId="1" applyNumberFormat="1" applyFont="1" applyFill="1" applyBorder="1" applyAlignment="1" applyProtection="1">
      <alignment vertical="center" shrinkToFit="1"/>
      <protection locked="0"/>
    </xf>
    <xf numFmtId="177" fontId="8" fillId="0" borderId="15" xfId="1" applyNumberFormat="1" applyFont="1" applyFill="1" applyBorder="1" applyAlignment="1" applyProtection="1">
      <alignment vertical="center" shrinkToFit="1"/>
    </xf>
    <xf numFmtId="177" fontId="8" fillId="0" borderId="16" xfId="1" applyNumberFormat="1" applyFont="1" applyFill="1" applyBorder="1" applyAlignment="1" applyProtection="1">
      <alignment vertical="center" shrinkToFit="1"/>
    </xf>
    <xf numFmtId="177" fontId="8" fillId="0" borderId="17" xfId="1" applyNumberFormat="1" applyFont="1" applyFill="1" applyBorder="1" applyAlignment="1" applyProtection="1">
      <alignment vertical="center" shrinkToFit="1"/>
    </xf>
    <xf numFmtId="177" fontId="8" fillId="0" borderId="19" xfId="1" applyNumberFormat="1" applyFont="1" applyFill="1" applyBorder="1" applyAlignment="1">
      <alignment vertical="center" shrinkToFit="1"/>
    </xf>
    <xf numFmtId="177" fontId="8" fillId="0" borderId="20" xfId="1" applyNumberFormat="1" applyFont="1" applyFill="1" applyBorder="1" applyAlignment="1">
      <alignment vertical="center" shrinkToFit="1"/>
    </xf>
    <xf numFmtId="177" fontId="8" fillId="0" borderId="41" xfId="1" applyNumberFormat="1" applyFont="1" applyFill="1" applyBorder="1" applyAlignment="1">
      <alignment vertical="center" shrinkToFit="1"/>
    </xf>
    <xf numFmtId="177" fontId="8" fillId="0" borderId="42" xfId="1" applyNumberFormat="1" applyFont="1" applyFill="1" applyBorder="1" applyAlignment="1">
      <alignment vertical="center" shrinkToFit="1"/>
    </xf>
    <xf numFmtId="177" fontId="8" fillId="0" borderId="43" xfId="1" applyNumberFormat="1" applyFont="1" applyFill="1" applyBorder="1" applyAlignment="1">
      <alignment vertical="center" shrinkToFit="1"/>
    </xf>
    <xf numFmtId="177" fontId="8" fillId="0" borderId="21" xfId="0" applyNumberFormat="1" applyFont="1" applyFill="1" applyBorder="1" applyAlignment="1" applyProtection="1">
      <alignment vertical="center" shrinkToFit="1"/>
      <protection locked="0"/>
    </xf>
    <xf numFmtId="177" fontId="8" fillId="0" borderId="22" xfId="0" applyNumberFormat="1" applyFont="1" applyFill="1" applyBorder="1" applyAlignment="1" applyProtection="1">
      <alignment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21" xfId="0" applyNumberFormat="1" applyFont="1" applyFill="1" applyBorder="1" applyAlignment="1">
      <alignment vertical="center" shrinkToFit="1"/>
    </xf>
    <xf numFmtId="177" fontId="8" fillId="0" borderId="22" xfId="0" applyNumberFormat="1" applyFont="1" applyFill="1" applyBorder="1" applyAlignment="1">
      <alignment vertical="center" shrinkToFit="1"/>
    </xf>
    <xf numFmtId="177" fontId="8" fillId="0" borderId="23" xfId="0" applyNumberFormat="1" applyFont="1" applyFill="1" applyBorder="1" applyAlignment="1">
      <alignment vertical="center" shrinkToFit="1"/>
    </xf>
    <xf numFmtId="177" fontId="11" fillId="0" borderId="21" xfId="1" applyNumberFormat="1" applyFont="1" applyFill="1" applyBorder="1" applyAlignment="1">
      <alignment vertical="center" shrinkToFit="1"/>
    </xf>
    <xf numFmtId="177" fontId="11" fillId="0" borderId="22" xfId="1" applyNumberFormat="1" applyFont="1" applyFill="1" applyBorder="1" applyAlignment="1">
      <alignment vertical="center" shrinkToFit="1"/>
    </xf>
    <xf numFmtId="177" fontId="11" fillId="0" borderId="23" xfId="1" applyNumberFormat="1" applyFont="1" applyFill="1" applyBorder="1" applyAlignment="1">
      <alignment vertical="center" shrinkToFit="1"/>
    </xf>
    <xf numFmtId="177" fontId="8" fillId="0" borderId="47" xfId="1" applyNumberFormat="1" applyFont="1" applyFill="1" applyBorder="1" applyAlignment="1" applyProtection="1">
      <alignment vertical="center" shrinkToFit="1"/>
      <protection locked="0"/>
    </xf>
    <xf numFmtId="177" fontId="8" fillId="0" borderId="48" xfId="1" applyNumberFormat="1" applyFont="1" applyFill="1" applyBorder="1" applyAlignment="1" applyProtection="1">
      <alignment vertical="center" shrinkToFit="1"/>
      <protection locked="0"/>
    </xf>
    <xf numFmtId="177" fontId="8" fillId="0" borderId="49" xfId="1" applyNumberFormat="1" applyFont="1" applyFill="1" applyBorder="1" applyAlignment="1" applyProtection="1">
      <alignment vertical="center" shrinkToFit="1"/>
      <protection locked="0"/>
    </xf>
    <xf numFmtId="177" fontId="8" fillId="0" borderId="52" xfId="1" applyNumberFormat="1" applyFont="1" applyFill="1" applyBorder="1" applyAlignment="1" applyProtection="1">
      <alignment vertical="center" shrinkToFit="1"/>
      <protection locked="0"/>
    </xf>
    <xf numFmtId="177" fontId="8" fillId="0" borderId="24" xfId="1" applyNumberFormat="1" applyFont="1" applyFill="1" applyBorder="1" applyAlignment="1">
      <alignment vertical="center" shrinkToFit="1"/>
    </xf>
    <xf numFmtId="177" fontId="8" fillId="0" borderId="48" xfId="1" applyNumberFormat="1" applyFont="1" applyFill="1" applyBorder="1" applyAlignment="1">
      <alignment vertical="center" shrinkToFit="1"/>
    </xf>
    <xf numFmtId="177" fontId="8" fillId="0" borderId="49" xfId="1" applyNumberFormat="1" applyFont="1" applyFill="1" applyBorder="1" applyAlignment="1">
      <alignment vertical="center" shrinkToFit="1"/>
    </xf>
    <xf numFmtId="177" fontId="8" fillId="0" borderId="41" xfId="0" applyNumberFormat="1" applyFont="1" applyFill="1" applyBorder="1" applyAlignment="1">
      <alignment vertical="center" shrinkToFit="1"/>
    </xf>
    <xf numFmtId="177" fontId="8" fillId="0" borderId="42" xfId="0" applyNumberFormat="1" applyFont="1" applyFill="1" applyBorder="1" applyAlignment="1">
      <alignment vertical="center" shrinkToFit="1"/>
    </xf>
    <xf numFmtId="177" fontId="8" fillId="0" borderId="43" xfId="0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 applyProtection="1">
      <alignment vertical="center" shrinkToFit="1"/>
      <protection locked="0"/>
    </xf>
    <xf numFmtId="177" fontId="8" fillId="0" borderId="22" xfId="1" applyNumberFormat="1" applyFont="1" applyFill="1" applyBorder="1" applyAlignment="1" applyProtection="1">
      <alignment vertical="center" shrinkToFit="1"/>
      <protection locked="0"/>
    </xf>
    <xf numFmtId="177" fontId="8" fillId="0" borderId="23" xfId="1" applyNumberFormat="1" applyFont="1" applyFill="1" applyBorder="1" applyAlignment="1" applyProtection="1">
      <alignment vertical="center" shrinkToFit="1"/>
      <protection locked="0"/>
    </xf>
    <xf numFmtId="177" fontId="8" fillId="0" borderId="37" xfId="1" applyNumberFormat="1" applyFont="1" applyFill="1" applyBorder="1" applyAlignment="1" applyProtection="1">
      <alignment vertical="center" shrinkToFit="1"/>
      <protection locked="0"/>
    </xf>
    <xf numFmtId="177" fontId="8" fillId="0" borderId="21" xfId="1" applyNumberFormat="1" applyFont="1" applyFill="1" applyBorder="1" applyAlignment="1" applyProtection="1">
      <alignment vertical="center" shrinkToFit="1"/>
    </xf>
    <xf numFmtId="177" fontId="8" fillId="0" borderId="22" xfId="1" applyNumberFormat="1" applyFont="1" applyFill="1" applyBorder="1" applyAlignment="1" applyProtection="1">
      <alignment vertical="center" shrinkToFit="1"/>
    </xf>
    <xf numFmtId="177" fontId="8" fillId="0" borderId="23" xfId="1" applyNumberFormat="1" applyFont="1" applyFill="1" applyBorder="1" applyAlignment="1" applyProtection="1">
      <alignment vertical="center" shrinkToFit="1"/>
    </xf>
    <xf numFmtId="177" fontId="8" fillId="0" borderId="47" xfId="1" applyNumberFormat="1" applyFont="1" applyFill="1" applyBorder="1" applyAlignment="1">
      <alignment vertical="center" shrinkToFit="1"/>
    </xf>
    <xf numFmtId="177" fontId="8" fillId="0" borderId="40" xfId="1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horizontal="right" vertical="center" shrinkToFit="1"/>
    </xf>
    <xf numFmtId="177" fontId="13" fillId="0" borderId="22" xfId="0" applyNumberFormat="1" applyFont="1" applyFill="1" applyBorder="1" applyAlignment="1">
      <alignment vertical="center" shrinkToFit="1"/>
    </xf>
    <xf numFmtId="177" fontId="13" fillId="0" borderId="23" xfId="0" applyNumberFormat="1" applyFont="1" applyFill="1" applyBorder="1" applyAlignment="1">
      <alignment vertical="center" shrinkToFit="1"/>
    </xf>
    <xf numFmtId="177" fontId="8" fillId="0" borderId="44" xfId="0" applyNumberFormat="1" applyFont="1" applyFill="1" applyBorder="1" applyAlignment="1">
      <alignment vertical="center" shrinkToFit="1"/>
    </xf>
    <xf numFmtId="177" fontId="8" fillId="0" borderId="45" xfId="0" applyNumberFormat="1" applyFont="1" applyFill="1" applyBorder="1" applyAlignment="1">
      <alignment vertical="center" shrinkToFit="1"/>
    </xf>
    <xf numFmtId="177" fontId="8" fillId="0" borderId="46" xfId="0" applyNumberFormat="1" applyFont="1" applyFill="1" applyBorder="1" applyAlignment="1">
      <alignment vertical="center" shrinkToFit="1"/>
    </xf>
    <xf numFmtId="177" fontId="8" fillId="0" borderId="25" xfId="1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177" fontId="14" fillId="0" borderId="21" xfId="1" applyNumberFormat="1" applyFont="1" applyFill="1" applyBorder="1" applyAlignment="1">
      <alignment vertical="center" shrinkToFit="1"/>
    </xf>
    <xf numFmtId="177" fontId="14" fillId="0" borderId="22" xfId="1" applyNumberFormat="1" applyFont="1" applyFill="1" applyBorder="1" applyAlignment="1">
      <alignment vertical="center" shrinkToFit="1"/>
    </xf>
    <xf numFmtId="177" fontId="14" fillId="0" borderId="23" xfId="1" applyNumberFormat="1" applyFont="1" applyFill="1" applyBorder="1" applyAlignment="1">
      <alignment vertical="center" shrinkToFit="1"/>
    </xf>
    <xf numFmtId="0" fontId="8" fillId="0" borderId="32" xfId="0" applyFont="1" applyFill="1" applyBorder="1" applyAlignment="1">
      <alignment horizontal="center" vertical="center" shrinkToFit="1"/>
    </xf>
    <xf numFmtId="49" fontId="8" fillId="0" borderId="21" xfId="1" applyNumberFormat="1" applyFont="1" applyFill="1" applyBorder="1" applyAlignment="1">
      <alignment horizontal="right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177" fontId="8" fillId="0" borderId="44" xfId="1" applyNumberFormat="1" applyFont="1" applyFill="1" applyBorder="1" applyAlignment="1">
      <alignment vertical="center" shrinkToFit="1"/>
    </xf>
    <xf numFmtId="177" fontId="8" fillId="0" borderId="45" xfId="1" applyNumberFormat="1" applyFont="1" applyFill="1" applyBorder="1" applyAlignment="1">
      <alignment vertical="center" shrinkToFit="1"/>
    </xf>
    <xf numFmtId="177" fontId="8" fillId="0" borderId="46" xfId="1" applyNumberFormat="1" applyFont="1" applyFill="1" applyBorder="1" applyAlignment="1">
      <alignment vertical="center" shrinkToFit="1"/>
    </xf>
    <xf numFmtId="178" fontId="8" fillId="0" borderId="22" xfId="2" applyNumberFormat="1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center" vertical="center" shrinkToFit="1"/>
    </xf>
    <xf numFmtId="177" fontId="14" fillId="0" borderId="22" xfId="1" quotePrefix="1" applyNumberFormat="1" applyFont="1" applyFill="1" applyBorder="1" applyAlignment="1">
      <alignment horizontal="right" vertical="center" shrinkToFit="1"/>
    </xf>
    <xf numFmtId="177" fontId="14" fillId="0" borderId="23" xfId="1" quotePrefix="1" applyNumberFormat="1" applyFont="1" applyFill="1" applyBorder="1" applyAlignment="1">
      <alignment horizontal="right" vertical="center" shrinkToFit="1"/>
    </xf>
    <xf numFmtId="0" fontId="8" fillId="0" borderId="33" xfId="1" applyFont="1" applyFill="1" applyBorder="1" applyAlignment="1">
      <alignment horizontal="center" vertical="center" shrinkToFit="1"/>
    </xf>
    <xf numFmtId="49" fontId="12" fillId="0" borderId="22" xfId="1" applyNumberFormat="1" applyFont="1" applyFill="1" applyBorder="1" applyAlignment="1">
      <alignment horizontal="right" vertical="center" shrinkToFit="1"/>
    </xf>
    <xf numFmtId="49" fontId="12" fillId="0" borderId="23" xfId="1" applyNumberFormat="1" applyFont="1" applyFill="1" applyBorder="1" applyAlignment="1">
      <alignment horizontal="right" vertical="center" shrinkToFit="1"/>
    </xf>
    <xf numFmtId="177" fontId="8" fillId="0" borderId="51" xfId="1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/>
    </xf>
    <xf numFmtId="177" fontId="13" fillId="0" borderId="21" xfId="1" applyNumberFormat="1" applyFont="1" applyFill="1" applyBorder="1" applyAlignment="1">
      <alignment vertical="center" shrinkToFit="1"/>
    </xf>
    <xf numFmtId="177" fontId="13" fillId="0" borderId="22" xfId="1" applyNumberFormat="1" applyFont="1" applyFill="1" applyBorder="1" applyAlignment="1">
      <alignment vertical="center" shrinkToFit="1"/>
    </xf>
    <xf numFmtId="0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" applyNumberFormat="1" applyFont="1" applyFill="1" applyBorder="1" applyAlignment="1">
      <alignment horizontal="center" vertical="center" shrinkToFit="1"/>
    </xf>
    <xf numFmtId="0" fontId="8" fillId="0" borderId="19" xfId="1" applyNumberFormat="1" applyFont="1" applyFill="1" applyBorder="1" applyAlignment="1">
      <alignment horizontal="center" vertical="center" shrinkToFit="1"/>
    </xf>
    <xf numFmtId="0" fontId="8" fillId="0" borderId="20" xfId="1" applyNumberFormat="1" applyFont="1" applyFill="1" applyBorder="1" applyAlignment="1">
      <alignment horizontal="center" vertical="center" shrinkToFit="1"/>
    </xf>
    <xf numFmtId="0" fontId="8" fillId="0" borderId="21" xfId="1" applyNumberFormat="1" applyFont="1" applyFill="1" applyBorder="1" applyAlignment="1">
      <alignment horizontal="center" vertical="center" shrinkToFit="1"/>
    </xf>
    <xf numFmtId="0" fontId="8" fillId="0" borderId="22" xfId="1" applyNumberFormat="1" applyFont="1" applyFill="1" applyBorder="1" applyAlignment="1">
      <alignment horizontal="center" vertical="center" shrinkToFit="1"/>
    </xf>
    <xf numFmtId="0" fontId="8" fillId="0" borderId="23" xfId="1" applyNumberFormat="1" applyFont="1" applyFill="1" applyBorder="1" applyAlignment="1">
      <alignment horizontal="center" vertical="center" shrinkToFit="1"/>
    </xf>
    <xf numFmtId="0" fontId="8" fillId="0" borderId="41" xfId="1" applyNumberFormat="1" applyFont="1" applyFill="1" applyBorder="1" applyAlignment="1">
      <alignment horizontal="center" vertical="center" shrinkToFit="1"/>
    </xf>
    <xf numFmtId="0" fontId="8" fillId="0" borderId="42" xfId="1" applyNumberFormat="1" applyFont="1" applyFill="1" applyBorder="1" applyAlignment="1">
      <alignment horizontal="center" vertical="center" shrinkToFit="1"/>
    </xf>
    <xf numFmtId="0" fontId="8" fillId="0" borderId="43" xfId="1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1" applyNumberFormat="1" applyFont="1" applyFill="1" applyBorder="1" applyAlignment="1">
      <alignment horizontal="center" vertical="center" shrinkToFit="1"/>
    </xf>
    <xf numFmtId="0" fontId="8" fillId="0" borderId="45" xfId="1" applyNumberFormat="1" applyFont="1" applyFill="1" applyBorder="1" applyAlignment="1">
      <alignment horizontal="center" vertical="center" shrinkToFit="1"/>
    </xf>
    <xf numFmtId="0" fontId="8" fillId="0" borderId="46" xfId="1" applyNumberFormat="1" applyFont="1" applyFill="1" applyBorder="1" applyAlignment="1">
      <alignment horizontal="center" vertical="center" shrinkToFit="1"/>
    </xf>
    <xf numFmtId="49" fontId="8" fillId="0" borderId="45" xfId="1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11" fillId="0" borderId="21" xfId="1" applyNumberFormat="1" applyFont="1" applyFill="1" applyBorder="1" applyAlignment="1">
      <alignment horizontal="center" vertical="center" shrinkToFit="1"/>
    </xf>
    <xf numFmtId="0" fontId="11" fillId="0" borderId="22" xfId="1" applyNumberFormat="1" applyFont="1" applyFill="1" applyBorder="1" applyAlignment="1">
      <alignment horizontal="center" vertical="center" shrinkToFit="1"/>
    </xf>
    <xf numFmtId="0" fontId="11" fillId="0" borderId="23" xfId="1" applyNumberFormat="1" applyFont="1" applyFill="1" applyBorder="1" applyAlignment="1">
      <alignment horizontal="center" vertical="center" shrinkToFit="1"/>
    </xf>
    <xf numFmtId="0" fontId="13" fillId="0" borderId="22" xfId="1" applyNumberFormat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 applyProtection="1">
      <alignment horizontal="center" vertical="center" shrinkToFit="1"/>
      <protection locked="0"/>
    </xf>
    <xf numFmtId="0" fontId="8" fillId="0" borderId="48" xfId="1" applyFont="1" applyFill="1" applyBorder="1" applyAlignment="1" applyProtection="1">
      <alignment horizontal="center" vertical="center" shrinkToFit="1"/>
      <protection locked="0"/>
    </xf>
    <xf numFmtId="0" fontId="8" fillId="0" borderId="49" xfId="1" applyFont="1" applyFill="1" applyBorder="1" applyAlignment="1" applyProtection="1">
      <alignment horizontal="center" vertical="center" shrinkToFit="1"/>
      <protection locked="0"/>
    </xf>
    <xf numFmtId="0" fontId="8" fillId="0" borderId="34" xfId="1" applyNumberFormat="1" applyFont="1" applyFill="1" applyBorder="1" applyAlignment="1">
      <alignment horizontal="center" vertical="center" shrinkToFit="1"/>
    </xf>
    <xf numFmtId="0" fontId="8" fillId="0" borderId="23" xfId="1" applyNumberFormat="1" applyFont="1" applyFill="1" applyBorder="1" applyAlignment="1">
      <alignment vertical="center" shrinkToFit="1"/>
    </xf>
    <xf numFmtId="0" fontId="8" fillId="0" borderId="32" xfId="1" applyNumberFormat="1" applyFont="1" applyFill="1" applyBorder="1" applyAlignment="1">
      <alignment vertical="center" shrinkToFit="1"/>
    </xf>
    <xf numFmtId="0" fontId="8" fillId="0" borderId="37" xfId="1" applyNumberFormat="1" applyFont="1" applyFill="1" applyBorder="1" applyAlignment="1">
      <alignment vertical="center" shrinkToFit="1"/>
    </xf>
    <xf numFmtId="0" fontId="8" fillId="0" borderId="21" xfId="1" applyNumberFormat="1" applyFont="1" applyFill="1" applyBorder="1" applyAlignment="1">
      <alignment vertical="center" shrinkToFit="1"/>
    </xf>
    <xf numFmtId="0" fontId="8" fillId="0" borderId="38" xfId="1" applyNumberFormat="1" applyFont="1" applyFill="1" applyBorder="1" applyAlignment="1">
      <alignment vertical="center" shrinkToFit="1"/>
    </xf>
    <xf numFmtId="0" fontId="8" fillId="0" borderId="35" xfId="1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42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vertical="center" wrapText="1" shrinkToFit="1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vertical="center" shrinkToFit="1"/>
    </xf>
    <xf numFmtId="0" fontId="8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1" applyNumberFormat="1" applyFont="1" applyFill="1" applyBorder="1" applyAlignment="1">
      <alignment vertical="center" wrapText="1" shrinkToFit="1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32" xfId="1" applyNumberFormat="1" applyFont="1" applyFill="1" applyBorder="1" applyAlignment="1">
      <alignment horizontal="center" vertical="center" shrinkToFit="1"/>
    </xf>
    <xf numFmtId="0" fontId="8" fillId="0" borderId="35" xfId="1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46" xfId="0" applyNumberFormat="1" applyFont="1" applyFill="1" applyBorder="1" applyAlignment="1">
      <alignment horizontal="center" vertical="center" shrinkToFit="1"/>
    </xf>
    <xf numFmtId="0" fontId="8" fillId="0" borderId="24" xfId="1" applyNumberFormat="1" applyFont="1" applyFill="1" applyBorder="1" applyAlignment="1">
      <alignment horizontal="center" vertical="center" shrinkToFit="1"/>
    </xf>
    <xf numFmtId="0" fontId="8" fillId="0" borderId="25" xfId="1" applyNumberFormat="1" applyFont="1" applyFill="1" applyBorder="1" applyAlignment="1">
      <alignment horizontal="center" vertical="center" shrinkToFit="1"/>
    </xf>
    <xf numFmtId="0" fontId="8" fillId="0" borderId="26" xfId="1" applyNumberFormat="1" applyFont="1" applyFill="1" applyBorder="1" applyAlignment="1">
      <alignment horizontal="center" vertical="center" shrinkToFit="1"/>
    </xf>
    <xf numFmtId="0" fontId="8" fillId="0" borderId="37" xfId="1" applyNumberFormat="1" applyFont="1" applyFill="1" applyBorder="1" applyAlignment="1">
      <alignment horizontal="center" vertical="center" shrinkToFit="1"/>
    </xf>
    <xf numFmtId="0" fontId="8" fillId="0" borderId="32" xfId="1" applyNumberFormat="1" applyFont="1" applyFill="1" applyBorder="1" applyAlignment="1">
      <alignment horizontal="center" vertical="center"/>
    </xf>
    <xf numFmtId="0" fontId="8" fillId="0" borderId="35" xfId="1" applyNumberFormat="1" applyFont="1" applyFill="1" applyBorder="1" applyAlignment="1">
      <alignment horizontal="center" vertical="center"/>
    </xf>
    <xf numFmtId="0" fontId="8" fillId="0" borderId="32" xfId="1" applyNumberFormat="1" applyFont="1" applyFill="1" applyBorder="1" applyAlignment="1">
      <alignment horizontal="center" vertical="center" wrapText="1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25" xfId="1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177" fontId="8" fillId="0" borderId="15" xfId="0" applyNumberFormat="1" applyFont="1" applyFill="1" applyBorder="1" applyAlignment="1">
      <alignment vertical="center" shrinkToFit="1"/>
    </xf>
    <xf numFmtId="177" fontId="8" fillId="0" borderId="16" xfId="0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vertical="center" shrinkToFit="1"/>
    </xf>
    <xf numFmtId="177" fontId="8" fillId="0" borderId="1" xfId="0" applyNumberFormat="1" applyFont="1" applyFill="1" applyBorder="1" applyAlignment="1">
      <alignment vertical="center" shrinkToFit="1"/>
    </xf>
    <xf numFmtId="0" fontId="8" fillId="0" borderId="1" xfId="1" applyFont="1" applyFill="1" applyBorder="1" applyAlignment="1">
      <alignment vertical="center"/>
    </xf>
    <xf numFmtId="177" fontId="8" fillId="0" borderId="22" xfId="1" quotePrefix="1" applyNumberFormat="1" applyFont="1" applyFill="1" applyBorder="1" applyAlignment="1">
      <alignment horizontal="right" vertical="center" shrinkToFit="1"/>
    </xf>
    <xf numFmtId="177" fontId="8" fillId="0" borderId="23" xfId="1" quotePrefix="1" applyNumberFormat="1" applyFont="1" applyFill="1" applyBorder="1" applyAlignment="1">
      <alignment horizontal="right" vertical="center" shrinkToFit="1"/>
    </xf>
    <xf numFmtId="177" fontId="8" fillId="0" borderId="21" xfId="1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21" xfId="1" applyNumberFormat="1" applyFont="1" applyFill="1" applyBorder="1" applyAlignment="1">
      <alignment vertical="center" wrapText="1" shrinkToFit="1"/>
    </xf>
    <xf numFmtId="0" fontId="8" fillId="0" borderId="34" xfId="1" applyNumberFormat="1" applyFont="1" applyFill="1" applyBorder="1" applyAlignment="1">
      <alignment horizontal="center" vertical="center"/>
    </xf>
    <xf numFmtId="49" fontId="8" fillId="0" borderId="38" xfId="1" applyNumberFormat="1" applyFont="1" applyFill="1" applyBorder="1" applyAlignment="1">
      <alignment horizontal="right" vertical="center" shrinkToFit="1"/>
    </xf>
    <xf numFmtId="177" fontId="8" fillId="0" borderId="38" xfId="1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8" fillId="0" borderId="5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</cellXfs>
  <cellStyles count="3">
    <cellStyle name="Normal" xfId="1" xr:uid="{00000000-0005-0000-0000-000000000000}"/>
    <cellStyle name="通貨" xfId="2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71"/>
  <sheetViews>
    <sheetView showZero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ColWidth="9" defaultRowHeight="13.2" x14ac:dyDescent="0.2"/>
  <cols>
    <col min="1" max="1" width="1" style="5" customWidth="1"/>
    <col min="2" max="2" width="2.77734375" style="5" customWidth="1"/>
    <col min="3" max="3" width="8.33203125" style="5" customWidth="1"/>
    <col min="4" max="15" width="6.44140625" style="5" customWidth="1"/>
    <col min="16" max="16" width="1" style="5" customWidth="1"/>
    <col min="17" max="16384" width="9" style="5"/>
  </cols>
  <sheetData>
    <row r="1" spans="2:15" ht="6" customHeight="1" x14ac:dyDescent="0.2"/>
    <row r="2" spans="2:15" ht="16.2" x14ac:dyDescent="0.2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</row>
    <row r="3" spans="2:15" x14ac:dyDescent="0.2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x14ac:dyDescent="0.2">
      <c r="B4" s="181" t="s">
        <v>127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2:15" ht="11.25" customHeight="1" x14ac:dyDescent="0.2">
      <c r="B5" s="212"/>
      <c r="C5" s="213"/>
      <c r="D5" s="208" t="s">
        <v>1</v>
      </c>
      <c r="E5" s="209"/>
      <c r="F5" s="210"/>
      <c r="G5" s="208" t="s">
        <v>2</v>
      </c>
      <c r="H5" s="209"/>
      <c r="I5" s="210"/>
      <c r="J5" s="208" t="s">
        <v>3</v>
      </c>
      <c r="K5" s="209"/>
      <c r="L5" s="210"/>
      <c r="M5" s="208" t="s">
        <v>4</v>
      </c>
      <c r="N5" s="209"/>
      <c r="O5" s="210"/>
    </row>
    <row r="6" spans="2:15" ht="11.25" customHeight="1" x14ac:dyDescent="0.2">
      <c r="B6" s="214"/>
      <c r="C6" s="215"/>
      <c r="D6" s="182" t="s">
        <v>5</v>
      </c>
      <c r="E6" s="175" t="s">
        <v>6</v>
      </c>
      <c r="F6" s="176" t="s">
        <v>7</v>
      </c>
      <c r="G6" s="182" t="s">
        <v>5</v>
      </c>
      <c r="H6" s="175" t="s">
        <v>6</v>
      </c>
      <c r="I6" s="176" t="s">
        <v>7</v>
      </c>
      <c r="J6" s="182" t="s">
        <v>5</v>
      </c>
      <c r="K6" s="175" t="s">
        <v>6</v>
      </c>
      <c r="L6" s="176" t="s">
        <v>7</v>
      </c>
      <c r="M6" s="182" t="s">
        <v>5</v>
      </c>
      <c r="N6" s="175" t="s">
        <v>6</v>
      </c>
      <c r="O6" s="176" t="s">
        <v>7</v>
      </c>
    </row>
    <row r="7" spans="2:15" ht="11.25" customHeight="1" x14ac:dyDescent="0.2">
      <c r="B7" s="211" t="s">
        <v>8</v>
      </c>
      <c r="C7" s="211"/>
      <c r="D7" s="37">
        <v>11</v>
      </c>
      <c r="E7" s="38"/>
      <c r="F7" s="39">
        <v>49</v>
      </c>
      <c r="G7" s="37">
        <v>66</v>
      </c>
      <c r="H7" s="38"/>
      <c r="I7" s="39">
        <v>103</v>
      </c>
      <c r="J7" s="37">
        <v>30</v>
      </c>
      <c r="K7" s="38"/>
      <c r="L7" s="40">
        <v>14</v>
      </c>
      <c r="M7" s="41">
        <v>107</v>
      </c>
      <c r="N7" s="42"/>
      <c r="O7" s="43">
        <v>166</v>
      </c>
    </row>
    <row r="8" spans="2:15" ht="11.25" customHeight="1" x14ac:dyDescent="0.2">
      <c r="B8" s="202" t="s">
        <v>9</v>
      </c>
      <c r="C8" s="11" t="s">
        <v>10</v>
      </c>
      <c r="D8" s="32">
        <v>4</v>
      </c>
      <c r="E8" s="44">
        <v>1</v>
      </c>
      <c r="F8" s="45">
        <v>28</v>
      </c>
      <c r="G8" s="32"/>
      <c r="H8" s="44"/>
      <c r="I8" s="45"/>
      <c r="J8" s="32">
        <v>48</v>
      </c>
      <c r="K8" s="44">
        <v>14</v>
      </c>
      <c r="L8" s="45">
        <v>40</v>
      </c>
      <c r="M8" s="32">
        <v>52</v>
      </c>
      <c r="N8" s="44">
        <v>15</v>
      </c>
      <c r="O8" s="45">
        <v>68</v>
      </c>
    </row>
    <row r="9" spans="2:15" ht="11.25" customHeight="1" x14ac:dyDescent="0.2">
      <c r="B9" s="202"/>
      <c r="C9" s="13" t="s">
        <v>11</v>
      </c>
      <c r="D9" s="33">
        <v>0</v>
      </c>
      <c r="E9" s="34">
        <v>9</v>
      </c>
      <c r="F9" s="35">
        <v>0</v>
      </c>
      <c r="G9" s="33">
        <v>0</v>
      </c>
      <c r="H9" s="34">
        <v>0</v>
      </c>
      <c r="I9" s="35">
        <v>0</v>
      </c>
      <c r="J9" s="33"/>
      <c r="K9" s="34">
        <v>29</v>
      </c>
      <c r="L9" s="35">
        <v>44</v>
      </c>
      <c r="M9" s="33"/>
      <c r="N9" s="34">
        <v>38</v>
      </c>
      <c r="O9" s="35">
        <v>44</v>
      </c>
    </row>
    <row r="10" spans="2:15" ht="11.25" customHeight="1" x14ac:dyDescent="0.2">
      <c r="B10" s="202"/>
      <c r="C10" s="13" t="s">
        <v>12</v>
      </c>
      <c r="D10" s="33">
        <v>6</v>
      </c>
      <c r="E10" s="34"/>
      <c r="F10" s="35"/>
      <c r="G10" s="33">
        <v>6</v>
      </c>
      <c r="H10" s="34"/>
      <c r="I10" s="35"/>
      <c r="J10" s="33"/>
      <c r="K10" s="34"/>
      <c r="L10" s="35">
        <v>12</v>
      </c>
      <c r="M10" s="33">
        <v>12</v>
      </c>
      <c r="N10" s="34"/>
      <c r="O10" s="35">
        <v>12</v>
      </c>
    </row>
    <row r="11" spans="2:15" ht="11.25" customHeight="1" x14ac:dyDescent="0.2">
      <c r="B11" s="202"/>
      <c r="C11" s="13" t="s">
        <v>13</v>
      </c>
      <c r="D11" s="46">
        <v>6</v>
      </c>
      <c r="E11" s="47"/>
      <c r="F11" s="48"/>
      <c r="G11" s="46">
        <v>13</v>
      </c>
      <c r="H11" s="47"/>
      <c r="I11" s="48"/>
      <c r="J11" s="46">
        <v>7</v>
      </c>
      <c r="K11" s="47"/>
      <c r="L11" s="48">
        <v>1</v>
      </c>
      <c r="M11" s="46">
        <v>26</v>
      </c>
      <c r="N11" s="47"/>
      <c r="O11" s="48">
        <v>1</v>
      </c>
    </row>
    <row r="12" spans="2:15" ht="11.25" customHeight="1" x14ac:dyDescent="0.2">
      <c r="B12" s="202"/>
      <c r="C12" s="16" t="s">
        <v>14</v>
      </c>
      <c r="D12" s="49">
        <v>1</v>
      </c>
      <c r="E12" s="50">
        <v>5</v>
      </c>
      <c r="F12" s="51">
        <v>1</v>
      </c>
      <c r="G12" s="49">
        <v>2</v>
      </c>
      <c r="H12" s="50">
        <v>10</v>
      </c>
      <c r="I12" s="51">
        <v>0</v>
      </c>
      <c r="J12" s="49">
        <v>0</v>
      </c>
      <c r="K12" s="50">
        <v>0</v>
      </c>
      <c r="L12" s="52">
        <v>4</v>
      </c>
      <c r="M12" s="53">
        <v>3</v>
      </c>
      <c r="N12" s="54">
        <v>15</v>
      </c>
      <c r="O12" s="55">
        <v>5</v>
      </c>
    </row>
    <row r="13" spans="2:15" ht="11.25" customHeight="1" x14ac:dyDescent="0.2">
      <c r="B13" s="202"/>
      <c r="C13" s="13" t="s">
        <v>15</v>
      </c>
      <c r="D13" s="33"/>
      <c r="E13" s="34">
        <v>3</v>
      </c>
      <c r="F13" s="35"/>
      <c r="G13" s="33"/>
      <c r="H13" s="34"/>
      <c r="I13" s="35"/>
      <c r="J13" s="33"/>
      <c r="K13" s="34">
        <v>7</v>
      </c>
      <c r="L13" s="35">
        <v>1</v>
      </c>
      <c r="M13" s="33"/>
      <c r="N13" s="34">
        <v>10</v>
      </c>
      <c r="O13" s="35">
        <v>1</v>
      </c>
    </row>
    <row r="14" spans="2:15" ht="11.25" customHeight="1" x14ac:dyDescent="0.2">
      <c r="B14" s="202"/>
      <c r="C14" s="16" t="s">
        <v>16</v>
      </c>
      <c r="D14" s="33">
        <v>6</v>
      </c>
      <c r="E14" s="34"/>
      <c r="F14" s="35"/>
      <c r="G14" s="33">
        <v>13</v>
      </c>
      <c r="H14" s="34"/>
      <c r="I14" s="35">
        <v>21</v>
      </c>
      <c r="J14" s="33">
        <v>4</v>
      </c>
      <c r="K14" s="34"/>
      <c r="L14" s="35">
        <v>2</v>
      </c>
      <c r="M14" s="33">
        <v>23</v>
      </c>
      <c r="N14" s="34"/>
      <c r="O14" s="35">
        <v>23</v>
      </c>
    </row>
    <row r="15" spans="2:15" ht="11.25" customHeight="1" x14ac:dyDescent="0.2">
      <c r="B15" s="202"/>
      <c r="C15" s="16" t="s">
        <v>17</v>
      </c>
      <c r="D15" s="53">
        <v>1</v>
      </c>
      <c r="E15" s="54"/>
      <c r="F15" s="55">
        <v>1</v>
      </c>
      <c r="G15" s="53"/>
      <c r="H15" s="54"/>
      <c r="I15" s="55"/>
      <c r="J15" s="53">
        <v>2</v>
      </c>
      <c r="K15" s="54">
        <v>1</v>
      </c>
      <c r="L15" s="55">
        <v>22</v>
      </c>
      <c r="M15" s="53">
        <v>3</v>
      </c>
      <c r="N15" s="54">
        <v>1</v>
      </c>
      <c r="O15" s="55">
        <v>23</v>
      </c>
    </row>
    <row r="16" spans="2:15" ht="11.25" customHeight="1" x14ac:dyDescent="0.2">
      <c r="B16" s="202"/>
      <c r="C16" s="13" t="s">
        <v>18</v>
      </c>
      <c r="D16" s="53">
        <v>3</v>
      </c>
      <c r="E16" s="54"/>
      <c r="F16" s="55"/>
      <c r="G16" s="53">
        <v>10</v>
      </c>
      <c r="H16" s="54"/>
      <c r="I16" s="55"/>
      <c r="J16" s="53"/>
      <c r="K16" s="54"/>
      <c r="L16" s="55"/>
      <c r="M16" s="53">
        <v>13</v>
      </c>
      <c r="N16" s="54"/>
      <c r="O16" s="55"/>
    </row>
    <row r="17" spans="2:15" ht="11.25" customHeight="1" x14ac:dyDescent="0.2">
      <c r="B17" s="202"/>
      <c r="C17" s="13" t="s">
        <v>19</v>
      </c>
      <c r="D17" s="56">
        <v>5</v>
      </c>
      <c r="E17" s="57"/>
      <c r="F17" s="58"/>
      <c r="G17" s="56">
        <v>7</v>
      </c>
      <c r="H17" s="57"/>
      <c r="I17" s="58"/>
      <c r="J17" s="56"/>
      <c r="K17" s="57"/>
      <c r="L17" s="58">
        <v>6</v>
      </c>
      <c r="M17" s="56">
        <v>12</v>
      </c>
      <c r="N17" s="57"/>
      <c r="O17" s="58">
        <v>6</v>
      </c>
    </row>
    <row r="18" spans="2:15" ht="11.25" customHeight="1" x14ac:dyDescent="0.2">
      <c r="B18" s="202"/>
      <c r="C18" s="13" t="s">
        <v>20</v>
      </c>
      <c r="D18" s="33">
        <v>3</v>
      </c>
      <c r="E18" s="34">
        <v>1</v>
      </c>
      <c r="F18" s="35"/>
      <c r="G18" s="33"/>
      <c r="H18" s="34"/>
      <c r="I18" s="35"/>
      <c r="J18" s="33">
        <v>10</v>
      </c>
      <c r="K18" s="34">
        <v>4</v>
      </c>
      <c r="L18" s="35">
        <v>3</v>
      </c>
      <c r="M18" s="33">
        <v>13</v>
      </c>
      <c r="N18" s="34">
        <v>5</v>
      </c>
      <c r="O18" s="35">
        <v>3</v>
      </c>
    </row>
    <row r="19" spans="2:15" ht="11.25" customHeight="1" x14ac:dyDescent="0.2">
      <c r="B19" s="202"/>
      <c r="C19" s="13" t="s">
        <v>21</v>
      </c>
      <c r="D19" s="33"/>
      <c r="E19" s="34"/>
      <c r="F19" s="35">
        <v>6</v>
      </c>
      <c r="G19" s="33"/>
      <c r="H19" s="34"/>
      <c r="I19" s="35"/>
      <c r="J19" s="33"/>
      <c r="K19" s="34"/>
      <c r="L19" s="35">
        <v>42</v>
      </c>
      <c r="M19" s="33"/>
      <c r="N19" s="34"/>
      <c r="O19" s="35">
        <v>48</v>
      </c>
    </row>
    <row r="20" spans="2:15" ht="11.25" customHeight="1" x14ac:dyDescent="0.2">
      <c r="B20" s="202"/>
      <c r="C20" s="21" t="s">
        <v>22</v>
      </c>
      <c r="D20" s="59"/>
      <c r="E20" s="60"/>
      <c r="F20" s="61">
        <v>1</v>
      </c>
      <c r="G20" s="59"/>
      <c r="H20" s="60"/>
      <c r="I20" s="61"/>
      <c r="J20" s="59"/>
      <c r="K20" s="60"/>
      <c r="L20" s="62">
        <v>1</v>
      </c>
      <c r="M20" s="63"/>
      <c r="N20" s="64"/>
      <c r="O20" s="65">
        <v>2</v>
      </c>
    </row>
    <row r="21" spans="2:15" ht="11.25" customHeight="1" x14ac:dyDescent="0.2">
      <c r="B21" s="205" t="s">
        <v>23</v>
      </c>
      <c r="C21" s="11" t="s">
        <v>24</v>
      </c>
      <c r="D21" s="32">
        <v>7</v>
      </c>
      <c r="E21" s="44">
        <v>11</v>
      </c>
      <c r="F21" s="45"/>
      <c r="G21" s="32">
        <v>27</v>
      </c>
      <c r="H21" s="44">
        <v>86</v>
      </c>
      <c r="I21" s="45"/>
      <c r="J21" s="32"/>
      <c r="K21" s="44"/>
      <c r="L21" s="45"/>
      <c r="M21" s="32">
        <v>34</v>
      </c>
      <c r="N21" s="44">
        <v>97</v>
      </c>
      <c r="O21" s="45">
        <v>0</v>
      </c>
    </row>
    <row r="22" spans="2:15" ht="11.25" customHeight="1" x14ac:dyDescent="0.2">
      <c r="B22" s="206"/>
      <c r="C22" s="13" t="s">
        <v>25</v>
      </c>
      <c r="D22" s="33"/>
      <c r="E22" s="34">
        <v>12</v>
      </c>
      <c r="F22" s="35"/>
      <c r="G22" s="33">
        <v>26</v>
      </c>
      <c r="H22" s="34">
        <v>12</v>
      </c>
      <c r="I22" s="35">
        <v>45</v>
      </c>
      <c r="J22" s="33"/>
      <c r="K22" s="34"/>
      <c r="L22" s="35"/>
      <c r="M22" s="33">
        <v>26</v>
      </c>
      <c r="N22" s="34">
        <v>24</v>
      </c>
      <c r="O22" s="35">
        <v>45</v>
      </c>
    </row>
    <row r="23" spans="2:15" ht="11.25" customHeight="1" x14ac:dyDescent="0.2">
      <c r="B23" s="206"/>
      <c r="C23" s="13" t="s">
        <v>26</v>
      </c>
      <c r="D23" s="33"/>
      <c r="E23" s="34">
        <v>13</v>
      </c>
      <c r="F23" s="35"/>
      <c r="G23" s="33"/>
      <c r="H23" s="34">
        <v>16</v>
      </c>
      <c r="I23" s="35"/>
      <c r="J23" s="33"/>
      <c r="K23" s="34">
        <v>3</v>
      </c>
      <c r="L23" s="35">
        <v>16</v>
      </c>
      <c r="M23" s="33"/>
      <c r="N23" s="34">
        <v>32</v>
      </c>
      <c r="O23" s="35">
        <v>16</v>
      </c>
    </row>
    <row r="24" spans="2:15" ht="11.25" customHeight="1" x14ac:dyDescent="0.2">
      <c r="B24" s="206"/>
      <c r="C24" s="16" t="s">
        <v>27</v>
      </c>
      <c r="D24" s="33"/>
      <c r="E24" s="34"/>
      <c r="F24" s="35"/>
      <c r="G24" s="33"/>
      <c r="H24" s="34"/>
      <c r="I24" s="35"/>
      <c r="J24" s="33"/>
      <c r="K24" s="34"/>
      <c r="L24" s="35"/>
      <c r="M24" s="33"/>
      <c r="N24" s="34"/>
      <c r="O24" s="35"/>
    </row>
    <row r="25" spans="2:15" ht="11.25" customHeight="1" x14ac:dyDescent="0.2">
      <c r="B25" s="206"/>
      <c r="C25" s="13" t="s">
        <v>28</v>
      </c>
      <c r="D25" s="33"/>
      <c r="E25" s="34">
        <v>8</v>
      </c>
      <c r="F25" s="35">
        <v>3</v>
      </c>
      <c r="G25" s="33">
        <v>0</v>
      </c>
      <c r="H25" s="34">
        <v>36</v>
      </c>
      <c r="I25" s="35"/>
      <c r="J25" s="33"/>
      <c r="K25" s="34"/>
      <c r="L25" s="35">
        <v>9</v>
      </c>
      <c r="M25" s="33"/>
      <c r="N25" s="34">
        <v>44</v>
      </c>
      <c r="O25" s="35">
        <v>12</v>
      </c>
    </row>
    <row r="26" spans="2:15" ht="11.25" customHeight="1" x14ac:dyDescent="0.2">
      <c r="B26" s="206"/>
      <c r="C26" s="13" t="s">
        <v>29</v>
      </c>
      <c r="D26" s="33">
        <v>14</v>
      </c>
      <c r="E26" s="34"/>
      <c r="F26" s="35"/>
      <c r="G26" s="33">
        <v>22</v>
      </c>
      <c r="H26" s="34"/>
      <c r="I26" s="35"/>
      <c r="J26" s="33">
        <v>9</v>
      </c>
      <c r="K26" s="34"/>
      <c r="L26" s="35">
        <v>14</v>
      </c>
      <c r="M26" s="33">
        <v>45</v>
      </c>
      <c r="N26" s="34">
        <v>0</v>
      </c>
      <c r="O26" s="35">
        <v>14</v>
      </c>
    </row>
    <row r="27" spans="2:15" ht="11.25" customHeight="1" x14ac:dyDescent="0.2">
      <c r="B27" s="206"/>
      <c r="C27" s="16" t="s">
        <v>30</v>
      </c>
      <c r="D27" s="33">
        <v>4</v>
      </c>
      <c r="E27" s="34"/>
      <c r="F27" s="35"/>
      <c r="G27" s="33">
        <v>1</v>
      </c>
      <c r="H27" s="34"/>
      <c r="I27" s="35"/>
      <c r="J27" s="33">
        <v>12</v>
      </c>
      <c r="K27" s="34"/>
      <c r="L27" s="35">
        <v>2</v>
      </c>
      <c r="M27" s="33">
        <v>17</v>
      </c>
      <c r="N27" s="34"/>
      <c r="O27" s="35">
        <v>2</v>
      </c>
    </row>
    <row r="28" spans="2:15" ht="11.25" customHeight="1" x14ac:dyDescent="0.2">
      <c r="B28" s="206"/>
      <c r="C28" s="13" t="s">
        <v>31</v>
      </c>
      <c r="D28" s="33">
        <v>8</v>
      </c>
      <c r="E28" s="34"/>
      <c r="F28" s="35"/>
      <c r="G28" s="33"/>
      <c r="H28" s="34"/>
      <c r="I28" s="35"/>
      <c r="J28" s="33">
        <v>17</v>
      </c>
      <c r="K28" s="34"/>
      <c r="L28" s="35">
        <v>1</v>
      </c>
      <c r="M28" s="33">
        <v>25</v>
      </c>
      <c r="N28" s="34"/>
      <c r="O28" s="35">
        <v>1</v>
      </c>
    </row>
    <row r="29" spans="2:15" ht="11.25" customHeight="1" x14ac:dyDescent="0.2">
      <c r="B29" s="206"/>
      <c r="C29" s="16" t="s">
        <v>32</v>
      </c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</row>
    <row r="30" spans="2:15" ht="11.25" customHeight="1" x14ac:dyDescent="0.2">
      <c r="B30" s="206"/>
      <c r="C30" s="13" t="s">
        <v>33</v>
      </c>
      <c r="D30" s="33">
        <v>3</v>
      </c>
      <c r="E30" s="34">
        <v>3</v>
      </c>
      <c r="F30" s="35"/>
      <c r="G30" s="33">
        <v>3</v>
      </c>
      <c r="H30" s="34">
        <v>6</v>
      </c>
      <c r="I30" s="35"/>
      <c r="J30" s="33"/>
      <c r="K30" s="34"/>
      <c r="L30" s="35">
        <v>12</v>
      </c>
      <c r="M30" s="33">
        <v>6</v>
      </c>
      <c r="N30" s="34">
        <v>9</v>
      </c>
      <c r="O30" s="35">
        <v>12</v>
      </c>
    </row>
    <row r="31" spans="2:15" ht="11.25" customHeight="1" x14ac:dyDescent="0.2">
      <c r="B31" s="206"/>
      <c r="C31" s="13" t="s">
        <v>34</v>
      </c>
      <c r="D31" s="33">
        <v>2</v>
      </c>
      <c r="E31" s="34"/>
      <c r="F31" s="35"/>
      <c r="G31" s="33">
        <v>0</v>
      </c>
      <c r="H31" s="34"/>
      <c r="I31" s="35"/>
      <c r="J31" s="33">
        <v>10</v>
      </c>
      <c r="K31" s="34"/>
      <c r="L31" s="35">
        <v>9</v>
      </c>
      <c r="M31" s="33">
        <v>12</v>
      </c>
      <c r="N31" s="34">
        <v>0</v>
      </c>
      <c r="O31" s="35">
        <v>9</v>
      </c>
    </row>
    <row r="32" spans="2:15" ht="11.25" customHeight="1" x14ac:dyDescent="0.2">
      <c r="B32" s="206"/>
      <c r="C32" s="13" t="s">
        <v>35</v>
      </c>
      <c r="D32" s="33">
        <v>2</v>
      </c>
      <c r="E32" s="34">
        <v>1</v>
      </c>
      <c r="F32" s="35">
        <v>0</v>
      </c>
      <c r="G32" s="33">
        <v>3</v>
      </c>
      <c r="H32" s="34"/>
      <c r="I32" s="35"/>
      <c r="J32" s="33">
        <v>2</v>
      </c>
      <c r="K32" s="34">
        <v>0</v>
      </c>
      <c r="L32" s="35">
        <v>4</v>
      </c>
      <c r="M32" s="33">
        <v>7</v>
      </c>
      <c r="N32" s="34">
        <v>1</v>
      </c>
      <c r="O32" s="35">
        <v>4</v>
      </c>
    </row>
    <row r="33" spans="2:15" ht="11.25" customHeight="1" x14ac:dyDescent="0.2">
      <c r="B33" s="206"/>
      <c r="C33" s="24" t="s">
        <v>36</v>
      </c>
      <c r="D33" s="66"/>
      <c r="E33" s="67">
        <v>1</v>
      </c>
      <c r="F33" s="68"/>
      <c r="G33" s="66"/>
      <c r="H33" s="67"/>
      <c r="I33" s="68"/>
      <c r="J33" s="66">
        <v>6</v>
      </c>
      <c r="K33" s="67"/>
      <c r="L33" s="68">
        <v>5</v>
      </c>
      <c r="M33" s="66">
        <v>6</v>
      </c>
      <c r="N33" s="67">
        <v>1</v>
      </c>
      <c r="O33" s="68">
        <v>5</v>
      </c>
    </row>
    <row r="34" spans="2:15" ht="11.25" customHeight="1" x14ac:dyDescent="0.2">
      <c r="B34" s="206"/>
      <c r="C34" s="16" t="s">
        <v>37</v>
      </c>
      <c r="D34" s="69"/>
      <c r="E34" s="70">
        <v>1</v>
      </c>
      <c r="F34" s="71"/>
      <c r="G34" s="69"/>
      <c r="H34" s="70"/>
      <c r="I34" s="71"/>
      <c r="J34" s="69"/>
      <c r="K34" s="70">
        <v>5</v>
      </c>
      <c r="L34" s="72">
        <v>1</v>
      </c>
      <c r="M34" s="73">
        <v>0</v>
      </c>
      <c r="N34" s="74">
        <v>6</v>
      </c>
      <c r="O34" s="75">
        <v>1</v>
      </c>
    </row>
    <row r="35" spans="2:15" ht="11.25" customHeight="1" x14ac:dyDescent="0.2">
      <c r="B35" s="206"/>
      <c r="C35" s="13" t="s">
        <v>38</v>
      </c>
      <c r="D35" s="33"/>
      <c r="E35" s="34">
        <v>1</v>
      </c>
      <c r="F35" s="35"/>
      <c r="G35" s="33"/>
      <c r="H35" s="34"/>
      <c r="I35" s="35"/>
      <c r="J35" s="33"/>
      <c r="K35" s="34">
        <v>2</v>
      </c>
      <c r="L35" s="35"/>
      <c r="M35" s="33"/>
      <c r="N35" s="34">
        <v>3</v>
      </c>
      <c r="O35" s="35"/>
    </row>
    <row r="36" spans="2:15" ht="11.25" customHeight="1" x14ac:dyDescent="0.2">
      <c r="B36" s="206"/>
      <c r="C36" s="16" t="s">
        <v>39</v>
      </c>
      <c r="D36" s="33"/>
      <c r="E36" s="34"/>
      <c r="F36" s="35"/>
      <c r="G36" s="33"/>
      <c r="H36" s="34"/>
      <c r="I36" s="35"/>
      <c r="J36" s="33"/>
      <c r="K36" s="34"/>
      <c r="L36" s="35"/>
      <c r="M36" s="33"/>
      <c r="N36" s="34"/>
      <c r="O36" s="35"/>
    </row>
    <row r="37" spans="2:15" ht="11.25" customHeight="1" x14ac:dyDescent="0.2">
      <c r="B37" s="206"/>
      <c r="C37" s="13" t="s">
        <v>40</v>
      </c>
      <c r="D37" s="33"/>
      <c r="E37" s="34"/>
      <c r="F37" s="35">
        <v>4</v>
      </c>
      <c r="G37" s="33">
        <v>4</v>
      </c>
      <c r="H37" s="34">
        <v>1</v>
      </c>
      <c r="I37" s="35"/>
      <c r="J37" s="33"/>
      <c r="K37" s="34"/>
      <c r="L37" s="35"/>
      <c r="M37" s="33">
        <v>4</v>
      </c>
      <c r="N37" s="34">
        <v>1</v>
      </c>
      <c r="O37" s="35">
        <v>4</v>
      </c>
    </row>
    <row r="38" spans="2:15" ht="11.25" customHeight="1" x14ac:dyDescent="0.2">
      <c r="B38" s="206"/>
      <c r="C38" s="13" t="s">
        <v>41</v>
      </c>
      <c r="D38" s="33"/>
      <c r="E38" s="34">
        <v>1</v>
      </c>
      <c r="F38" s="35">
        <v>6</v>
      </c>
      <c r="G38" s="33"/>
      <c r="H38" s="34">
        <v>2</v>
      </c>
      <c r="I38" s="35">
        <v>6</v>
      </c>
      <c r="J38" s="33"/>
      <c r="K38" s="34"/>
      <c r="L38" s="35"/>
      <c r="M38" s="33"/>
      <c r="N38" s="34">
        <v>3</v>
      </c>
      <c r="O38" s="35">
        <v>12</v>
      </c>
    </row>
    <row r="39" spans="2:15" ht="11.25" customHeight="1" x14ac:dyDescent="0.2">
      <c r="B39" s="206"/>
      <c r="C39" s="16" t="s">
        <v>42</v>
      </c>
      <c r="D39" s="33">
        <v>1</v>
      </c>
      <c r="E39" s="34"/>
      <c r="F39" s="35"/>
      <c r="G39" s="33"/>
      <c r="H39" s="34">
        <v>1</v>
      </c>
      <c r="I39" s="35"/>
      <c r="J39" s="33">
        <v>1</v>
      </c>
      <c r="K39" s="34"/>
      <c r="L39" s="35"/>
      <c r="M39" s="33">
        <v>2</v>
      </c>
      <c r="N39" s="34">
        <v>1</v>
      </c>
      <c r="O39" s="35">
        <v>0</v>
      </c>
    </row>
    <row r="40" spans="2:15" ht="11.25" customHeight="1" x14ac:dyDescent="0.2">
      <c r="B40" s="206"/>
      <c r="C40" s="13" t="s">
        <v>43</v>
      </c>
      <c r="D40" s="33"/>
      <c r="E40" s="34">
        <v>1</v>
      </c>
      <c r="F40" s="35"/>
      <c r="G40" s="33"/>
      <c r="H40" s="34"/>
      <c r="I40" s="35"/>
      <c r="J40" s="33">
        <v>2</v>
      </c>
      <c r="K40" s="34"/>
      <c r="L40" s="35"/>
      <c r="M40" s="33">
        <v>2</v>
      </c>
      <c r="N40" s="34">
        <v>1</v>
      </c>
      <c r="O40" s="35"/>
    </row>
    <row r="41" spans="2:15" ht="11.25" customHeight="1" x14ac:dyDescent="0.2">
      <c r="B41" s="206"/>
      <c r="C41" s="13" t="s">
        <v>44</v>
      </c>
      <c r="D41" s="33"/>
      <c r="E41" s="34">
        <v>1</v>
      </c>
      <c r="F41" s="35"/>
      <c r="G41" s="33"/>
      <c r="H41" s="34"/>
      <c r="I41" s="35"/>
      <c r="J41" s="33">
        <v>3</v>
      </c>
      <c r="K41" s="34">
        <v>2</v>
      </c>
      <c r="L41" s="35"/>
      <c r="M41" s="33">
        <v>3</v>
      </c>
      <c r="N41" s="34">
        <v>3</v>
      </c>
      <c r="O41" s="35"/>
    </row>
    <row r="42" spans="2:15" ht="11.25" customHeight="1" x14ac:dyDescent="0.2">
      <c r="B42" s="207"/>
      <c r="C42" s="21" t="s">
        <v>45</v>
      </c>
      <c r="D42" s="59"/>
      <c r="E42" s="60">
        <v>1</v>
      </c>
      <c r="F42" s="61"/>
      <c r="G42" s="59"/>
      <c r="H42" s="60"/>
      <c r="I42" s="61"/>
      <c r="J42" s="59"/>
      <c r="K42" s="60">
        <v>1</v>
      </c>
      <c r="L42" s="62"/>
      <c r="M42" s="76"/>
      <c r="N42" s="64">
        <v>2</v>
      </c>
      <c r="O42" s="65"/>
    </row>
    <row r="43" spans="2:15" ht="11.25" customHeight="1" x14ac:dyDescent="0.2">
      <c r="B43" s="205" t="s">
        <v>46</v>
      </c>
      <c r="C43" s="28" t="s">
        <v>47</v>
      </c>
      <c r="D43" s="32"/>
      <c r="E43" s="44">
        <v>2</v>
      </c>
      <c r="F43" s="45">
        <v>6</v>
      </c>
      <c r="G43" s="32"/>
      <c r="H43" s="44"/>
      <c r="I43" s="45">
        <v>12</v>
      </c>
      <c r="J43" s="32">
        <v>7</v>
      </c>
      <c r="K43" s="44">
        <v>2</v>
      </c>
      <c r="L43" s="77">
        <v>51</v>
      </c>
      <c r="M43" s="32">
        <v>7</v>
      </c>
      <c r="N43" s="44">
        <v>4</v>
      </c>
      <c r="O43" s="45">
        <v>69</v>
      </c>
    </row>
    <row r="44" spans="2:15" ht="11.25" customHeight="1" x14ac:dyDescent="0.2">
      <c r="B44" s="206"/>
      <c r="C44" s="24" t="s">
        <v>48</v>
      </c>
      <c r="D44" s="53"/>
      <c r="E44" s="54">
        <v>2</v>
      </c>
      <c r="F44" s="55">
        <v>9</v>
      </c>
      <c r="G44" s="53">
        <v>4</v>
      </c>
      <c r="H44" s="78"/>
      <c r="I44" s="55"/>
      <c r="J44" s="53">
        <v>1</v>
      </c>
      <c r="K44" s="54"/>
      <c r="L44" s="55">
        <v>2</v>
      </c>
      <c r="M44" s="53">
        <v>4</v>
      </c>
      <c r="N44" s="54">
        <v>3</v>
      </c>
      <c r="O44" s="55">
        <v>11</v>
      </c>
    </row>
    <row r="45" spans="2:15" ht="11.25" customHeight="1" x14ac:dyDescent="0.2">
      <c r="B45" s="206"/>
      <c r="C45" s="13" t="s">
        <v>49</v>
      </c>
      <c r="D45" s="33">
        <v>6</v>
      </c>
      <c r="E45" s="34"/>
      <c r="F45" s="35">
        <v>6</v>
      </c>
      <c r="G45" s="33">
        <v>24</v>
      </c>
      <c r="H45" s="34"/>
      <c r="I45" s="35"/>
      <c r="J45" s="33"/>
      <c r="K45" s="34"/>
      <c r="L45" s="35">
        <v>12</v>
      </c>
      <c r="M45" s="33">
        <v>30</v>
      </c>
      <c r="N45" s="34"/>
      <c r="O45" s="35">
        <v>18</v>
      </c>
    </row>
    <row r="46" spans="2:15" ht="11.25" customHeight="1" x14ac:dyDescent="0.2">
      <c r="B46" s="206"/>
      <c r="C46" s="13" t="s">
        <v>50</v>
      </c>
      <c r="D46" s="33"/>
      <c r="E46" s="34">
        <v>1</v>
      </c>
      <c r="F46" s="35"/>
      <c r="G46" s="33"/>
      <c r="H46" s="34">
        <v>0</v>
      </c>
      <c r="I46" s="35"/>
      <c r="J46" s="33"/>
      <c r="K46" s="34">
        <v>1</v>
      </c>
      <c r="L46" s="35">
        <v>1</v>
      </c>
      <c r="M46" s="33"/>
      <c r="N46" s="34">
        <v>2</v>
      </c>
      <c r="O46" s="35">
        <v>1</v>
      </c>
    </row>
    <row r="47" spans="2:15" ht="11.25" customHeight="1" x14ac:dyDescent="0.2">
      <c r="B47" s="206"/>
      <c r="C47" s="16" t="s">
        <v>51</v>
      </c>
      <c r="D47" s="33"/>
      <c r="E47" s="34"/>
      <c r="F47" s="35">
        <v>1</v>
      </c>
      <c r="G47" s="33">
        <v>1</v>
      </c>
      <c r="H47" s="34">
        <v>1</v>
      </c>
      <c r="I47" s="35"/>
      <c r="J47" s="33"/>
      <c r="K47" s="34"/>
      <c r="L47" s="35">
        <v>1</v>
      </c>
      <c r="M47" s="33">
        <v>1</v>
      </c>
      <c r="N47" s="34">
        <v>1</v>
      </c>
      <c r="O47" s="35">
        <v>2</v>
      </c>
    </row>
    <row r="48" spans="2:15" ht="11.25" customHeight="1" x14ac:dyDescent="0.2">
      <c r="B48" s="206"/>
      <c r="C48" s="13" t="s">
        <v>120</v>
      </c>
      <c r="D48" s="33">
        <v>1</v>
      </c>
      <c r="E48" s="34"/>
      <c r="F48" s="35">
        <v>5</v>
      </c>
      <c r="G48" s="33">
        <v>3</v>
      </c>
      <c r="H48" s="34"/>
      <c r="I48" s="35"/>
      <c r="J48" s="33"/>
      <c r="K48" s="34"/>
      <c r="L48" s="35">
        <v>5</v>
      </c>
      <c r="M48" s="33">
        <v>4</v>
      </c>
      <c r="N48" s="34"/>
      <c r="O48" s="35">
        <v>10</v>
      </c>
    </row>
    <row r="49" spans="2:15" ht="11.25" customHeight="1" x14ac:dyDescent="0.2">
      <c r="B49" s="206"/>
      <c r="C49" s="13" t="s">
        <v>53</v>
      </c>
      <c r="D49" s="33">
        <v>1</v>
      </c>
      <c r="E49" s="34"/>
      <c r="F49" s="35"/>
      <c r="G49" s="33"/>
      <c r="H49" s="34"/>
      <c r="I49" s="35"/>
      <c r="J49" s="33">
        <v>3</v>
      </c>
      <c r="K49" s="34"/>
      <c r="L49" s="35"/>
      <c r="M49" s="33">
        <v>4</v>
      </c>
      <c r="N49" s="34">
        <v>0</v>
      </c>
      <c r="O49" s="35">
        <v>0</v>
      </c>
    </row>
    <row r="50" spans="2:15" ht="11.25" customHeight="1" x14ac:dyDescent="0.2">
      <c r="B50" s="206"/>
      <c r="C50" s="16" t="s">
        <v>54</v>
      </c>
      <c r="D50" s="53"/>
      <c r="E50" s="54">
        <v>1</v>
      </c>
      <c r="F50" s="55">
        <v>10</v>
      </c>
      <c r="G50" s="53"/>
      <c r="H50" s="79"/>
      <c r="I50" s="80"/>
      <c r="J50" s="53"/>
      <c r="K50" s="54">
        <v>4</v>
      </c>
      <c r="L50" s="55">
        <v>29</v>
      </c>
      <c r="M50" s="53"/>
      <c r="N50" s="54">
        <v>5</v>
      </c>
      <c r="O50" s="55">
        <v>39</v>
      </c>
    </row>
    <row r="51" spans="2:15" ht="11.25" customHeight="1" x14ac:dyDescent="0.2">
      <c r="B51" s="206"/>
      <c r="C51" s="13" t="s">
        <v>55</v>
      </c>
      <c r="D51" s="46"/>
      <c r="E51" s="47">
        <v>1</v>
      </c>
      <c r="F51" s="48"/>
      <c r="G51" s="46"/>
      <c r="H51" s="47"/>
      <c r="I51" s="48"/>
      <c r="J51" s="46"/>
      <c r="K51" s="47"/>
      <c r="L51" s="48">
        <v>4</v>
      </c>
      <c r="M51" s="46"/>
      <c r="N51" s="47">
        <v>1</v>
      </c>
      <c r="O51" s="48">
        <v>4</v>
      </c>
    </row>
    <row r="52" spans="2:15" ht="11.25" customHeight="1" x14ac:dyDescent="0.2">
      <c r="B52" s="206"/>
      <c r="C52" s="16" t="s">
        <v>56</v>
      </c>
      <c r="D52" s="69">
        <v>1</v>
      </c>
      <c r="E52" s="70"/>
      <c r="F52" s="71"/>
      <c r="G52" s="69">
        <v>1</v>
      </c>
      <c r="H52" s="70"/>
      <c r="I52" s="71"/>
      <c r="J52" s="69"/>
      <c r="K52" s="70"/>
      <c r="L52" s="72">
        <v>1</v>
      </c>
      <c r="M52" s="73">
        <v>2</v>
      </c>
      <c r="N52" s="74">
        <v>0</v>
      </c>
      <c r="O52" s="75">
        <v>1</v>
      </c>
    </row>
    <row r="53" spans="2:15" ht="11.25" customHeight="1" x14ac:dyDescent="0.2">
      <c r="B53" s="206"/>
      <c r="C53" s="24" t="s">
        <v>57</v>
      </c>
      <c r="D53" s="81"/>
      <c r="E53" s="82">
        <v>1</v>
      </c>
      <c r="F53" s="83"/>
      <c r="G53" s="81"/>
      <c r="H53" s="82"/>
      <c r="I53" s="83"/>
      <c r="J53" s="81"/>
      <c r="K53" s="82">
        <v>2</v>
      </c>
      <c r="L53" s="83">
        <v>3</v>
      </c>
      <c r="M53" s="81"/>
      <c r="N53" s="82">
        <f>SUM(E53+H53+K53)</f>
        <v>3</v>
      </c>
      <c r="O53" s="83">
        <f>F53+I53+L53</f>
        <v>3</v>
      </c>
    </row>
    <row r="54" spans="2:15" ht="11.25" customHeight="1" x14ac:dyDescent="0.2">
      <c r="B54" s="207"/>
      <c r="C54" s="30" t="s">
        <v>58</v>
      </c>
      <c r="D54" s="63"/>
      <c r="E54" s="84">
        <v>2</v>
      </c>
      <c r="F54" s="36">
        <v>3</v>
      </c>
      <c r="G54" s="63"/>
      <c r="H54" s="84"/>
      <c r="I54" s="36"/>
      <c r="J54" s="63"/>
      <c r="K54" s="84">
        <v>5</v>
      </c>
      <c r="L54" s="36"/>
      <c r="M54" s="63">
        <v>0</v>
      </c>
      <c r="N54" s="84">
        <v>7</v>
      </c>
      <c r="O54" s="36">
        <v>3</v>
      </c>
    </row>
    <row r="55" spans="2:15" ht="11.25" customHeight="1" x14ac:dyDescent="0.2">
      <c r="B55" s="205" t="s">
        <v>59</v>
      </c>
      <c r="C55" s="11" t="s">
        <v>60</v>
      </c>
      <c r="D55" s="32">
        <v>0</v>
      </c>
      <c r="E55" s="44">
        <v>1</v>
      </c>
      <c r="F55" s="45">
        <v>16</v>
      </c>
      <c r="G55" s="32">
        <v>16</v>
      </c>
      <c r="H55" s="44"/>
      <c r="I55" s="45"/>
      <c r="J55" s="32">
        <v>5</v>
      </c>
      <c r="K55" s="44"/>
      <c r="L55" s="45">
        <v>46</v>
      </c>
      <c r="M55" s="32">
        <f>D55+G55+J55</f>
        <v>21</v>
      </c>
      <c r="N55" s="44">
        <f>E55+H55+K55</f>
        <v>1</v>
      </c>
      <c r="O55" s="45">
        <f>F55+I55+L55</f>
        <v>62</v>
      </c>
    </row>
    <row r="56" spans="2:15" ht="11.25" customHeight="1" x14ac:dyDescent="0.2">
      <c r="B56" s="206"/>
      <c r="C56" s="16" t="s">
        <v>61</v>
      </c>
      <c r="D56" s="33"/>
      <c r="E56" s="34">
        <v>1</v>
      </c>
      <c r="F56" s="35"/>
      <c r="G56" s="33"/>
      <c r="H56" s="34"/>
      <c r="I56" s="35">
        <v>10</v>
      </c>
      <c r="J56" s="33"/>
      <c r="K56" s="34"/>
      <c r="L56" s="35">
        <v>39</v>
      </c>
      <c r="M56" s="33">
        <v>0</v>
      </c>
      <c r="N56" s="34">
        <v>1</v>
      </c>
      <c r="O56" s="35">
        <v>49</v>
      </c>
    </row>
    <row r="57" spans="2:15" ht="11.25" customHeight="1" x14ac:dyDescent="0.2">
      <c r="B57" s="206"/>
      <c r="C57" s="13" t="s">
        <v>62</v>
      </c>
      <c r="D57" s="33">
        <v>1</v>
      </c>
      <c r="E57" s="34">
        <v>8</v>
      </c>
      <c r="F57" s="35"/>
      <c r="G57" s="33">
        <v>5</v>
      </c>
      <c r="H57" s="34">
        <v>42</v>
      </c>
      <c r="I57" s="35">
        <v>3</v>
      </c>
      <c r="J57" s="33"/>
      <c r="K57" s="34"/>
      <c r="L57" s="35">
        <v>15</v>
      </c>
      <c r="M57" s="33">
        <v>6</v>
      </c>
      <c r="N57" s="34">
        <v>50</v>
      </c>
      <c r="O57" s="35">
        <v>18</v>
      </c>
    </row>
    <row r="58" spans="2:15" ht="11.25" customHeight="1" x14ac:dyDescent="0.2">
      <c r="B58" s="206"/>
      <c r="C58" s="13" t="s">
        <v>121</v>
      </c>
      <c r="D58" s="33"/>
      <c r="E58" s="34"/>
      <c r="F58" s="35">
        <v>9</v>
      </c>
      <c r="G58" s="33">
        <v>9</v>
      </c>
      <c r="H58" s="34"/>
      <c r="I58" s="35"/>
      <c r="J58" s="33"/>
      <c r="K58" s="34"/>
      <c r="L58" s="35">
        <v>27</v>
      </c>
      <c r="M58" s="33">
        <v>9</v>
      </c>
      <c r="N58" s="34" t="s">
        <v>112</v>
      </c>
      <c r="O58" s="35">
        <v>36</v>
      </c>
    </row>
    <row r="59" spans="2:15" ht="11.25" customHeight="1" x14ac:dyDescent="0.2">
      <c r="B59" s="206"/>
      <c r="C59" s="13" t="s">
        <v>64</v>
      </c>
      <c r="D59" s="33"/>
      <c r="E59" s="34">
        <v>13</v>
      </c>
      <c r="F59" s="35"/>
      <c r="G59" s="33"/>
      <c r="H59" s="34"/>
      <c r="I59" s="35"/>
      <c r="J59" s="33"/>
      <c r="K59" s="34">
        <v>39</v>
      </c>
      <c r="L59" s="35">
        <v>24</v>
      </c>
      <c r="M59" s="33"/>
      <c r="N59" s="34">
        <v>52</v>
      </c>
      <c r="O59" s="35">
        <v>24</v>
      </c>
    </row>
    <row r="60" spans="2:15" ht="11.25" customHeight="1" x14ac:dyDescent="0.2">
      <c r="B60" s="206"/>
      <c r="C60" s="13" t="s">
        <v>65</v>
      </c>
      <c r="D60" s="33">
        <v>6</v>
      </c>
      <c r="E60" s="34"/>
      <c r="F60" s="35">
        <v>2</v>
      </c>
      <c r="G60" s="33"/>
      <c r="H60" s="34"/>
      <c r="I60" s="35"/>
      <c r="J60" s="33">
        <v>18</v>
      </c>
      <c r="K60" s="34"/>
      <c r="L60" s="35">
        <v>20</v>
      </c>
      <c r="M60" s="33">
        <v>24</v>
      </c>
      <c r="N60" s="34"/>
      <c r="O60" s="35">
        <v>22</v>
      </c>
    </row>
    <row r="61" spans="2:15" ht="11.25" customHeight="1" x14ac:dyDescent="0.2">
      <c r="B61" s="206"/>
      <c r="C61" s="13" t="s">
        <v>66</v>
      </c>
      <c r="D61" s="33"/>
      <c r="E61" s="34">
        <v>1</v>
      </c>
      <c r="F61" s="35"/>
      <c r="G61" s="33"/>
      <c r="H61" s="34"/>
      <c r="I61" s="35"/>
      <c r="J61" s="33">
        <v>4</v>
      </c>
      <c r="K61" s="34"/>
      <c r="L61" s="35">
        <v>1</v>
      </c>
      <c r="M61" s="33">
        <v>4</v>
      </c>
      <c r="N61" s="34">
        <v>1</v>
      </c>
      <c r="O61" s="35">
        <v>1</v>
      </c>
    </row>
    <row r="62" spans="2:15" ht="11.25" customHeight="1" x14ac:dyDescent="0.2">
      <c r="B62" s="206"/>
      <c r="C62" s="13" t="s">
        <v>67</v>
      </c>
      <c r="D62" s="33"/>
      <c r="E62" s="34">
        <v>1</v>
      </c>
      <c r="F62" s="35"/>
      <c r="G62" s="33">
        <v>3</v>
      </c>
      <c r="H62" s="34"/>
      <c r="I62" s="35"/>
      <c r="J62" s="33"/>
      <c r="K62" s="34"/>
      <c r="L62" s="35">
        <v>2</v>
      </c>
      <c r="M62" s="33">
        <v>3</v>
      </c>
      <c r="N62" s="34">
        <v>1</v>
      </c>
      <c r="O62" s="35">
        <v>2</v>
      </c>
    </row>
    <row r="63" spans="2:15" ht="11.25" customHeight="1" x14ac:dyDescent="0.2">
      <c r="B63" s="206"/>
      <c r="C63" s="13" t="s">
        <v>68</v>
      </c>
      <c r="D63" s="33"/>
      <c r="E63" s="34">
        <v>1</v>
      </c>
      <c r="F63" s="35"/>
      <c r="G63" s="33"/>
      <c r="H63" s="34"/>
      <c r="I63" s="35"/>
      <c r="J63" s="33">
        <v>2</v>
      </c>
      <c r="K63" s="34"/>
      <c r="L63" s="35">
        <v>5</v>
      </c>
      <c r="M63" s="33">
        <v>2</v>
      </c>
      <c r="N63" s="34">
        <v>0</v>
      </c>
      <c r="O63" s="35">
        <v>5</v>
      </c>
    </row>
    <row r="64" spans="2:15" ht="11.25" customHeight="1" x14ac:dyDescent="0.2">
      <c r="B64" s="206"/>
      <c r="C64" s="13" t="s">
        <v>69</v>
      </c>
      <c r="D64" s="33"/>
      <c r="E64" s="34"/>
      <c r="F64" s="35">
        <v>5</v>
      </c>
      <c r="G64" s="33">
        <v>5</v>
      </c>
      <c r="H64" s="34"/>
      <c r="I64" s="35">
        <v>0</v>
      </c>
      <c r="J64" s="33"/>
      <c r="K64" s="34"/>
      <c r="L64" s="35">
        <v>10</v>
      </c>
      <c r="M64" s="33">
        <v>5</v>
      </c>
      <c r="N64" s="34">
        <v>0</v>
      </c>
      <c r="O64" s="35">
        <v>15</v>
      </c>
    </row>
    <row r="65" spans="2:15" ht="11.25" customHeight="1" x14ac:dyDescent="0.2">
      <c r="B65" s="206"/>
      <c r="C65" s="13" t="s">
        <v>70</v>
      </c>
      <c r="D65" s="33">
        <v>1</v>
      </c>
      <c r="E65" s="34"/>
      <c r="F65" s="35"/>
      <c r="G65" s="33"/>
      <c r="H65" s="34"/>
      <c r="I65" s="35"/>
      <c r="J65" s="33">
        <v>4</v>
      </c>
      <c r="K65" s="34">
        <v>2</v>
      </c>
      <c r="L65" s="35">
        <v>8</v>
      </c>
      <c r="M65" s="33">
        <v>5</v>
      </c>
      <c r="N65" s="34">
        <v>2</v>
      </c>
      <c r="O65" s="35">
        <v>8</v>
      </c>
    </row>
    <row r="66" spans="2:15" ht="11.25" customHeight="1" x14ac:dyDescent="0.2">
      <c r="B66" s="206"/>
      <c r="C66" s="13" t="s">
        <v>71</v>
      </c>
      <c r="D66" s="33">
        <v>1</v>
      </c>
      <c r="E66" s="34"/>
      <c r="F66" s="35"/>
      <c r="G66" s="33"/>
      <c r="H66" s="34"/>
      <c r="I66" s="35"/>
      <c r="J66" s="33">
        <v>3</v>
      </c>
      <c r="K66" s="34">
        <v>1</v>
      </c>
      <c r="L66" s="35"/>
      <c r="M66" s="33">
        <v>4</v>
      </c>
      <c r="N66" s="34">
        <v>1</v>
      </c>
      <c r="O66" s="35"/>
    </row>
    <row r="67" spans="2:15" ht="11.25" customHeight="1" x14ac:dyDescent="0.2">
      <c r="B67" s="206"/>
      <c r="C67" s="13" t="s">
        <v>72</v>
      </c>
      <c r="D67" s="33"/>
      <c r="E67" s="34">
        <v>1</v>
      </c>
      <c r="F67" s="35"/>
      <c r="G67" s="33"/>
      <c r="H67" s="34"/>
      <c r="I67" s="35"/>
      <c r="J67" s="33"/>
      <c r="K67" s="34"/>
      <c r="L67" s="35"/>
      <c r="M67" s="33"/>
      <c r="N67" s="34">
        <v>1</v>
      </c>
      <c r="O67" s="35"/>
    </row>
    <row r="68" spans="2:15" ht="11.25" customHeight="1" x14ac:dyDescent="0.2">
      <c r="B68" s="206"/>
      <c r="C68" s="13" t="s">
        <v>73</v>
      </c>
      <c r="D68" s="33">
        <v>1</v>
      </c>
      <c r="E68" s="34"/>
      <c r="F68" s="35"/>
      <c r="G68" s="33"/>
      <c r="H68" s="34"/>
      <c r="I68" s="35"/>
      <c r="J68" s="33">
        <v>1</v>
      </c>
      <c r="K68" s="34"/>
      <c r="L68" s="35"/>
      <c r="M68" s="33">
        <v>2</v>
      </c>
      <c r="N68" s="34">
        <v>0</v>
      </c>
      <c r="O68" s="35"/>
    </row>
    <row r="69" spans="2:15" ht="11.25" customHeight="1" x14ac:dyDescent="0.2">
      <c r="B69" s="207"/>
      <c r="C69" s="30" t="s">
        <v>74</v>
      </c>
      <c r="D69" s="63"/>
      <c r="E69" s="84">
        <v>1</v>
      </c>
      <c r="F69" s="36"/>
      <c r="G69" s="63">
        <v>2</v>
      </c>
      <c r="H69" s="84">
        <v>1</v>
      </c>
      <c r="I69" s="36">
        <v>3</v>
      </c>
      <c r="J69" s="63"/>
      <c r="K69" s="84"/>
      <c r="L69" s="36">
        <v>2</v>
      </c>
      <c r="M69" s="63">
        <v>2</v>
      </c>
      <c r="N69" s="84">
        <v>2</v>
      </c>
      <c r="O69" s="36">
        <v>5</v>
      </c>
    </row>
    <row r="70" spans="2:15" ht="11.25" customHeight="1" x14ac:dyDescent="0.2">
      <c r="B70" s="203" t="s">
        <v>75</v>
      </c>
      <c r="C70" s="204"/>
      <c r="D70" s="183">
        <f>SUM(D7:D69)</f>
        <v>106</v>
      </c>
      <c r="E70" s="184">
        <f t="shared" ref="E70:O70" si="0">SUM(E7:E69)</f>
        <v>112</v>
      </c>
      <c r="F70" s="185">
        <f t="shared" si="0"/>
        <v>171</v>
      </c>
      <c r="G70" s="183">
        <f t="shared" si="0"/>
        <v>276</v>
      </c>
      <c r="H70" s="184">
        <f t="shared" si="0"/>
        <v>214</v>
      </c>
      <c r="I70" s="185">
        <f t="shared" si="0"/>
        <v>203</v>
      </c>
      <c r="J70" s="183">
        <f t="shared" si="0"/>
        <v>211</v>
      </c>
      <c r="K70" s="184">
        <f t="shared" si="0"/>
        <v>124</v>
      </c>
      <c r="L70" s="185">
        <f t="shared" si="0"/>
        <v>573</v>
      </c>
      <c r="M70" s="183">
        <f t="shared" si="0"/>
        <v>592</v>
      </c>
      <c r="N70" s="184">
        <f t="shared" si="0"/>
        <v>450</v>
      </c>
      <c r="O70" s="185">
        <f t="shared" si="0"/>
        <v>947</v>
      </c>
    </row>
    <row r="71" spans="2:15" ht="6" customHeight="1" x14ac:dyDescent="0.2"/>
  </sheetData>
  <mergeCells count="11">
    <mergeCell ref="D5:F5"/>
    <mergeCell ref="G5:I5"/>
    <mergeCell ref="J5:L5"/>
    <mergeCell ref="M5:O5"/>
    <mergeCell ref="B7:C7"/>
    <mergeCell ref="B5:C6"/>
    <mergeCell ref="B8:B20"/>
    <mergeCell ref="B70:C70"/>
    <mergeCell ref="B55:B69"/>
    <mergeCell ref="B43:B54"/>
    <mergeCell ref="B21:B42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firstPageNumber="37" orientation="portrait" useFirstPageNumber="1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68"/>
  <sheetViews>
    <sheetView showZeros="0" view="pageBreakPreview" zoomScaleNormal="100" zoomScaleSheetLayoutView="100" workbookViewId="0">
      <pane xSplit="3" ySplit="3" topLeftCell="D34" activePane="bottomRight" state="frozen"/>
      <selection activeCell="J68" sqref="J68"/>
      <selection pane="topRight" activeCell="J68" sqref="J68"/>
      <selection pane="bottomLeft" activeCell="J68" sqref="J68"/>
      <selection pane="bottomRight" activeCell="I68" sqref="I68"/>
    </sheetView>
  </sheetViews>
  <sheetFormatPr defaultColWidth="9" defaultRowHeight="13.2" x14ac:dyDescent="0.2"/>
  <cols>
    <col min="1" max="1" width="1" style="1" customWidth="1"/>
    <col min="2" max="2" width="2.77734375" style="1" customWidth="1"/>
    <col min="3" max="3" width="8.33203125" style="1" customWidth="1"/>
    <col min="4" max="9" width="13.77734375" style="1" customWidth="1"/>
    <col min="10" max="10" width="1" style="1" customWidth="1"/>
    <col min="11" max="16384" width="9" style="6"/>
  </cols>
  <sheetData>
    <row r="1" spans="1:10" ht="6" customHeight="1" x14ac:dyDescent="0.2"/>
    <row r="2" spans="1:10" x14ac:dyDescent="0.2">
      <c r="B2" s="105" t="s">
        <v>129</v>
      </c>
      <c r="C2" s="181"/>
      <c r="D2" s="181"/>
      <c r="E2" s="105"/>
      <c r="F2" s="181"/>
      <c r="G2" s="181"/>
      <c r="H2" s="181"/>
      <c r="I2" s="181"/>
    </row>
    <row r="3" spans="1:10" ht="12" customHeight="1" x14ac:dyDescent="0.2">
      <c r="B3" s="212"/>
      <c r="C3" s="213"/>
      <c r="D3" s="177" t="s">
        <v>76</v>
      </c>
      <c r="E3" s="177" t="s">
        <v>77</v>
      </c>
      <c r="F3" s="177" t="s">
        <v>78</v>
      </c>
      <c r="G3" s="177" t="s">
        <v>79</v>
      </c>
      <c r="H3" s="177" t="s">
        <v>111</v>
      </c>
      <c r="I3" s="177" t="s">
        <v>80</v>
      </c>
    </row>
    <row r="4" spans="1:10" ht="12" customHeight="1" x14ac:dyDescent="0.2">
      <c r="B4" s="219" t="s">
        <v>8</v>
      </c>
      <c r="C4" s="219"/>
      <c r="D4" s="10">
        <v>74</v>
      </c>
      <c r="E4" s="10">
        <v>174</v>
      </c>
      <c r="F4" s="10">
        <v>6</v>
      </c>
      <c r="G4" s="10">
        <v>266</v>
      </c>
      <c r="H4" s="187"/>
      <c r="I4" s="10">
        <v>125</v>
      </c>
    </row>
    <row r="5" spans="1:10" ht="12" customHeight="1" x14ac:dyDescent="0.2">
      <c r="B5" s="216" t="s">
        <v>9</v>
      </c>
      <c r="C5" s="11" t="s">
        <v>10</v>
      </c>
      <c r="D5" s="12">
        <v>7</v>
      </c>
      <c r="E5" s="12">
        <v>18</v>
      </c>
      <c r="F5" s="12">
        <v>0</v>
      </c>
      <c r="G5" s="12">
        <v>1</v>
      </c>
      <c r="H5" s="12">
        <v>0</v>
      </c>
      <c r="I5" s="12">
        <v>0</v>
      </c>
    </row>
    <row r="6" spans="1:10" ht="12" customHeight="1" x14ac:dyDescent="0.2">
      <c r="B6" s="217"/>
      <c r="C6" s="13" t="s">
        <v>11</v>
      </c>
      <c r="D6" s="14">
        <v>8</v>
      </c>
      <c r="E6" s="14">
        <v>62</v>
      </c>
      <c r="F6" s="14">
        <v>2</v>
      </c>
      <c r="G6" s="14">
        <v>4</v>
      </c>
      <c r="H6" s="14">
        <v>1</v>
      </c>
      <c r="I6" s="14">
        <v>2</v>
      </c>
    </row>
    <row r="7" spans="1:10" ht="12" customHeight="1" x14ac:dyDescent="0.2">
      <c r="B7" s="217"/>
      <c r="C7" s="13" t="s">
        <v>12</v>
      </c>
      <c r="D7" s="14">
        <v>2</v>
      </c>
      <c r="E7" s="14">
        <v>57</v>
      </c>
      <c r="F7" s="14">
        <v>1</v>
      </c>
      <c r="G7" s="14">
        <v>3</v>
      </c>
      <c r="H7" s="14"/>
      <c r="I7" s="14">
        <v>10</v>
      </c>
    </row>
    <row r="8" spans="1:10" ht="12" customHeight="1" x14ac:dyDescent="0.2">
      <c r="B8" s="217"/>
      <c r="C8" s="13" t="s">
        <v>13</v>
      </c>
      <c r="D8" s="15">
        <v>21</v>
      </c>
      <c r="E8" s="15">
        <v>36</v>
      </c>
      <c r="F8" s="15">
        <v>0</v>
      </c>
      <c r="G8" s="15">
        <v>13</v>
      </c>
      <c r="H8" s="15">
        <v>1</v>
      </c>
      <c r="I8" s="15">
        <v>10</v>
      </c>
    </row>
    <row r="9" spans="1:10" ht="12" customHeight="1" x14ac:dyDescent="0.2">
      <c r="B9" s="217"/>
      <c r="C9" s="16" t="s">
        <v>14</v>
      </c>
      <c r="D9" s="17">
        <v>22</v>
      </c>
      <c r="E9" s="17">
        <v>13</v>
      </c>
      <c r="F9" s="17">
        <v>2</v>
      </c>
      <c r="G9" s="17">
        <v>7</v>
      </c>
      <c r="H9" s="18"/>
      <c r="I9" s="17">
        <v>30</v>
      </c>
    </row>
    <row r="10" spans="1:10" ht="12" customHeight="1" x14ac:dyDescent="0.2">
      <c r="B10" s="217"/>
      <c r="C10" s="13" t="s">
        <v>15</v>
      </c>
      <c r="D10" s="14">
        <v>7</v>
      </c>
      <c r="E10" s="14">
        <v>28</v>
      </c>
      <c r="F10" s="14"/>
      <c r="G10" s="14">
        <v>7</v>
      </c>
      <c r="H10" s="14"/>
      <c r="I10" s="14">
        <v>4</v>
      </c>
    </row>
    <row r="11" spans="1:10" s="7" customFormat="1" ht="12" customHeight="1" x14ac:dyDescent="0.2">
      <c r="A11" s="5"/>
      <c r="B11" s="217"/>
      <c r="C11" s="16" t="s">
        <v>16</v>
      </c>
      <c r="D11" s="14">
        <v>9</v>
      </c>
      <c r="E11" s="14">
        <v>36</v>
      </c>
      <c r="F11" s="14">
        <v>0</v>
      </c>
      <c r="G11" s="14"/>
      <c r="H11" s="14"/>
      <c r="I11" s="14"/>
      <c r="J11" s="5"/>
    </row>
    <row r="12" spans="1:10" ht="12" customHeight="1" x14ac:dyDescent="0.2">
      <c r="B12" s="217"/>
      <c r="C12" s="16" t="s">
        <v>17</v>
      </c>
      <c r="D12" s="19">
        <v>1</v>
      </c>
      <c r="E12" s="19">
        <v>0</v>
      </c>
      <c r="F12" s="19"/>
      <c r="G12" s="19">
        <v>2</v>
      </c>
      <c r="H12" s="19"/>
      <c r="I12" s="19">
        <v>3</v>
      </c>
    </row>
    <row r="13" spans="1:10" ht="12" customHeight="1" x14ac:dyDescent="0.2">
      <c r="B13" s="217"/>
      <c r="C13" s="13" t="s">
        <v>18</v>
      </c>
      <c r="D13" s="19">
        <v>10</v>
      </c>
      <c r="E13" s="19">
        <v>17</v>
      </c>
      <c r="F13" s="19">
        <v>2</v>
      </c>
      <c r="G13" s="19">
        <v>6</v>
      </c>
      <c r="H13" s="19"/>
      <c r="I13" s="19">
        <v>5</v>
      </c>
    </row>
    <row r="14" spans="1:10" ht="12" customHeight="1" x14ac:dyDescent="0.2">
      <c r="B14" s="217"/>
      <c r="C14" s="13" t="s">
        <v>19</v>
      </c>
      <c r="D14" s="20">
        <v>17</v>
      </c>
      <c r="E14" s="20">
        <v>43</v>
      </c>
      <c r="F14" s="20">
        <v>0</v>
      </c>
      <c r="G14" s="20">
        <v>5</v>
      </c>
      <c r="H14" s="20"/>
      <c r="I14" s="20"/>
    </row>
    <row r="15" spans="1:10" ht="12" customHeight="1" x14ac:dyDescent="0.2">
      <c r="B15" s="217"/>
      <c r="C15" s="13" t="s">
        <v>20</v>
      </c>
      <c r="D15" s="14">
        <v>21</v>
      </c>
      <c r="E15" s="14">
        <v>28</v>
      </c>
      <c r="F15" s="14"/>
      <c r="G15" s="14">
        <v>1</v>
      </c>
      <c r="H15" s="14"/>
      <c r="I15" s="14">
        <v>2</v>
      </c>
    </row>
    <row r="16" spans="1:10" ht="12" customHeight="1" x14ac:dyDescent="0.2">
      <c r="B16" s="217"/>
      <c r="C16" s="13" t="s">
        <v>21</v>
      </c>
      <c r="D16" s="14">
        <v>2</v>
      </c>
      <c r="E16" s="14">
        <v>45</v>
      </c>
      <c r="F16" s="14">
        <v>0</v>
      </c>
      <c r="G16" s="14">
        <v>5</v>
      </c>
      <c r="H16" s="14">
        <v>2</v>
      </c>
      <c r="I16" s="14">
        <v>0</v>
      </c>
    </row>
    <row r="17" spans="2:15" ht="12" customHeight="1" x14ac:dyDescent="0.2">
      <c r="B17" s="218"/>
      <c r="C17" s="21" t="s">
        <v>22</v>
      </c>
      <c r="D17" s="22"/>
      <c r="E17" s="22">
        <v>10</v>
      </c>
      <c r="F17" s="22">
        <v>1</v>
      </c>
      <c r="G17" s="22"/>
      <c r="H17" s="23"/>
      <c r="I17" s="22">
        <v>2</v>
      </c>
    </row>
    <row r="18" spans="2:15" ht="12" customHeight="1" x14ac:dyDescent="0.2">
      <c r="B18" s="216" t="s">
        <v>23</v>
      </c>
      <c r="C18" s="11" t="s">
        <v>24</v>
      </c>
      <c r="D18" s="12">
        <v>10</v>
      </c>
      <c r="E18" s="12">
        <v>37</v>
      </c>
      <c r="F18" s="12">
        <v>4</v>
      </c>
      <c r="G18" s="12">
        <v>16</v>
      </c>
      <c r="H18" s="12">
        <v>6</v>
      </c>
      <c r="I18" s="12">
        <v>30</v>
      </c>
      <c r="J18" s="8"/>
      <c r="K18" s="9"/>
      <c r="L18" s="9"/>
      <c r="M18" s="9"/>
      <c r="N18" s="9"/>
      <c r="O18" s="9"/>
    </row>
    <row r="19" spans="2:15" ht="12" customHeight="1" x14ac:dyDescent="0.2">
      <c r="B19" s="217"/>
      <c r="C19" s="13" t="s">
        <v>25</v>
      </c>
      <c r="D19" s="14">
        <v>6</v>
      </c>
      <c r="E19" s="14">
        <v>31</v>
      </c>
      <c r="F19" s="14">
        <v>1</v>
      </c>
      <c r="G19" s="14">
        <v>13</v>
      </c>
      <c r="H19" s="14">
        <v>0</v>
      </c>
      <c r="I19" s="14">
        <v>8</v>
      </c>
    </row>
    <row r="20" spans="2:15" ht="12" customHeight="1" x14ac:dyDescent="0.2">
      <c r="B20" s="217"/>
      <c r="C20" s="13" t="s">
        <v>26</v>
      </c>
      <c r="D20" s="14">
        <v>32</v>
      </c>
      <c r="E20" s="14">
        <v>37</v>
      </c>
      <c r="F20" s="14">
        <v>0</v>
      </c>
      <c r="G20" s="14"/>
      <c r="H20" s="14">
        <v>0</v>
      </c>
      <c r="I20" s="14">
        <v>4</v>
      </c>
    </row>
    <row r="21" spans="2:15" ht="12" customHeight="1" x14ac:dyDescent="0.2">
      <c r="B21" s="217"/>
      <c r="C21" s="16" t="s">
        <v>27</v>
      </c>
      <c r="D21" s="14"/>
      <c r="E21" s="14"/>
      <c r="F21" s="14"/>
      <c r="G21" s="14"/>
      <c r="H21" s="14"/>
      <c r="I21" s="14"/>
    </row>
    <row r="22" spans="2:15" ht="12" customHeight="1" x14ac:dyDescent="0.2">
      <c r="B22" s="217"/>
      <c r="C22" s="13" t="s">
        <v>28</v>
      </c>
      <c r="D22" s="14">
        <v>45</v>
      </c>
      <c r="E22" s="14">
        <v>62</v>
      </c>
      <c r="F22" s="14">
        <v>0</v>
      </c>
      <c r="G22" s="14">
        <v>10</v>
      </c>
      <c r="H22" s="14">
        <v>0</v>
      </c>
      <c r="I22" s="14">
        <v>6</v>
      </c>
    </row>
    <row r="23" spans="2:15" ht="12" customHeight="1" x14ac:dyDescent="0.2">
      <c r="B23" s="217"/>
      <c r="C23" s="13" t="s">
        <v>29</v>
      </c>
      <c r="D23" s="14">
        <v>47</v>
      </c>
      <c r="E23" s="14">
        <v>30</v>
      </c>
      <c r="F23" s="14">
        <v>1</v>
      </c>
      <c r="G23" s="14">
        <v>11</v>
      </c>
      <c r="H23" s="14"/>
      <c r="I23" s="14">
        <v>15</v>
      </c>
    </row>
    <row r="24" spans="2:15" ht="12" customHeight="1" x14ac:dyDescent="0.2">
      <c r="B24" s="217"/>
      <c r="C24" s="16" t="s">
        <v>30</v>
      </c>
      <c r="D24" s="14">
        <v>5</v>
      </c>
      <c r="E24" s="14">
        <v>11</v>
      </c>
      <c r="F24" s="14">
        <v>0</v>
      </c>
      <c r="G24" s="14">
        <v>4</v>
      </c>
      <c r="H24" s="14">
        <v>0</v>
      </c>
      <c r="I24" s="14">
        <v>3</v>
      </c>
    </row>
    <row r="25" spans="2:15" ht="12" customHeight="1" x14ac:dyDescent="0.2">
      <c r="B25" s="217"/>
      <c r="C25" s="13" t="s">
        <v>31</v>
      </c>
      <c r="D25" s="14"/>
      <c r="E25" s="14"/>
      <c r="F25" s="14">
        <v>1</v>
      </c>
      <c r="G25" s="14">
        <v>8</v>
      </c>
      <c r="H25" s="14"/>
      <c r="I25" s="14"/>
    </row>
    <row r="26" spans="2:15" ht="12" customHeight="1" x14ac:dyDescent="0.2">
      <c r="B26" s="217"/>
      <c r="C26" s="16" t="s">
        <v>32</v>
      </c>
      <c r="D26" s="14"/>
      <c r="E26" s="14"/>
      <c r="F26" s="14"/>
      <c r="G26" s="14"/>
      <c r="H26" s="14"/>
      <c r="I26" s="14"/>
    </row>
    <row r="27" spans="2:15" ht="12" customHeight="1" x14ac:dyDescent="0.2">
      <c r="B27" s="217"/>
      <c r="C27" s="13" t="s">
        <v>33</v>
      </c>
      <c r="D27" s="14">
        <v>20</v>
      </c>
      <c r="E27" s="14">
        <v>65</v>
      </c>
      <c r="F27" s="14">
        <v>1</v>
      </c>
      <c r="G27" s="14">
        <v>15</v>
      </c>
      <c r="H27" s="14"/>
      <c r="I27" s="14">
        <v>54</v>
      </c>
    </row>
    <row r="28" spans="2:15" ht="12" customHeight="1" x14ac:dyDescent="0.2">
      <c r="B28" s="217"/>
      <c r="C28" s="13" t="s">
        <v>34</v>
      </c>
      <c r="D28" s="14">
        <v>1</v>
      </c>
      <c r="E28" s="14">
        <v>2</v>
      </c>
      <c r="F28" s="14">
        <v>2</v>
      </c>
      <c r="G28" s="14">
        <v>4</v>
      </c>
      <c r="H28" s="14"/>
      <c r="I28" s="14">
        <v>3</v>
      </c>
    </row>
    <row r="29" spans="2:15" ht="12" customHeight="1" x14ac:dyDescent="0.2">
      <c r="B29" s="217"/>
      <c r="C29" s="13" t="s">
        <v>35</v>
      </c>
      <c r="D29" s="14">
        <v>1</v>
      </c>
      <c r="E29" s="14">
        <v>29</v>
      </c>
      <c r="F29" s="14"/>
      <c r="G29" s="14">
        <v>0</v>
      </c>
      <c r="H29" s="14">
        <v>0</v>
      </c>
      <c r="I29" s="14"/>
    </row>
    <row r="30" spans="2:15" ht="12" customHeight="1" x14ac:dyDescent="0.2">
      <c r="B30" s="217"/>
      <c r="C30" s="24" t="s">
        <v>36</v>
      </c>
      <c r="D30" s="25"/>
      <c r="E30" s="25">
        <v>4</v>
      </c>
      <c r="F30" s="25"/>
      <c r="G30" s="25"/>
      <c r="H30" s="25"/>
      <c r="I30" s="25"/>
    </row>
    <row r="31" spans="2:15" ht="12" customHeight="1" x14ac:dyDescent="0.2">
      <c r="B31" s="217"/>
      <c r="C31" s="16" t="s">
        <v>37</v>
      </c>
      <c r="D31" s="26"/>
      <c r="E31" s="26">
        <v>0</v>
      </c>
      <c r="F31" s="26"/>
      <c r="G31" s="26"/>
      <c r="H31" s="27"/>
      <c r="I31" s="26"/>
    </row>
    <row r="32" spans="2:15" ht="12" customHeight="1" x14ac:dyDescent="0.2">
      <c r="B32" s="217"/>
      <c r="C32" s="13" t="s">
        <v>38</v>
      </c>
      <c r="D32" s="14">
        <v>0</v>
      </c>
      <c r="E32" s="14">
        <v>5</v>
      </c>
      <c r="F32" s="14"/>
      <c r="G32" s="14"/>
      <c r="H32" s="14"/>
      <c r="I32" s="14">
        <v>0</v>
      </c>
    </row>
    <row r="33" spans="2:9" ht="12" customHeight="1" x14ac:dyDescent="0.2">
      <c r="B33" s="217"/>
      <c r="C33" s="16" t="s">
        <v>39</v>
      </c>
      <c r="D33" s="14"/>
      <c r="E33" s="14"/>
      <c r="F33" s="14"/>
      <c r="G33" s="14"/>
      <c r="H33" s="14"/>
      <c r="I33" s="14"/>
    </row>
    <row r="34" spans="2:9" ht="12" customHeight="1" x14ac:dyDescent="0.2">
      <c r="B34" s="217"/>
      <c r="C34" s="13" t="s">
        <v>40</v>
      </c>
      <c r="D34" s="14">
        <v>1</v>
      </c>
      <c r="E34" s="14">
        <v>32</v>
      </c>
      <c r="F34" s="14">
        <v>2</v>
      </c>
      <c r="G34" s="14">
        <v>3</v>
      </c>
      <c r="H34" s="14"/>
      <c r="I34" s="14">
        <v>3</v>
      </c>
    </row>
    <row r="35" spans="2:9" ht="12" customHeight="1" x14ac:dyDescent="0.2">
      <c r="B35" s="217"/>
      <c r="C35" s="13" t="s">
        <v>41</v>
      </c>
      <c r="D35" s="14"/>
      <c r="E35" s="14">
        <v>11</v>
      </c>
      <c r="F35" s="14"/>
      <c r="G35" s="14"/>
      <c r="H35" s="14"/>
      <c r="I35" s="14"/>
    </row>
    <row r="36" spans="2:9" ht="12" customHeight="1" x14ac:dyDescent="0.2">
      <c r="B36" s="217"/>
      <c r="C36" s="16" t="s">
        <v>42</v>
      </c>
      <c r="D36" s="14">
        <v>1</v>
      </c>
      <c r="E36" s="14">
        <v>3</v>
      </c>
      <c r="F36" s="14"/>
      <c r="G36" s="14">
        <v>0</v>
      </c>
      <c r="H36" s="14"/>
      <c r="I36" s="14">
        <v>4</v>
      </c>
    </row>
    <row r="37" spans="2:9" ht="12" customHeight="1" x14ac:dyDescent="0.2">
      <c r="B37" s="217"/>
      <c r="C37" s="13" t="s">
        <v>43</v>
      </c>
      <c r="D37" s="14"/>
      <c r="E37" s="14"/>
      <c r="F37" s="14"/>
      <c r="G37" s="14"/>
      <c r="H37" s="14"/>
      <c r="I37" s="14"/>
    </row>
    <row r="38" spans="2:9" ht="12" customHeight="1" x14ac:dyDescent="0.2">
      <c r="B38" s="217"/>
      <c r="C38" s="13" t="s">
        <v>44</v>
      </c>
      <c r="D38" s="14"/>
      <c r="E38" s="14"/>
      <c r="F38" s="14"/>
      <c r="G38" s="14"/>
      <c r="H38" s="14"/>
      <c r="I38" s="14">
        <v>5</v>
      </c>
    </row>
    <row r="39" spans="2:9" ht="12" customHeight="1" x14ac:dyDescent="0.2">
      <c r="B39" s="218"/>
      <c r="C39" s="21" t="s">
        <v>45</v>
      </c>
      <c r="D39" s="22"/>
      <c r="E39" s="22"/>
      <c r="F39" s="22"/>
      <c r="G39" s="22"/>
      <c r="H39" s="23"/>
      <c r="I39" s="22"/>
    </row>
    <row r="40" spans="2:9" ht="12" customHeight="1" x14ac:dyDescent="0.2">
      <c r="B40" s="216" t="s">
        <v>46</v>
      </c>
      <c r="C40" s="28" t="s">
        <v>47</v>
      </c>
      <c r="D40" s="12">
        <v>56</v>
      </c>
      <c r="E40" s="12">
        <v>1078</v>
      </c>
      <c r="F40" s="12">
        <v>624</v>
      </c>
      <c r="G40" s="12">
        <v>55</v>
      </c>
      <c r="H40" s="12"/>
      <c r="I40" s="12">
        <v>248</v>
      </c>
    </row>
    <row r="41" spans="2:9" ht="12" customHeight="1" x14ac:dyDescent="0.2">
      <c r="B41" s="217"/>
      <c r="C41" s="24" t="s">
        <v>48</v>
      </c>
      <c r="D41" s="19">
        <v>1</v>
      </c>
      <c r="E41" s="19">
        <v>69</v>
      </c>
      <c r="F41" s="19">
        <v>2</v>
      </c>
      <c r="G41" s="19">
        <v>7</v>
      </c>
      <c r="H41" s="19"/>
      <c r="I41" s="19"/>
    </row>
    <row r="42" spans="2:9" ht="12" customHeight="1" x14ac:dyDescent="0.2">
      <c r="B42" s="217"/>
      <c r="C42" s="13" t="s">
        <v>49</v>
      </c>
      <c r="D42" s="14">
        <v>1</v>
      </c>
      <c r="E42" s="14">
        <v>46</v>
      </c>
      <c r="F42" s="14">
        <v>0</v>
      </c>
      <c r="G42" s="14">
        <v>0</v>
      </c>
      <c r="H42" s="14"/>
      <c r="I42" s="14">
        <v>4</v>
      </c>
    </row>
    <row r="43" spans="2:9" ht="12" customHeight="1" x14ac:dyDescent="0.2">
      <c r="B43" s="217"/>
      <c r="C43" s="13" t="s">
        <v>50</v>
      </c>
      <c r="D43" s="14">
        <v>0</v>
      </c>
      <c r="E43" s="14">
        <v>13</v>
      </c>
      <c r="F43" s="14"/>
      <c r="G43" s="14"/>
      <c r="H43" s="14"/>
      <c r="I43" s="14"/>
    </row>
    <row r="44" spans="2:9" ht="12" customHeight="1" x14ac:dyDescent="0.2">
      <c r="B44" s="217"/>
      <c r="C44" s="16" t="s">
        <v>51</v>
      </c>
      <c r="D44" s="14">
        <v>11</v>
      </c>
      <c r="E44" s="14">
        <v>5</v>
      </c>
      <c r="F44" s="14">
        <v>1</v>
      </c>
      <c r="G44" s="14">
        <v>1</v>
      </c>
      <c r="H44" s="14"/>
      <c r="I44" s="14">
        <v>1</v>
      </c>
    </row>
    <row r="45" spans="2:9" ht="12" customHeight="1" x14ac:dyDescent="0.2">
      <c r="B45" s="217"/>
      <c r="C45" s="13" t="s">
        <v>52</v>
      </c>
      <c r="D45" s="14">
        <v>3</v>
      </c>
      <c r="E45" s="14">
        <v>4</v>
      </c>
      <c r="F45" s="14"/>
      <c r="G45" s="14">
        <v>1</v>
      </c>
      <c r="H45" s="14"/>
      <c r="I45" s="14"/>
    </row>
    <row r="46" spans="2:9" ht="12" customHeight="1" x14ac:dyDescent="0.2">
      <c r="B46" s="217"/>
      <c r="C46" s="13" t="s">
        <v>53</v>
      </c>
      <c r="D46" s="14">
        <v>3</v>
      </c>
      <c r="E46" s="14">
        <v>61</v>
      </c>
      <c r="F46" s="14">
        <v>1</v>
      </c>
      <c r="G46" s="14">
        <v>1</v>
      </c>
      <c r="H46" s="14"/>
      <c r="I46" s="14"/>
    </row>
    <row r="47" spans="2:9" ht="12" customHeight="1" x14ac:dyDescent="0.2">
      <c r="B47" s="217"/>
      <c r="C47" s="16" t="s">
        <v>54</v>
      </c>
      <c r="D47" s="19">
        <v>11</v>
      </c>
      <c r="E47" s="19">
        <v>337</v>
      </c>
      <c r="F47" s="19">
        <v>25</v>
      </c>
      <c r="G47" s="19">
        <v>6</v>
      </c>
      <c r="H47" s="19"/>
      <c r="I47" s="19">
        <v>7</v>
      </c>
    </row>
    <row r="48" spans="2:9" ht="12" customHeight="1" x14ac:dyDescent="0.2">
      <c r="B48" s="217"/>
      <c r="C48" s="13" t="s">
        <v>55</v>
      </c>
      <c r="D48" s="15"/>
      <c r="E48" s="15">
        <v>37</v>
      </c>
      <c r="F48" s="15">
        <v>0</v>
      </c>
      <c r="G48" s="15">
        <v>6</v>
      </c>
      <c r="H48" s="15"/>
      <c r="I48" s="15">
        <v>14</v>
      </c>
    </row>
    <row r="49" spans="2:15" ht="12" customHeight="1" x14ac:dyDescent="0.2">
      <c r="B49" s="217"/>
      <c r="C49" s="16" t="s">
        <v>56</v>
      </c>
      <c r="D49" s="26"/>
      <c r="E49" s="26">
        <v>1</v>
      </c>
      <c r="F49" s="26"/>
      <c r="G49" s="26">
        <v>1</v>
      </c>
      <c r="H49" s="27"/>
      <c r="I49" s="26"/>
    </row>
    <row r="50" spans="2:15" ht="12" customHeight="1" x14ac:dyDescent="0.2">
      <c r="B50" s="217"/>
      <c r="C50" s="24" t="s">
        <v>57</v>
      </c>
      <c r="D50" s="29">
        <v>3</v>
      </c>
      <c r="E50" s="29">
        <v>37</v>
      </c>
      <c r="F50" s="29"/>
      <c r="G50" s="29"/>
      <c r="H50" s="29"/>
      <c r="I50" s="29"/>
    </row>
    <row r="51" spans="2:15" ht="12" customHeight="1" x14ac:dyDescent="0.2">
      <c r="B51" s="218"/>
      <c r="C51" s="30" t="s">
        <v>58</v>
      </c>
      <c r="D51" s="31">
        <v>13</v>
      </c>
      <c r="E51" s="31">
        <v>27</v>
      </c>
      <c r="F51" s="31"/>
      <c r="G51" s="31">
        <v>1</v>
      </c>
      <c r="H51" s="31"/>
      <c r="I51" s="31"/>
    </row>
    <row r="52" spans="2:15" ht="12" customHeight="1" x14ac:dyDescent="0.2">
      <c r="B52" s="216" t="s">
        <v>59</v>
      </c>
      <c r="C52" s="11" t="s">
        <v>60</v>
      </c>
      <c r="D52" s="12">
        <v>28</v>
      </c>
      <c r="E52" s="12">
        <v>155</v>
      </c>
      <c r="F52" s="12">
        <v>28</v>
      </c>
      <c r="G52" s="12">
        <v>31</v>
      </c>
      <c r="H52" s="12">
        <v>0</v>
      </c>
      <c r="I52" s="12">
        <v>29</v>
      </c>
    </row>
    <row r="53" spans="2:15" ht="12" customHeight="1" x14ac:dyDescent="0.2">
      <c r="B53" s="217"/>
      <c r="C53" s="16" t="s">
        <v>61</v>
      </c>
      <c r="D53" s="14">
        <v>0</v>
      </c>
      <c r="E53" s="14">
        <v>0</v>
      </c>
      <c r="F53" s="14">
        <v>0</v>
      </c>
      <c r="G53" s="14">
        <v>0</v>
      </c>
      <c r="H53" s="14"/>
      <c r="I53" s="14">
        <v>3</v>
      </c>
    </row>
    <row r="54" spans="2:15" ht="12" customHeight="1" x14ac:dyDescent="0.2">
      <c r="B54" s="217"/>
      <c r="C54" s="13" t="s">
        <v>62</v>
      </c>
      <c r="D54" s="14">
        <v>11</v>
      </c>
      <c r="E54" s="14">
        <v>24</v>
      </c>
      <c r="F54" s="14">
        <v>1</v>
      </c>
      <c r="G54" s="14">
        <v>0</v>
      </c>
      <c r="H54" s="14">
        <v>0</v>
      </c>
      <c r="I54" s="14">
        <v>20</v>
      </c>
    </row>
    <row r="55" spans="2:15" ht="12" customHeight="1" x14ac:dyDescent="0.2">
      <c r="B55" s="217"/>
      <c r="C55" s="13" t="s">
        <v>63</v>
      </c>
      <c r="D55" s="15">
        <v>2</v>
      </c>
      <c r="E55" s="15">
        <v>52</v>
      </c>
      <c r="F55" s="15">
        <v>3</v>
      </c>
      <c r="G55" s="15">
        <v>6</v>
      </c>
      <c r="H55" s="15"/>
      <c r="I55" s="15">
        <v>9</v>
      </c>
    </row>
    <row r="56" spans="2:15" ht="12" customHeight="1" x14ac:dyDescent="0.2">
      <c r="B56" s="217"/>
      <c r="C56" s="13" t="s">
        <v>64</v>
      </c>
      <c r="D56" s="17">
        <v>26</v>
      </c>
      <c r="E56" s="17">
        <v>49</v>
      </c>
      <c r="F56" s="17">
        <v>1</v>
      </c>
      <c r="G56" s="17">
        <v>10</v>
      </c>
      <c r="H56" s="18"/>
      <c r="I56" s="17">
        <v>20</v>
      </c>
    </row>
    <row r="57" spans="2:15" ht="12" customHeight="1" x14ac:dyDescent="0.2">
      <c r="B57" s="217"/>
      <c r="C57" s="13" t="s">
        <v>65</v>
      </c>
      <c r="D57" s="104">
        <v>1</v>
      </c>
      <c r="E57" s="104">
        <v>12</v>
      </c>
      <c r="F57" s="104"/>
      <c r="G57" s="104">
        <v>0</v>
      </c>
      <c r="H57" s="104"/>
      <c r="I57" s="104">
        <v>1</v>
      </c>
    </row>
    <row r="58" spans="2:15" ht="12" customHeight="1" x14ac:dyDescent="0.2">
      <c r="B58" s="217"/>
      <c r="C58" s="13" t="s">
        <v>66</v>
      </c>
      <c r="D58" s="14">
        <v>4</v>
      </c>
      <c r="E58" s="14">
        <v>15</v>
      </c>
      <c r="F58" s="14"/>
      <c r="G58" s="14"/>
      <c r="H58" s="14"/>
      <c r="I58" s="14"/>
    </row>
    <row r="59" spans="2:15" ht="12" customHeight="1" x14ac:dyDescent="0.2">
      <c r="B59" s="217"/>
      <c r="C59" s="13" t="s">
        <v>67</v>
      </c>
      <c r="D59" s="14">
        <v>0</v>
      </c>
      <c r="E59" s="14">
        <v>2</v>
      </c>
      <c r="F59" s="14"/>
      <c r="G59" s="14">
        <v>7</v>
      </c>
      <c r="H59" s="14"/>
      <c r="I59" s="14">
        <v>1</v>
      </c>
    </row>
    <row r="60" spans="2:15" ht="12" customHeight="1" x14ac:dyDescent="0.2">
      <c r="B60" s="217"/>
      <c r="C60" s="13" t="s">
        <v>68</v>
      </c>
      <c r="D60" s="14">
        <v>0</v>
      </c>
      <c r="E60" s="14"/>
      <c r="F60" s="14"/>
      <c r="G60" s="14"/>
      <c r="H60" s="14"/>
      <c r="I60" s="14"/>
      <c r="J60" s="8"/>
      <c r="K60" s="9"/>
      <c r="L60" s="9"/>
      <c r="M60" s="9"/>
      <c r="N60" s="9"/>
      <c r="O60" s="9"/>
    </row>
    <row r="61" spans="2:15" ht="12" customHeight="1" x14ac:dyDescent="0.2">
      <c r="B61" s="217"/>
      <c r="C61" s="13" t="s">
        <v>69</v>
      </c>
      <c r="D61" s="14">
        <v>1</v>
      </c>
      <c r="E61" s="14">
        <v>11</v>
      </c>
      <c r="F61" s="14"/>
      <c r="G61" s="14"/>
      <c r="H61" s="14"/>
      <c r="I61" s="14">
        <v>1</v>
      </c>
    </row>
    <row r="62" spans="2:15" ht="12" customHeight="1" x14ac:dyDescent="0.2">
      <c r="B62" s="217"/>
      <c r="C62" s="13" t="s">
        <v>70</v>
      </c>
      <c r="D62" s="14">
        <v>8</v>
      </c>
      <c r="E62" s="14"/>
      <c r="F62" s="14"/>
      <c r="G62" s="14">
        <v>3</v>
      </c>
      <c r="H62" s="14"/>
      <c r="I62" s="14">
        <v>15</v>
      </c>
    </row>
    <row r="63" spans="2:15" ht="12" customHeight="1" x14ac:dyDescent="0.2">
      <c r="B63" s="217"/>
      <c r="C63" s="13" t="s">
        <v>71</v>
      </c>
      <c r="D63" s="14"/>
      <c r="E63" s="14">
        <v>8</v>
      </c>
      <c r="F63" s="14"/>
      <c r="G63" s="14"/>
      <c r="H63" s="14"/>
      <c r="I63" s="14"/>
    </row>
    <row r="64" spans="2:15" ht="12" customHeight="1" x14ac:dyDescent="0.2">
      <c r="B64" s="217"/>
      <c r="C64" s="16" t="s">
        <v>72</v>
      </c>
      <c r="D64" s="14"/>
      <c r="E64" s="14"/>
      <c r="F64" s="14"/>
      <c r="G64" s="14"/>
      <c r="H64" s="14"/>
      <c r="I64" s="14"/>
    </row>
    <row r="65" spans="2:12" ht="12" customHeight="1" x14ac:dyDescent="0.2">
      <c r="B65" s="217"/>
      <c r="C65" s="13" t="s">
        <v>73</v>
      </c>
      <c r="D65" s="14"/>
      <c r="E65" s="14"/>
      <c r="F65" s="14">
        <v>1</v>
      </c>
      <c r="G65" s="14"/>
      <c r="H65" s="14"/>
      <c r="I65" s="14"/>
    </row>
    <row r="66" spans="2:12" ht="12" customHeight="1" x14ac:dyDescent="0.2">
      <c r="B66" s="218"/>
      <c r="C66" s="30" t="s">
        <v>74</v>
      </c>
      <c r="D66" s="31">
        <v>1</v>
      </c>
      <c r="E66" s="31">
        <v>6</v>
      </c>
      <c r="F66" s="31"/>
      <c r="G66" s="31"/>
      <c r="H66" s="31"/>
      <c r="I66" s="31">
        <v>0</v>
      </c>
    </row>
    <row r="67" spans="2:12" ht="12" customHeight="1" x14ac:dyDescent="0.2">
      <c r="B67" s="203" t="s">
        <v>75</v>
      </c>
      <c r="C67" s="204"/>
      <c r="D67" s="186">
        <f>SUM(D4:D66)</f>
        <v>554</v>
      </c>
      <c r="E67" s="186">
        <f t="shared" ref="E67:I67" si="0">SUM(E4:E66)</f>
        <v>2975</v>
      </c>
      <c r="F67" s="186">
        <f t="shared" si="0"/>
        <v>713</v>
      </c>
      <c r="G67" s="186">
        <f t="shared" si="0"/>
        <v>540</v>
      </c>
      <c r="H67" s="186">
        <f t="shared" si="0"/>
        <v>10</v>
      </c>
      <c r="I67" s="186">
        <f>SUM(I4:I66)</f>
        <v>701</v>
      </c>
    </row>
    <row r="68" spans="2:12" ht="6" customHeight="1" x14ac:dyDescent="0.2">
      <c r="L68" s="6" t="s">
        <v>135</v>
      </c>
    </row>
  </sheetData>
  <autoFilter ref="A3:J67" xr:uid="{00000000-0009-0000-0000-000001000000}">
    <filterColumn colId="1" showButton="0"/>
  </autoFilter>
  <mergeCells count="7">
    <mergeCell ref="B52:B66"/>
    <mergeCell ref="B67:C67"/>
    <mergeCell ref="B3:C3"/>
    <mergeCell ref="B4:C4"/>
    <mergeCell ref="B5:B17"/>
    <mergeCell ref="B18:B39"/>
    <mergeCell ref="B40:B51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O70"/>
  <sheetViews>
    <sheetView showZeros="0" view="pageBreakPreview" zoomScaleNormal="100" zoomScaleSheetLayoutView="100" workbookViewId="0">
      <pane xSplit="3" ySplit="5" topLeftCell="D6" activePane="bottomRight" state="frozen"/>
      <selection activeCell="J68" sqref="J68"/>
      <selection pane="topRight" activeCell="J68" sqref="J68"/>
      <selection pane="bottomLeft" activeCell="J68" sqref="J68"/>
      <selection pane="bottomRight" activeCell="J68" sqref="J68"/>
    </sheetView>
  </sheetViews>
  <sheetFormatPr defaultColWidth="9" defaultRowHeight="13.2" x14ac:dyDescent="0.2"/>
  <cols>
    <col min="1" max="1" width="1" style="1" customWidth="1"/>
    <col min="2" max="2" width="2.77734375" style="1" customWidth="1"/>
    <col min="3" max="3" width="8.33203125" style="1" customWidth="1"/>
    <col min="4" max="15" width="6.44140625" style="1" customWidth="1"/>
    <col min="16" max="16" width="1" style="1" customWidth="1"/>
    <col min="17" max="16384" width="9" style="1"/>
  </cols>
  <sheetData>
    <row r="1" spans="2:15" ht="6" customHeight="1" x14ac:dyDescent="0.2"/>
    <row r="2" spans="2:15" x14ac:dyDescent="0.2">
      <c r="B2" s="105" t="s">
        <v>130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ht="11.25" customHeight="1" x14ac:dyDescent="0.2">
      <c r="B3" s="212"/>
      <c r="C3" s="221"/>
      <c r="D3" s="208" t="s">
        <v>85</v>
      </c>
      <c r="E3" s="209"/>
      <c r="F3" s="209"/>
      <c r="G3" s="210"/>
      <c r="H3" s="208" t="s">
        <v>86</v>
      </c>
      <c r="I3" s="209"/>
      <c r="J3" s="209"/>
      <c r="K3" s="210"/>
      <c r="L3" s="208" t="s">
        <v>87</v>
      </c>
      <c r="M3" s="209"/>
      <c r="N3" s="209"/>
      <c r="O3" s="210"/>
    </row>
    <row r="4" spans="2:15" ht="11.25" customHeight="1" x14ac:dyDescent="0.2">
      <c r="B4" s="222"/>
      <c r="C4" s="223"/>
      <c r="D4" s="208" t="s">
        <v>83</v>
      </c>
      <c r="E4" s="209"/>
      <c r="F4" s="209" t="s">
        <v>84</v>
      </c>
      <c r="G4" s="210"/>
      <c r="H4" s="208" t="s">
        <v>83</v>
      </c>
      <c r="I4" s="209"/>
      <c r="J4" s="209" t="s">
        <v>84</v>
      </c>
      <c r="K4" s="210"/>
      <c r="L4" s="208" t="s">
        <v>83</v>
      </c>
      <c r="M4" s="209"/>
      <c r="N4" s="209" t="s">
        <v>84</v>
      </c>
      <c r="O4" s="210"/>
    </row>
    <row r="5" spans="2:15" ht="11.25" customHeight="1" x14ac:dyDescent="0.2">
      <c r="B5" s="214"/>
      <c r="C5" s="224"/>
      <c r="D5" s="182" t="s">
        <v>81</v>
      </c>
      <c r="E5" s="175" t="s">
        <v>82</v>
      </c>
      <c r="F5" s="175" t="s">
        <v>81</v>
      </c>
      <c r="G5" s="176" t="s">
        <v>82</v>
      </c>
      <c r="H5" s="182" t="s">
        <v>81</v>
      </c>
      <c r="I5" s="175" t="s">
        <v>82</v>
      </c>
      <c r="J5" s="175" t="s">
        <v>81</v>
      </c>
      <c r="K5" s="176" t="s">
        <v>82</v>
      </c>
      <c r="L5" s="182" t="s">
        <v>81</v>
      </c>
      <c r="M5" s="175" t="s">
        <v>82</v>
      </c>
      <c r="N5" s="175" t="s">
        <v>81</v>
      </c>
      <c r="O5" s="176" t="s">
        <v>82</v>
      </c>
    </row>
    <row r="6" spans="2:15" ht="11.25" customHeight="1" x14ac:dyDescent="0.2">
      <c r="B6" s="219" t="s">
        <v>8</v>
      </c>
      <c r="C6" s="203"/>
      <c r="D6" s="37">
        <v>453</v>
      </c>
      <c r="E6" s="38">
        <v>10668</v>
      </c>
      <c r="F6" s="38">
        <v>31</v>
      </c>
      <c r="G6" s="39">
        <v>831</v>
      </c>
      <c r="H6" s="37">
        <v>8</v>
      </c>
      <c r="I6" s="38">
        <v>163</v>
      </c>
      <c r="J6" s="38"/>
      <c r="K6" s="39"/>
      <c r="L6" s="37">
        <v>15</v>
      </c>
      <c r="M6" s="38">
        <v>1707</v>
      </c>
      <c r="N6" s="38">
        <v>7</v>
      </c>
      <c r="O6" s="39">
        <v>1029</v>
      </c>
    </row>
    <row r="7" spans="2:15" ht="11.25" customHeight="1" x14ac:dyDescent="0.2">
      <c r="B7" s="202" t="s">
        <v>9</v>
      </c>
      <c r="C7" s="85" t="s">
        <v>10</v>
      </c>
      <c r="D7" s="32">
        <v>72</v>
      </c>
      <c r="E7" s="44">
        <v>1069</v>
      </c>
      <c r="F7" s="44">
        <v>33</v>
      </c>
      <c r="G7" s="45">
        <v>21832</v>
      </c>
      <c r="H7" s="32"/>
      <c r="I7" s="44"/>
      <c r="J7" s="44"/>
      <c r="K7" s="45"/>
      <c r="L7" s="32"/>
      <c r="M7" s="44"/>
      <c r="N7" s="44"/>
      <c r="O7" s="45"/>
    </row>
    <row r="8" spans="2:15" ht="11.25" customHeight="1" x14ac:dyDescent="0.2">
      <c r="B8" s="202"/>
      <c r="C8" s="86" t="s">
        <v>11</v>
      </c>
      <c r="D8" s="33"/>
      <c r="E8" s="34"/>
      <c r="F8" s="34">
        <v>0</v>
      </c>
      <c r="G8" s="35">
        <v>0</v>
      </c>
      <c r="H8" s="33">
        <v>3</v>
      </c>
      <c r="I8" s="34">
        <v>70</v>
      </c>
      <c r="J8" s="34"/>
      <c r="K8" s="35"/>
      <c r="L8" s="33">
        <v>1</v>
      </c>
      <c r="M8" s="34">
        <v>30</v>
      </c>
      <c r="N8" s="34"/>
      <c r="O8" s="35"/>
    </row>
    <row r="9" spans="2:15" ht="11.25" customHeight="1" x14ac:dyDescent="0.2">
      <c r="B9" s="202"/>
      <c r="C9" s="86" t="s">
        <v>12</v>
      </c>
      <c r="D9" s="33">
        <v>0</v>
      </c>
      <c r="E9" s="34">
        <v>0</v>
      </c>
      <c r="F9" s="34"/>
      <c r="G9" s="35"/>
      <c r="H9" s="33"/>
      <c r="I9" s="34"/>
      <c r="J9" s="34"/>
      <c r="K9" s="35"/>
      <c r="L9" s="87"/>
      <c r="M9" s="88"/>
      <c r="N9" s="88"/>
      <c r="O9" s="89"/>
    </row>
    <row r="10" spans="2:15" ht="11.25" customHeight="1" x14ac:dyDescent="0.2">
      <c r="B10" s="202"/>
      <c r="C10" s="86" t="s">
        <v>13</v>
      </c>
      <c r="D10" s="46">
        <v>47</v>
      </c>
      <c r="E10" s="47">
        <v>1633</v>
      </c>
      <c r="F10" s="47">
        <v>7</v>
      </c>
      <c r="G10" s="48">
        <v>130</v>
      </c>
      <c r="H10" s="46">
        <v>1</v>
      </c>
      <c r="I10" s="47">
        <v>124</v>
      </c>
      <c r="J10" s="47">
        <v>3</v>
      </c>
      <c r="K10" s="48">
        <v>337</v>
      </c>
      <c r="L10" s="46">
        <v>19</v>
      </c>
      <c r="M10" s="47">
        <v>326</v>
      </c>
      <c r="N10" s="47">
        <v>20</v>
      </c>
      <c r="O10" s="48">
        <v>775</v>
      </c>
    </row>
    <row r="11" spans="2:15" ht="11.25" customHeight="1" x14ac:dyDescent="0.2">
      <c r="B11" s="202"/>
      <c r="C11" s="90" t="s">
        <v>14</v>
      </c>
      <c r="D11" s="49">
        <v>9</v>
      </c>
      <c r="E11" s="50">
        <v>542</v>
      </c>
      <c r="F11" s="50">
        <v>5</v>
      </c>
      <c r="G11" s="51">
        <v>164</v>
      </c>
      <c r="H11" s="49">
        <v>0</v>
      </c>
      <c r="I11" s="50">
        <v>0</v>
      </c>
      <c r="J11" s="50">
        <v>0</v>
      </c>
      <c r="K11" s="51">
        <v>0</v>
      </c>
      <c r="L11" s="49">
        <v>0</v>
      </c>
      <c r="M11" s="50">
        <v>0</v>
      </c>
      <c r="N11" s="50">
        <v>5</v>
      </c>
      <c r="O11" s="51">
        <v>339</v>
      </c>
    </row>
    <row r="12" spans="2:15" ht="11.25" customHeight="1" x14ac:dyDescent="0.2">
      <c r="B12" s="202"/>
      <c r="C12" s="86" t="s">
        <v>15</v>
      </c>
      <c r="D12" s="33"/>
      <c r="E12" s="34"/>
      <c r="F12" s="34"/>
      <c r="G12" s="35"/>
      <c r="H12" s="33"/>
      <c r="I12" s="34"/>
      <c r="J12" s="34"/>
      <c r="K12" s="35"/>
      <c r="L12" s="91"/>
      <c r="M12" s="200"/>
      <c r="N12" s="34"/>
      <c r="O12" s="35"/>
    </row>
    <row r="13" spans="2:15" ht="11.25" customHeight="1" x14ac:dyDescent="0.2">
      <c r="B13" s="202"/>
      <c r="C13" s="90" t="s">
        <v>16</v>
      </c>
      <c r="D13" s="33">
        <v>1</v>
      </c>
      <c r="E13" s="34">
        <v>50</v>
      </c>
      <c r="F13" s="34"/>
      <c r="G13" s="35"/>
      <c r="H13" s="33"/>
      <c r="I13" s="34"/>
      <c r="J13" s="34"/>
      <c r="K13" s="35"/>
      <c r="L13" s="33"/>
      <c r="M13" s="34"/>
      <c r="N13" s="34"/>
      <c r="O13" s="35"/>
    </row>
    <row r="14" spans="2:15" ht="11.25" customHeight="1" x14ac:dyDescent="0.2">
      <c r="B14" s="202"/>
      <c r="C14" s="90" t="s">
        <v>17</v>
      </c>
      <c r="D14" s="53">
        <v>3</v>
      </c>
      <c r="E14" s="54">
        <v>333</v>
      </c>
      <c r="F14" s="54">
        <v>3</v>
      </c>
      <c r="G14" s="55">
        <v>221</v>
      </c>
      <c r="H14" s="53"/>
      <c r="I14" s="54"/>
      <c r="J14" s="54"/>
      <c r="K14" s="55"/>
      <c r="L14" s="53"/>
      <c r="M14" s="54"/>
      <c r="N14" s="54"/>
      <c r="O14" s="55"/>
    </row>
    <row r="15" spans="2:15" ht="11.25" customHeight="1" x14ac:dyDescent="0.2">
      <c r="B15" s="202"/>
      <c r="C15" s="86" t="s">
        <v>18</v>
      </c>
      <c r="D15" s="53"/>
      <c r="E15" s="54"/>
      <c r="F15" s="54"/>
      <c r="G15" s="55"/>
      <c r="H15" s="53">
        <v>2</v>
      </c>
      <c r="I15" s="54">
        <v>77</v>
      </c>
      <c r="J15" s="54"/>
      <c r="K15" s="55"/>
      <c r="L15" s="53"/>
      <c r="M15" s="54"/>
      <c r="N15" s="54">
        <v>1</v>
      </c>
      <c r="O15" s="55">
        <v>14</v>
      </c>
    </row>
    <row r="16" spans="2:15" ht="11.25" customHeight="1" x14ac:dyDescent="0.2">
      <c r="B16" s="202"/>
      <c r="C16" s="86" t="s">
        <v>19</v>
      </c>
      <c r="D16" s="56"/>
      <c r="E16" s="57"/>
      <c r="F16" s="57"/>
      <c r="G16" s="58"/>
      <c r="H16" s="56"/>
      <c r="I16" s="57"/>
      <c r="J16" s="57"/>
      <c r="K16" s="58"/>
      <c r="L16" s="56"/>
      <c r="M16" s="57"/>
      <c r="N16" s="57"/>
      <c r="O16" s="58"/>
    </row>
    <row r="17" spans="2:15" ht="11.25" customHeight="1" x14ac:dyDescent="0.2">
      <c r="B17" s="202"/>
      <c r="C17" s="86" t="s">
        <v>20</v>
      </c>
      <c r="D17" s="33">
        <v>8</v>
      </c>
      <c r="E17" s="34">
        <v>129</v>
      </c>
      <c r="F17" s="34"/>
      <c r="G17" s="35"/>
      <c r="H17" s="33"/>
      <c r="I17" s="34"/>
      <c r="J17" s="34"/>
      <c r="K17" s="35"/>
      <c r="L17" s="33"/>
      <c r="M17" s="34"/>
      <c r="N17" s="57">
        <v>0</v>
      </c>
      <c r="O17" s="58">
        <v>0</v>
      </c>
    </row>
    <row r="18" spans="2:15" ht="11.25" customHeight="1" x14ac:dyDescent="0.2">
      <c r="B18" s="202"/>
      <c r="C18" s="86" t="s">
        <v>21</v>
      </c>
      <c r="D18" s="33">
        <v>33</v>
      </c>
      <c r="E18" s="34">
        <v>549</v>
      </c>
      <c r="F18" s="34">
        <v>3</v>
      </c>
      <c r="G18" s="35">
        <v>75</v>
      </c>
      <c r="H18" s="33">
        <v>3</v>
      </c>
      <c r="I18" s="34">
        <v>26</v>
      </c>
      <c r="J18" s="34">
        <v>8</v>
      </c>
      <c r="K18" s="35">
        <v>712</v>
      </c>
      <c r="L18" s="33">
        <v>16</v>
      </c>
      <c r="M18" s="34">
        <v>192</v>
      </c>
      <c r="N18" s="34">
        <v>23</v>
      </c>
      <c r="O18" s="35">
        <v>872</v>
      </c>
    </row>
    <row r="19" spans="2:15" ht="11.25" customHeight="1" x14ac:dyDescent="0.2">
      <c r="B19" s="202"/>
      <c r="C19" s="92" t="s">
        <v>22</v>
      </c>
      <c r="D19" s="59"/>
      <c r="E19" s="60"/>
      <c r="F19" s="60"/>
      <c r="G19" s="61"/>
      <c r="H19" s="59"/>
      <c r="I19" s="60"/>
      <c r="J19" s="60"/>
      <c r="K19" s="61"/>
      <c r="L19" s="59"/>
      <c r="M19" s="60"/>
      <c r="N19" s="60"/>
      <c r="O19" s="61"/>
    </row>
    <row r="20" spans="2:15" ht="11.25" customHeight="1" x14ac:dyDescent="0.2">
      <c r="B20" s="205" t="s">
        <v>23</v>
      </c>
      <c r="C20" s="85" t="s">
        <v>24</v>
      </c>
      <c r="D20" s="32">
        <v>31</v>
      </c>
      <c r="E20" s="44">
        <v>614</v>
      </c>
      <c r="F20" s="44">
        <v>27</v>
      </c>
      <c r="G20" s="45">
        <v>536</v>
      </c>
      <c r="H20" s="32">
        <v>0</v>
      </c>
      <c r="I20" s="44">
        <v>0</v>
      </c>
      <c r="J20" s="44">
        <v>0</v>
      </c>
      <c r="K20" s="45">
        <v>0</v>
      </c>
      <c r="L20" s="32">
        <v>0</v>
      </c>
      <c r="M20" s="44">
        <v>0</v>
      </c>
      <c r="N20" s="44">
        <v>0</v>
      </c>
      <c r="O20" s="45">
        <v>0</v>
      </c>
    </row>
    <row r="21" spans="2:15" ht="11.25" customHeight="1" x14ac:dyDescent="0.2">
      <c r="B21" s="206"/>
      <c r="C21" s="86" t="s">
        <v>25</v>
      </c>
      <c r="D21" s="33">
        <v>19</v>
      </c>
      <c r="E21" s="34">
        <v>808</v>
      </c>
      <c r="F21" s="34">
        <v>3</v>
      </c>
      <c r="G21" s="35">
        <v>70</v>
      </c>
      <c r="H21" s="33">
        <v>50</v>
      </c>
      <c r="I21" s="34">
        <v>1005</v>
      </c>
      <c r="J21" s="34">
        <v>2</v>
      </c>
      <c r="K21" s="35">
        <v>109</v>
      </c>
      <c r="L21" s="33">
        <v>11</v>
      </c>
      <c r="M21" s="34">
        <v>862</v>
      </c>
      <c r="N21" s="34">
        <v>20</v>
      </c>
      <c r="O21" s="35">
        <v>2735</v>
      </c>
    </row>
    <row r="22" spans="2:15" ht="11.25" customHeight="1" x14ac:dyDescent="0.2">
      <c r="B22" s="206"/>
      <c r="C22" s="86" t="s">
        <v>26</v>
      </c>
      <c r="D22" s="33">
        <v>8</v>
      </c>
      <c r="E22" s="34">
        <v>74</v>
      </c>
      <c r="F22" s="34">
        <v>12</v>
      </c>
      <c r="G22" s="35">
        <v>354</v>
      </c>
      <c r="H22" s="33">
        <v>2</v>
      </c>
      <c r="I22" s="34">
        <v>114</v>
      </c>
      <c r="J22" s="34">
        <v>11</v>
      </c>
      <c r="K22" s="35">
        <v>666</v>
      </c>
      <c r="L22" s="33">
        <v>9</v>
      </c>
      <c r="M22" s="34">
        <v>982</v>
      </c>
      <c r="N22" s="34">
        <v>6</v>
      </c>
      <c r="O22" s="35">
        <v>993</v>
      </c>
    </row>
    <row r="23" spans="2:15" ht="11.25" customHeight="1" x14ac:dyDescent="0.2">
      <c r="B23" s="206"/>
      <c r="C23" s="90" t="s">
        <v>27</v>
      </c>
      <c r="D23" s="33"/>
      <c r="E23" s="34"/>
      <c r="F23" s="34"/>
      <c r="G23" s="35"/>
      <c r="H23" s="33"/>
      <c r="I23" s="34"/>
      <c r="J23" s="34"/>
      <c r="K23" s="35"/>
      <c r="L23" s="33"/>
      <c r="M23" s="34"/>
      <c r="N23" s="34"/>
      <c r="O23" s="35"/>
    </row>
    <row r="24" spans="2:15" ht="11.25" customHeight="1" x14ac:dyDescent="0.2">
      <c r="B24" s="206"/>
      <c r="C24" s="13" t="s">
        <v>28</v>
      </c>
      <c r="D24" s="201">
        <v>117</v>
      </c>
      <c r="E24" s="34">
        <v>2181</v>
      </c>
      <c r="F24" s="34">
        <v>37</v>
      </c>
      <c r="G24" s="35">
        <v>3605</v>
      </c>
      <c r="H24" s="201">
        <v>0</v>
      </c>
      <c r="I24" s="34">
        <v>0</v>
      </c>
      <c r="J24" s="34">
        <v>4</v>
      </c>
      <c r="K24" s="35">
        <v>192</v>
      </c>
      <c r="L24" s="201">
        <v>7</v>
      </c>
      <c r="M24" s="34">
        <v>3128</v>
      </c>
      <c r="N24" s="34">
        <v>4</v>
      </c>
      <c r="O24" s="35">
        <v>1807</v>
      </c>
    </row>
    <row r="25" spans="2:15" ht="11.25" customHeight="1" x14ac:dyDescent="0.2">
      <c r="B25" s="206"/>
      <c r="C25" s="86" t="s">
        <v>29</v>
      </c>
      <c r="D25" s="33">
        <v>26</v>
      </c>
      <c r="E25" s="34">
        <v>1124</v>
      </c>
      <c r="F25" s="34">
        <v>12</v>
      </c>
      <c r="G25" s="35">
        <v>287</v>
      </c>
      <c r="H25" s="33"/>
      <c r="I25" s="34"/>
      <c r="J25" s="34">
        <v>13</v>
      </c>
      <c r="K25" s="35">
        <v>759</v>
      </c>
      <c r="L25" s="33">
        <v>3</v>
      </c>
      <c r="M25" s="34">
        <v>835</v>
      </c>
      <c r="N25" s="34">
        <v>12</v>
      </c>
      <c r="O25" s="35">
        <v>3403</v>
      </c>
    </row>
    <row r="26" spans="2:15" ht="11.25" customHeight="1" x14ac:dyDescent="0.2">
      <c r="B26" s="206"/>
      <c r="C26" s="90" t="s">
        <v>30</v>
      </c>
      <c r="D26" s="33">
        <v>0</v>
      </c>
      <c r="E26" s="34">
        <v>0</v>
      </c>
      <c r="F26" s="34">
        <v>1</v>
      </c>
      <c r="G26" s="35">
        <v>53</v>
      </c>
      <c r="H26" s="33">
        <v>0</v>
      </c>
      <c r="I26" s="34">
        <v>0</v>
      </c>
      <c r="J26" s="34">
        <v>1</v>
      </c>
      <c r="K26" s="35">
        <v>12</v>
      </c>
      <c r="L26" s="33">
        <v>1</v>
      </c>
      <c r="M26" s="34">
        <v>500</v>
      </c>
      <c r="N26" s="34">
        <v>3</v>
      </c>
      <c r="O26" s="35">
        <v>671</v>
      </c>
    </row>
    <row r="27" spans="2:15" ht="11.25" customHeight="1" x14ac:dyDescent="0.2">
      <c r="B27" s="206"/>
      <c r="C27" s="86" t="s">
        <v>31</v>
      </c>
      <c r="D27" s="33">
        <v>30</v>
      </c>
      <c r="E27" s="34">
        <v>2544</v>
      </c>
      <c r="F27" s="34">
        <v>2</v>
      </c>
      <c r="G27" s="35">
        <v>712</v>
      </c>
      <c r="H27" s="33"/>
      <c r="I27" s="34"/>
      <c r="J27" s="188"/>
      <c r="K27" s="189"/>
      <c r="L27" s="190"/>
      <c r="M27" s="188"/>
      <c r="N27" s="34"/>
      <c r="O27" s="35"/>
    </row>
    <row r="28" spans="2:15" ht="11.25" customHeight="1" x14ac:dyDescent="0.2">
      <c r="B28" s="206"/>
      <c r="C28" s="90" t="s">
        <v>32</v>
      </c>
      <c r="D28" s="33"/>
      <c r="E28" s="34"/>
      <c r="F28" s="34"/>
      <c r="G28" s="35"/>
      <c r="H28" s="33"/>
      <c r="I28" s="34"/>
      <c r="J28" s="34"/>
      <c r="K28" s="35"/>
      <c r="L28" s="33"/>
      <c r="M28" s="34"/>
      <c r="N28" s="34"/>
      <c r="O28" s="35"/>
    </row>
    <row r="29" spans="2:15" ht="11.25" customHeight="1" x14ac:dyDescent="0.2">
      <c r="B29" s="206"/>
      <c r="C29" s="86" t="s">
        <v>33</v>
      </c>
      <c r="D29" s="33"/>
      <c r="E29" s="34"/>
      <c r="F29" s="34"/>
      <c r="G29" s="35"/>
      <c r="H29" s="33"/>
      <c r="I29" s="34"/>
      <c r="J29" s="34"/>
      <c r="K29" s="35"/>
      <c r="L29" s="33">
        <v>6</v>
      </c>
      <c r="M29" s="34">
        <v>2651</v>
      </c>
      <c r="N29" s="34"/>
      <c r="O29" s="35"/>
    </row>
    <row r="30" spans="2:15" ht="11.25" customHeight="1" x14ac:dyDescent="0.2">
      <c r="B30" s="206"/>
      <c r="C30" s="86" t="s">
        <v>34</v>
      </c>
      <c r="D30" s="33">
        <v>1</v>
      </c>
      <c r="E30" s="34">
        <v>24</v>
      </c>
      <c r="F30" s="34"/>
      <c r="G30" s="35"/>
      <c r="H30" s="33"/>
      <c r="I30" s="34"/>
      <c r="J30" s="34"/>
      <c r="K30" s="35"/>
      <c r="L30" s="33">
        <v>1</v>
      </c>
      <c r="M30" s="34">
        <v>36</v>
      </c>
      <c r="N30" s="34"/>
      <c r="O30" s="35"/>
    </row>
    <row r="31" spans="2:15" ht="11.25" customHeight="1" x14ac:dyDescent="0.2">
      <c r="B31" s="206"/>
      <c r="C31" s="86" t="s">
        <v>35</v>
      </c>
      <c r="D31" s="33">
        <v>0</v>
      </c>
      <c r="E31" s="34">
        <v>0</v>
      </c>
      <c r="F31" s="34"/>
      <c r="G31" s="35"/>
      <c r="H31" s="33"/>
      <c r="I31" s="34"/>
      <c r="J31" s="34"/>
      <c r="K31" s="35"/>
      <c r="L31" s="33">
        <v>32</v>
      </c>
      <c r="M31" s="34">
        <v>651</v>
      </c>
      <c r="N31" s="34">
        <v>2</v>
      </c>
      <c r="O31" s="35">
        <v>29</v>
      </c>
    </row>
    <row r="32" spans="2:15" ht="11.25" customHeight="1" x14ac:dyDescent="0.2">
      <c r="B32" s="206"/>
      <c r="C32" s="93" t="s">
        <v>36</v>
      </c>
      <c r="D32" s="66"/>
      <c r="E32" s="67"/>
      <c r="F32" s="67"/>
      <c r="G32" s="68"/>
      <c r="H32" s="66"/>
      <c r="I32" s="67"/>
      <c r="J32" s="67"/>
      <c r="K32" s="68"/>
      <c r="L32" s="66">
        <v>2</v>
      </c>
      <c r="M32" s="67">
        <v>100</v>
      </c>
      <c r="N32" s="67"/>
      <c r="O32" s="68"/>
    </row>
    <row r="33" spans="2:15" ht="11.25" customHeight="1" x14ac:dyDescent="0.2">
      <c r="B33" s="206"/>
      <c r="C33" s="90" t="s">
        <v>37</v>
      </c>
      <c r="D33" s="69"/>
      <c r="E33" s="70"/>
      <c r="F33" s="70">
        <v>1</v>
      </c>
      <c r="G33" s="71">
        <v>101</v>
      </c>
      <c r="H33" s="69"/>
      <c r="I33" s="70"/>
      <c r="J33" s="70"/>
      <c r="K33" s="71"/>
      <c r="L33" s="69"/>
      <c r="M33" s="70"/>
      <c r="N33" s="70">
        <v>0</v>
      </c>
      <c r="O33" s="71">
        <v>0</v>
      </c>
    </row>
    <row r="34" spans="2:15" ht="11.25" customHeight="1" x14ac:dyDescent="0.2">
      <c r="B34" s="206"/>
      <c r="C34" s="86" t="s">
        <v>38</v>
      </c>
      <c r="D34" s="94">
        <v>0</v>
      </c>
      <c r="E34" s="95">
        <v>0</v>
      </c>
      <c r="F34" s="95"/>
      <c r="G34" s="96"/>
      <c r="H34" s="94"/>
      <c r="I34" s="95"/>
      <c r="J34" s="95"/>
      <c r="K34" s="96"/>
      <c r="L34" s="94">
        <v>3</v>
      </c>
      <c r="M34" s="95">
        <v>471</v>
      </c>
      <c r="N34" s="95"/>
      <c r="O34" s="96"/>
    </row>
    <row r="35" spans="2:15" ht="11.25" customHeight="1" x14ac:dyDescent="0.2">
      <c r="B35" s="206"/>
      <c r="C35" s="90" t="s">
        <v>39</v>
      </c>
      <c r="D35" s="33"/>
      <c r="E35" s="34"/>
      <c r="F35" s="34"/>
      <c r="G35" s="35"/>
      <c r="H35" s="33"/>
      <c r="I35" s="34"/>
      <c r="J35" s="34"/>
      <c r="K35" s="35"/>
      <c r="L35" s="33"/>
      <c r="M35" s="34"/>
      <c r="N35" s="34"/>
      <c r="O35" s="35"/>
    </row>
    <row r="36" spans="2:15" ht="11.25" customHeight="1" x14ac:dyDescent="0.2">
      <c r="B36" s="206"/>
      <c r="C36" s="86" t="s">
        <v>40</v>
      </c>
      <c r="D36" s="33"/>
      <c r="E36" s="34"/>
      <c r="F36" s="34"/>
      <c r="G36" s="35"/>
      <c r="H36" s="33">
        <v>0</v>
      </c>
      <c r="I36" s="34">
        <v>0</v>
      </c>
      <c r="J36" s="34">
        <v>1</v>
      </c>
      <c r="K36" s="35">
        <v>38</v>
      </c>
      <c r="L36" s="33">
        <v>6</v>
      </c>
      <c r="M36" s="97">
        <v>127</v>
      </c>
      <c r="N36" s="34">
        <v>0</v>
      </c>
      <c r="O36" s="35">
        <v>0</v>
      </c>
    </row>
    <row r="37" spans="2:15" ht="11.25" customHeight="1" x14ac:dyDescent="0.2">
      <c r="B37" s="206"/>
      <c r="C37" s="86" t="s">
        <v>41</v>
      </c>
      <c r="D37" s="33"/>
      <c r="E37" s="34"/>
      <c r="F37" s="34"/>
      <c r="G37" s="35"/>
      <c r="H37" s="33">
        <v>5</v>
      </c>
      <c r="I37" s="34">
        <v>183</v>
      </c>
      <c r="J37" s="34"/>
      <c r="K37" s="35"/>
      <c r="L37" s="33">
        <v>7</v>
      </c>
      <c r="M37" s="34">
        <v>446</v>
      </c>
      <c r="N37" s="34">
        <v>2</v>
      </c>
      <c r="O37" s="35">
        <v>1493</v>
      </c>
    </row>
    <row r="38" spans="2:15" ht="11.25" customHeight="1" x14ac:dyDescent="0.2">
      <c r="B38" s="206"/>
      <c r="C38" s="90" t="s">
        <v>42</v>
      </c>
      <c r="D38" s="33"/>
      <c r="E38" s="34"/>
      <c r="F38" s="34"/>
      <c r="G38" s="35"/>
      <c r="H38" s="33">
        <v>0</v>
      </c>
      <c r="I38" s="34">
        <v>0</v>
      </c>
      <c r="J38" s="34"/>
      <c r="K38" s="35"/>
      <c r="L38" s="33">
        <v>2</v>
      </c>
      <c r="M38" s="34">
        <v>270</v>
      </c>
      <c r="N38" s="34">
        <v>0</v>
      </c>
      <c r="O38" s="35">
        <v>0</v>
      </c>
    </row>
    <row r="39" spans="2:15" ht="11.25" customHeight="1" x14ac:dyDescent="0.2">
      <c r="B39" s="206"/>
      <c r="C39" s="86" t="s">
        <v>43</v>
      </c>
      <c r="D39" s="33"/>
      <c r="E39" s="34"/>
      <c r="F39" s="34"/>
      <c r="G39" s="35"/>
      <c r="H39" s="33"/>
      <c r="I39" s="34"/>
      <c r="J39" s="34"/>
      <c r="K39" s="35"/>
      <c r="L39" s="33"/>
      <c r="M39" s="34"/>
      <c r="N39" s="34"/>
      <c r="O39" s="35"/>
    </row>
    <row r="40" spans="2:15" ht="11.25" customHeight="1" x14ac:dyDescent="0.2">
      <c r="B40" s="206"/>
      <c r="C40" s="90" t="s">
        <v>44</v>
      </c>
      <c r="D40" s="33">
        <v>2</v>
      </c>
      <c r="E40" s="34">
        <v>24</v>
      </c>
      <c r="F40" s="34"/>
      <c r="G40" s="35"/>
      <c r="H40" s="33"/>
      <c r="I40" s="34"/>
      <c r="J40" s="34"/>
      <c r="K40" s="35"/>
      <c r="L40" s="33"/>
      <c r="M40" s="34"/>
      <c r="N40" s="34"/>
      <c r="O40" s="35"/>
    </row>
    <row r="41" spans="2:15" ht="11.25" customHeight="1" x14ac:dyDescent="0.2">
      <c r="B41" s="207"/>
      <c r="C41" s="92" t="s">
        <v>45</v>
      </c>
      <c r="D41" s="63"/>
      <c r="E41" s="84"/>
      <c r="F41" s="84"/>
      <c r="G41" s="36"/>
      <c r="H41" s="63"/>
      <c r="I41" s="84"/>
      <c r="J41" s="84"/>
      <c r="K41" s="36"/>
      <c r="L41" s="63">
        <v>2</v>
      </c>
      <c r="M41" s="84">
        <v>85</v>
      </c>
      <c r="N41" s="84"/>
      <c r="O41" s="36"/>
    </row>
    <row r="42" spans="2:15" ht="11.25" customHeight="1" x14ac:dyDescent="0.2">
      <c r="B42" s="205" t="s">
        <v>46</v>
      </c>
      <c r="C42" s="98" t="s">
        <v>47</v>
      </c>
      <c r="D42" s="32">
        <v>42</v>
      </c>
      <c r="E42" s="44">
        <v>649</v>
      </c>
      <c r="F42" s="44"/>
      <c r="G42" s="45"/>
      <c r="H42" s="32">
        <v>12</v>
      </c>
      <c r="I42" s="44">
        <v>413</v>
      </c>
      <c r="J42" s="44">
        <v>4</v>
      </c>
      <c r="K42" s="45">
        <v>101</v>
      </c>
      <c r="L42" s="32">
        <v>15</v>
      </c>
      <c r="M42" s="44">
        <v>383</v>
      </c>
      <c r="N42" s="44">
        <v>4</v>
      </c>
      <c r="O42" s="45">
        <v>268</v>
      </c>
    </row>
    <row r="43" spans="2:15" ht="11.25" customHeight="1" x14ac:dyDescent="0.2">
      <c r="B43" s="206"/>
      <c r="C43" s="93" t="s">
        <v>48</v>
      </c>
      <c r="D43" s="53"/>
      <c r="E43" s="54"/>
      <c r="F43" s="54"/>
      <c r="G43" s="55"/>
      <c r="H43" s="53"/>
      <c r="I43" s="54"/>
      <c r="J43" s="54"/>
      <c r="K43" s="55"/>
      <c r="L43" s="53"/>
      <c r="M43" s="54"/>
      <c r="N43" s="54">
        <v>0</v>
      </c>
      <c r="O43" s="55">
        <v>0</v>
      </c>
    </row>
    <row r="44" spans="2:15" ht="11.25" customHeight="1" x14ac:dyDescent="0.2">
      <c r="B44" s="206"/>
      <c r="C44" s="86" t="s">
        <v>49</v>
      </c>
      <c r="D44" s="33">
        <v>56</v>
      </c>
      <c r="E44" s="34">
        <v>1814</v>
      </c>
      <c r="F44" s="34">
        <v>2</v>
      </c>
      <c r="G44" s="35">
        <v>55</v>
      </c>
      <c r="H44" s="33">
        <v>2</v>
      </c>
      <c r="I44" s="34">
        <v>21</v>
      </c>
      <c r="J44" s="34"/>
      <c r="K44" s="35"/>
      <c r="L44" s="33">
        <v>3</v>
      </c>
      <c r="M44" s="34">
        <v>237</v>
      </c>
      <c r="N44" s="34">
        <v>7</v>
      </c>
      <c r="O44" s="35">
        <v>2887</v>
      </c>
    </row>
    <row r="45" spans="2:15" ht="11.25" customHeight="1" x14ac:dyDescent="0.2">
      <c r="B45" s="206"/>
      <c r="C45" s="86" t="s">
        <v>50</v>
      </c>
      <c r="D45" s="33">
        <v>13</v>
      </c>
      <c r="E45" s="34">
        <v>1931</v>
      </c>
      <c r="F45" s="34"/>
      <c r="G45" s="35"/>
      <c r="H45" s="33"/>
      <c r="I45" s="34"/>
      <c r="J45" s="34"/>
      <c r="K45" s="35"/>
      <c r="L45" s="33"/>
      <c r="M45" s="34"/>
      <c r="N45" s="34"/>
      <c r="O45" s="35"/>
    </row>
    <row r="46" spans="2:15" ht="11.25" customHeight="1" x14ac:dyDescent="0.2">
      <c r="B46" s="206"/>
      <c r="C46" s="90" t="s">
        <v>51</v>
      </c>
      <c r="D46" s="33"/>
      <c r="E46" s="34"/>
      <c r="F46" s="34"/>
      <c r="G46" s="35"/>
      <c r="H46" s="33"/>
      <c r="I46" s="34"/>
      <c r="J46" s="34"/>
      <c r="K46" s="35"/>
      <c r="L46" s="33">
        <v>1</v>
      </c>
      <c r="M46" s="34">
        <v>53</v>
      </c>
      <c r="N46" s="99"/>
      <c r="O46" s="100"/>
    </row>
    <row r="47" spans="2:15" ht="11.25" customHeight="1" x14ac:dyDescent="0.2">
      <c r="B47" s="206"/>
      <c r="C47" s="86" t="s">
        <v>52</v>
      </c>
      <c r="D47" s="33">
        <v>9</v>
      </c>
      <c r="E47" s="34">
        <v>114</v>
      </c>
      <c r="F47" s="34">
        <v>2</v>
      </c>
      <c r="G47" s="35">
        <v>68</v>
      </c>
      <c r="H47" s="33"/>
      <c r="I47" s="34"/>
      <c r="J47" s="34">
        <v>2</v>
      </c>
      <c r="K47" s="35">
        <v>56</v>
      </c>
      <c r="L47" s="33">
        <v>1</v>
      </c>
      <c r="M47" s="34">
        <v>72</v>
      </c>
      <c r="N47" s="34">
        <v>2</v>
      </c>
      <c r="O47" s="35">
        <v>19</v>
      </c>
    </row>
    <row r="48" spans="2:15" ht="11.25" customHeight="1" x14ac:dyDescent="0.2">
      <c r="B48" s="206"/>
      <c r="C48" s="86" t="s">
        <v>53</v>
      </c>
      <c r="D48" s="33"/>
      <c r="E48" s="34"/>
      <c r="F48" s="34"/>
      <c r="G48" s="35"/>
      <c r="H48" s="33">
        <v>1</v>
      </c>
      <c r="I48" s="34">
        <v>164</v>
      </c>
      <c r="J48" s="34"/>
      <c r="K48" s="35"/>
      <c r="L48" s="33">
        <v>3</v>
      </c>
      <c r="M48" s="34">
        <v>1026</v>
      </c>
      <c r="N48" s="34"/>
      <c r="O48" s="35"/>
    </row>
    <row r="49" spans="2:15" ht="11.25" customHeight="1" x14ac:dyDescent="0.2">
      <c r="B49" s="206"/>
      <c r="C49" s="90" t="s">
        <v>54</v>
      </c>
      <c r="D49" s="53">
        <v>30</v>
      </c>
      <c r="E49" s="54">
        <v>335</v>
      </c>
      <c r="F49" s="54">
        <v>0</v>
      </c>
      <c r="G49" s="55">
        <v>0</v>
      </c>
      <c r="H49" s="53">
        <v>3</v>
      </c>
      <c r="I49" s="54">
        <v>142</v>
      </c>
      <c r="J49" s="54">
        <v>0</v>
      </c>
      <c r="K49" s="55">
        <v>0</v>
      </c>
      <c r="L49" s="53">
        <v>3</v>
      </c>
      <c r="M49" s="54">
        <v>159</v>
      </c>
      <c r="N49" s="54">
        <v>8</v>
      </c>
      <c r="O49" s="55">
        <v>2557</v>
      </c>
    </row>
    <row r="50" spans="2:15" ht="11.25" customHeight="1" x14ac:dyDescent="0.2">
      <c r="B50" s="206"/>
      <c r="C50" s="86" t="s">
        <v>55</v>
      </c>
      <c r="D50" s="33">
        <v>47</v>
      </c>
      <c r="E50" s="34">
        <v>697</v>
      </c>
      <c r="F50" s="34">
        <v>4</v>
      </c>
      <c r="G50" s="35">
        <v>321</v>
      </c>
      <c r="H50" s="33"/>
      <c r="I50" s="34"/>
      <c r="J50" s="34"/>
      <c r="K50" s="35"/>
      <c r="L50" s="33"/>
      <c r="M50" s="34"/>
      <c r="N50" s="34">
        <v>1</v>
      </c>
      <c r="O50" s="35">
        <v>1578</v>
      </c>
    </row>
    <row r="51" spans="2:15" ht="11.25" customHeight="1" x14ac:dyDescent="0.2">
      <c r="B51" s="206"/>
      <c r="C51" s="90" t="s">
        <v>56</v>
      </c>
      <c r="D51" s="33"/>
      <c r="E51" s="34"/>
      <c r="F51" s="34"/>
      <c r="G51" s="35"/>
      <c r="H51" s="33"/>
      <c r="I51" s="34"/>
      <c r="J51" s="34"/>
      <c r="K51" s="35"/>
      <c r="L51" s="33"/>
      <c r="M51" s="34"/>
      <c r="N51" s="34"/>
      <c r="O51" s="35"/>
    </row>
    <row r="52" spans="2:15" ht="11.25" customHeight="1" x14ac:dyDescent="0.2">
      <c r="B52" s="206"/>
      <c r="C52" s="90" t="s">
        <v>57</v>
      </c>
      <c r="D52" s="53"/>
      <c r="E52" s="54"/>
      <c r="F52" s="54"/>
      <c r="G52" s="55"/>
      <c r="H52" s="53"/>
      <c r="I52" s="54"/>
      <c r="J52" s="54"/>
      <c r="K52" s="55"/>
      <c r="L52" s="53"/>
      <c r="M52" s="54"/>
      <c r="N52" s="54"/>
      <c r="O52" s="55"/>
    </row>
    <row r="53" spans="2:15" ht="11.25" customHeight="1" x14ac:dyDescent="0.2">
      <c r="B53" s="207"/>
      <c r="C53" s="101" t="s">
        <v>58</v>
      </c>
      <c r="D53" s="63"/>
      <c r="E53" s="84"/>
      <c r="F53" s="84"/>
      <c r="G53" s="36"/>
      <c r="H53" s="63"/>
      <c r="I53" s="84"/>
      <c r="J53" s="84"/>
      <c r="K53" s="36"/>
      <c r="L53" s="63">
        <v>2</v>
      </c>
      <c r="M53" s="84">
        <v>229</v>
      </c>
      <c r="N53" s="84"/>
      <c r="O53" s="36"/>
    </row>
    <row r="54" spans="2:15" ht="11.25" customHeight="1" x14ac:dyDescent="0.2">
      <c r="B54" s="205" t="s">
        <v>59</v>
      </c>
      <c r="C54" s="85" t="s">
        <v>60</v>
      </c>
      <c r="D54" s="32">
        <v>2</v>
      </c>
      <c r="E54" s="44">
        <v>70</v>
      </c>
      <c r="F54" s="44">
        <v>4</v>
      </c>
      <c r="G54" s="45">
        <v>116</v>
      </c>
      <c r="H54" s="32">
        <v>4</v>
      </c>
      <c r="I54" s="44">
        <v>100</v>
      </c>
      <c r="J54" s="44">
        <v>0</v>
      </c>
      <c r="K54" s="45">
        <v>0</v>
      </c>
      <c r="L54" s="32">
        <v>6</v>
      </c>
      <c r="M54" s="44">
        <v>513</v>
      </c>
      <c r="N54" s="44">
        <v>2</v>
      </c>
      <c r="O54" s="45">
        <v>50</v>
      </c>
    </row>
    <row r="55" spans="2:15" ht="11.25" customHeight="1" x14ac:dyDescent="0.2">
      <c r="B55" s="206"/>
      <c r="C55" s="90" t="s">
        <v>61</v>
      </c>
      <c r="D55" s="33"/>
      <c r="E55" s="34"/>
      <c r="F55" s="34"/>
      <c r="G55" s="35"/>
      <c r="H55" s="33"/>
      <c r="I55" s="34"/>
      <c r="J55" s="34"/>
      <c r="K55" s="35"/>
      <c r="L55" s="33">
        <v>0</v>
      </c>
      <c r="M55" s="34">
        <v>0</v>
      </c>
      <c r="N55" s="34"/>
      <c r="O55" s="35"/>
    </row>
    <row r="56" spans="2:15" ht="11.25" customHeight="1" x14ac:dyDescent="0.2">
      <c r="B56" s="206"/>
      <c r="C56" s="86" t="s">
        <v>62</v>
      </c>
      <c r="D56" s="33">
        <v>52</v>
      </c>
      <c r="E56" s="34">
        <v>1229</v>
      </c>
      <c r="F56" s="34">
        <v>4</v>
      </c>
      <c r="G56" s="35">
        <v>144</v>
      </c>
      <c r="H56" s="33">
        <v>13</v>
      </c>
      <c r="I56" s="34">
        <v>196</v>
      </c>
      <c r="J56" s="34">
        <v>0</v>
      </c>
      <c r="K56" s="35">
        <v>0</v>
      </c>
      <c r="L56" s="33">
        <v>3</v>
      </c>
      <c r="M56" s="34">
        <v>371</v>
      </c>
      <c r="N56" s="34">
        <v>1</v>
      </c>
      <c r="O56" s="35">
        <v>684</v>
      </c>
    </row>
    <row r="57" spans="2:15" ht="11.25" customHeight="1" x14ac:dyDescent="0.2">
      <c r="B57" s="206"/>
      <c r="C57" s="86" t="s">
        <v>63</v>
      </c>
      <c r="D57" s="33"/>
      <c r="E57" s="34"/>
      <c r="F57" s="34"/>
      <c r="G57" s="35"/>
      <c r="H57" s="33">
        <v>1</v>
      </c>
      <c r="I57" s="34">
        <v>28</v>
      </c>
      <c r="J57" s="34"/>
      <c r="K57" s="35"/>
      <c r="L57" s="33"/>
      <c r="M57" s="34"/>
      <c r="N57" s="34"/>
      <c r="O57" s="35"/>
    </row>
    <row r="58" spans="2:15" ht="11.25" customHeight="1" x14ac:dyDescent="0.2">
      <c r="B58" s="206"/>
      <c r="C58" s="86" t="s">
        <v>64</v>
      </c>
      <c r="D58" s="33"/>
      <c r="E58" s="34"/>
      <c r="F58" s="34"/>
      <c r="G58" s="35"/>
      <c r="H58" s="33"/>
      <c r="I58" s="34"/>
      <c r="J58" s="34">
        <v>97</v>
      </c>
      <c r="K58" s="35">
        <v>1781</v>
      </c>
      <c r="L58" s="33"/>
      <c r="M58" s="34"/>
      <c r="N58" s="34">
        <v>165</v>
      </c>
      <c r="O58" s="35">
        <v>8509</v>
      </c>
    </row>
    <row r="59" spans="2:15" ht="11.25" customHeight="1" x14ac:dyDescent="0.2">
      <c r="B59" s="206"/>
      <c r="C59" s="86" t="s">
        <v>65</v>
      </c>
      <c r="D59" s="33"/>
      <c r="E59" s="34"/>
      <c r="F59" s="34"/>
      <c r="G59" s="35"/>
      <c r="H59" s="33">
        <v>0</v>
      </c>
      <c r="I59" s="34">
        <v>0</v>
      </c>
      <c r="J59" s="34">
        <v>0</v>
      </c>
      <c r="K59" s="35">
        <v>0</v>
      </c>
      <c r="L59" s="33">
        <v>0</v>
      </c>
      <c r="M59" s="34">
        <v>0</v>
      </c>
      <c r="N59" s="34"/>
      <c r="O59" s="35"/>
    </row>
    <row r="60" spans="2:15" ht="11.25" customHeight="1" x14ac:dyDescent="0.2">
      <c r="B60" s="206"/>
      <c r="C60" s="86" t="s">
        <v>66</v>
      </c>
      <c r="D60" s="33"/>
      <c r="E60" s="34"/>
      <c r="F60" s="34"/>
      <c r="G60" s="35"/>
      <c r="H60" s="33"/>
      <c r="I60" s="34"/>
      <c r="J60" s="34"/>
      <c r="K60" s="35"/>
      <c r="L60" s="33"/>
      <c r="M60" s="34"/>
      <c r="N60" s="102"/>
      <c r="O60" s="103"/>
    </row>
    <row r="61" spans="2:15" ht="11.25" customHeight="1" x14ac:dyDescent="0.2">
      <c r="B61" s="206"/>
      <c r="C61" s="86" t="s">
        <v>67</v>
      </c>
      <c r="D61" s="33">
        <v>3</v>
      </c>
      <c r="E61" s="34">
        <v>24</v>
      </c>
      <c r="F61" s="34"/>
      <c r="G61" s="35"/>
      <c r="H61" s="33">
        <v>2</v>
      </c>
      <c r="I61" s="34">
        <v>33</v>
      </c>
      <c r="J61" s="34"/>
      <c r="K61" s="35"/>
      <c r="L61" s="33">
        <v>2</v>
      </c>
      <c r="M61" s="34">
        <v>120</v>
      </c>
      <c r="N61" s="34">
        <v>1</v>
      </c>
      <c r="O61" s="35">
        <v>51</v>
      </c>
    </row>
    <row r="62" spans="2:15" ht="11.25" customHeight="1" x14ac:dyDescent="0.2">
      <c r="B62" s="206"/>
      <c r="C62" s="90" t="s">
        <v>68</v>
      </c>
      <c r="D62" s="33"/>
      <c r="E62" s="34"/>
      <c r="F62" s="34">
        <v>1</v>
      </c>
      <c r="G62" s="35">
        <v>34</v>
      </c>
      <c r="H62" s="33"/>
      <c r="I62" s="34"/>
      <c r="J62" s="34"/>
      <c r="K62" s="35"/>
      <c r="L62" s="33"/>
      <c r="M62" s="34"/>
      <c r="N62" s="34"/>
      <c r="O62" s="35"/>
    </row>
    <row r="63" spans="2:15" ht="11.25" customHeight="1" x14ac:dyDescent="0.2">
      <c r="B63" s="206"/>
      <c r="C63" s="86" t="s">
        <v>69</v>
      </c>
      <c r="D63" s="33">
        <v>1</v>
      </c>
      <c r="E63" s="34">
        <v>16</v>
      </c>
      <c r="F63" s="34"/>
      <c r="G63" s="35"/>
      <c r="H63" s="33"/>
      <c r="I63" s="34"/>
      <c r="J63" s="34">
        <f t="shared" ref="J63:K63" si="0">SUM(J64:J68)</f>
        <v>0</v>
      </c>
      <c r="K63" s="35">
        <f t="shared" si="0"/>
        <v>0</v>
      </c>
      <c r="L63" s="33"/>
      <c r="M63" s="34"/>
      <c r="N63" s="34">
        <v>1</v>
      </c>
      <c r="O63" s="35">
        <v>12</v>
      </c>
    </row>
    <row r="64" spans="2:15" ht="11.25" customHeight="1" x14ac:dyDescent="0.2">
      <c r="B64" s="206"/>
      <c r="C64" s="86" t="s">
        <v>70</v>
      </c>
      <c r="D64" s="33">
        <v>17</v>
      </c>
      <c r="E64" s="34">
        <v>934</v>
      </c>
      <c r="F64" s="34">
        <v>3</v>
      </c>
      <c r="G64" s="35">
        <v>519</v>
      </c>
      <c r="H64" s="33">
        <v>1</v>
      </c>
      <c r="I64" s="34">
        <v>31</v>
      </c>
      <c r="J64" s="34"/>
      <c r="K64" s="35"/>
      <c r="L64" s="33">
        <v>4</v>
      </c>
      <c r="M64" s="34">
        <v>453</v>
      </c>
      <c r="N64" s="34">
        <v>2</v>
      </c>
      <c r="O64" s="35">
        <v>866</v>
      </c>
    </row>
    <row r="65" spans="2:15" ht="11.25" customHeight="1" x14ac:dyDescent="0.2">
      <c r="B65" s="206"/>
      <c r="C65" s="90" t="s">
        <v>71</v>
      </c>
      <c r="D65" s="33"/>
      <c r="E65" s="34"/>
      <c r="F65" s="34"/>
      <c r="G65" s="35"/>
      <c r="H65" s="33"/>
      <c r="I65" s="34"/>
      <c r="J65" s="34"/>
      <c r="K65" s="35"/>
      <c r="L65" s="33"/>
      <c r="M65" s="34"/>
      <c r="N65" s="34"/>
      <c r="O65" s="35"/>
    </row>
    <row r="66" spans="2:15" ht="11.25" customHeight="1" x14ac:dyDescent="0.2">
      <c r="B66" s="206"/>
      <c r="C66" s="90" t="s">
        <v>72</v>
      </c>
      <c r="D66" s="33"/>
      <c r="E66" s="34"/>
      <c r="F66" s="34"/>
      <c r="G66" s="35"/>
      <c r="H66" s="33"/>
      <c r="I66" s="34"/>
      <c r="J66" s="34"/>
      <c r="K66" s="35"/>
      <c r="L66" s="33"/>
      <c r="M66" s="34"/>
      <c r="N66" s="34"/>
      <c r="O66" s="35"/>
    </row>
    <row r="67" spans="2:15" ht="11.25" customHeight="1" x14ac:dyDescent="0.2">
      <c r="B67" s="206"/>
      <c r="C67" s="86" t="s">
        <v>73</v>
      </c>
      <c r="D67" s="33"/>
      <c r="E67" s="34"/>
      <c r="F67" s="34"/>
      <c r="G67" s="35"/>
      <c r="H67" s="33">
        <v>1</v>
      </c>
      <c r="I67" s="34">
        <v>54</v>
      </c>
      <c r="J67" s="34"/>
      <c r="K67" s="35"/>
      <c r="L67" s="33"/>
      <c r="M67" s="34"/>
      <c r="N67" s="34">
        <v>1</v>
      </c>
      <c r="O67" s="35">
        <v>517</v>
      </c>
    </row>
    <row r="68" spans="2:15" ht="11.25" customHeight="1" x14ac:dyDescent="0.2">
      <c r="B68" s="207"/>
      <c r="C68" s="101" t="s">
        <v>74</v>
      </c>
      <c r="D68" s="63"/>
      <c r="E68" s="84"/>
      <c r="F68" s="84"/>
      <c r="G68" s="36"/>
      <c r="H68" s="63">
        <v>122</v>
      </c>
      <c r="I68" s="84">
        <v>192</v>
      </c>
      <c r="J68" s="84"/>
      <c r="K68" s="36"/>
      <c r="L68" s="63">
        <v>0</v>
      </c>
      <c r="M68" s="84">
        <v>0</v>
      </c>
      <c r="N68" s="84">
        <v>0</v>
      </c>
      <c r="O68" s="36">
        <v>0</v>
      </c>
    </row>
    <row r="69" spans="2:15" ht="11.25" customHeight="1" x14ac:dyDescent="0.2">
      <c r="B69" s="203" t="s">
        <v>75</v>
      </c>
      <c r="C69" s="220"/>
      <c r="D69" s="183">
        <f>SUM(D6:D68)</f>
        <v>1132</v>
      </c>
      <c r="E69" s="184">
        <f t="shared" ref="E69:O69" si="1">SUM(E6:E68)</f>
        <v>30179</v>
      </c>
      <c r="F69" s="184">
        <f t="shared" si="1"/>
        <v>197</v>
      </c>
      <c r="G69" s="185">
        <f t="shared" si="1"/>
        <v>30228</v>
      </c>
      <c r="H69" s="183">
        <f t="shared" si="1"/>
        <v>236</v>
      </c>
      <c r="I69" s="184">
        <f t="shared" si="1"/>
        <v>3136</v>
      </c>
      <c r="J69" s="184">
        <f t="shared" si="1"/>
        <v>146</v>
      </c>
      <c r="K69" s="185">
        <f t="shared" si="1"/>
        <v>4763</v>
      </c>
      <c r="L69" s="183">
        <f t="shared" si="1"/>
        <v>186</v>
      </c>
      <c r="M69" s="184">
        <f t="shared" si="1"/>
        <v>17015</v>
      </c>
      <c r="N69" s="184">
        <f t="shared" si="1"/>
        <v>300</v>
      </c>
      <c r="O69" s="185">
        <f t="shared" si="1"/>
        <v>32158</v>
      </c>
    </row>
    <row r="70" spans="2:15" ht="6" customHeight="1" x14ac:dyDescent="0.2"/>
  </sheetData>
  <autoFilter ref="B5:P69" xr:uid="{00000000-0009-0000-0000-000002000000}">
    <filterColumn colId="0" showButton="0"/>
  </autoFilter>
  <mergeCells count="16">
    <mergeCell ref="B20:B41"/>
    <mergeCell ref="B42:B53"/>
    <mergeCell ref="B54:B68"/>
    <mergeCell ref="B69:C69"/>
    <mergeCell ref="D4:E4"/>
    <mergeCell ref="B3:C5"/>
    <mergeCell ref="B6:C6"/>
    <mergeCell ref="N4:O4"/>
    <mergeCell ref="D3:G3"/>
    <mergeCell ref="H3:K3"/>
    <mergeCell ref="L3:O3"/>
    <mergeCell ref="B7:B19"/>
    <mergeCell ref="F4:G4"/>
    <mergeCell ref="H4:I4"/>
    <mergeCell ref="J4:K4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O69"/>
  <sheetViews>
    <sheetView showZeros="0" view="pageBreakPreview" zoomScaleNormal="100" zoomScaleSheetLayoutView="100" workbookViewId="0">
      <pane xSplit="3" ySplit="4" topLeftCell="D11" activePane="bottomRight" state="frozen"/>
      <selection activeCell="J68" sqref="J68"/>
      <selection pane="topRight" activeCell="J68" sqref="J68"/>
      <selection pane="bottomLeft" activeCell="J68" sqref="J68"/>
      <selection pane="bottomRight" activeCell="J68" sqref="J68"/>
    </sheetView>
  </sheetViews>
  <sheetFormatPr defaultColWidth="9" defaultRowHeight="13.2" x14ac:dyDescent="0.2"/>
  <cols>
    <col min="1" max="1" width="1" style="1" customWidth="1"/>
    <col min="2" max="2" width="2.77734375" style="1" customWidth="1"/>
    <col min="3" max="3" width="8.33203125" style="1" customWidth="1"/>
    <col min="4" max="14" width="6.88671875" style="1" customWidth="1"/>
    <col min="15" max="15" width="1" style="1" customWidth="1"/>
    <col min="16" max="16384" width="9" style="1"/>
  </cols>
  <sheetData>
    <row r="1" spans="2:14" ht="6" customHeight="1" x14ac:dyDescent="0.2"/>
    <row r="2" spans="2:14" x14ac:dyDescent="0.2">
      <c r="B2" s="105" t="s">
        <v>128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1.25" customHeight="1" x14ac:dyDescent="0.2">
      <c r="B3" s="212"/>
      <c r="C3" s="221"/>
      <c r="D3" s="208" t="s">
        <v>88</v>
      </c>
      <c r="E3" s="210"/>
      <c r="F3" s="208" t="s">
        <v>89</v>
      </c>
      <c r="G3" s="210"/>
      <c r="H3" s="208" t="s">
        <v>90</v>
      </c>
      <c r="I3" s="210"/>
      <c r="J3" s="208" t="s">
        <v>91</v>
      </c>
      <c r="K3" s="210"/>
      <c r="L3" s="208" t="s">
        <v>92</v>
      </c>
      <c r="M3" s="210"/>
      <c r="N3" s="191" t="s">
        <v>96</v>
      </c>
    </row>
    <row r="4" spans="2:14" ht="11.25" customHeight="1" x14ac:dyDescent="0.2">
      <c r="B4" s="214"/>
      <c r="C4" s="224"/>
      <c r="D4" s="182" t="s">
        <v>93</v>
      </c>
      <c r="E4" s="176" t="s">
        <v>94</v>
      </c>
      <c r="F4" s="182" t="s">
        <v>93</v>
      </c>
      <c r="G4" s="176" t="s">
        <v>94</v>
      </c>
      <c r="H4" s="182" t="s">
        <v>93</v>
      </c>
      <c r="I4" s="176" t="s">
        <v>94</v>
      </c>
      <c r="J4" s="182" t="s">
        <v>93</v>
      </c>
      <c r="K4" s="176" t="s">
        <v>94</v>
      </c>
      <c r="L4" s="182" t="s">
        <v>93</v>
      </c>
      <c r="M4" s="176" t="s">
        <v>94</v>
      </c>
      <c r="N4" s="192" t="s">
        <v>95</v>
      </c>
    </row>
    <row r="5" spans="2:14" ht="11.25" customHeight="1" x14ac:dyDescent="0.2">
      <c r="B5" s="219" t="s">
        <v>8</v>
      </c>
      <c r="C5" s="203"/>
      <c r="D5" s="37">
        <v>7093</v>
      </c>
      <c r="E5" s="39">
        <v>92321</v>
      </c>
      <c r="F5" s="37">
        <v>14639</v>
      </c>
      <c r="G5" s="39">
        <v>115932</v>
      </c>
      <c r="H5" s="37">
        <v>66135</v>
      </c>
      <c r="I5" s="39">
        <v>494296</v>
      </c>
      <c r="J5" s="37">
        <v>13601</v>
      </c>
      <c r="K5" s="39">
        <v>118105</v>
      </c>
      <c r="L5" s="37">
        <v>40047</v>
      </c>
      <c r="M5" s="39">
        <v>350280</v>
      </c>
      <c r="N5" s="10"/>
    </row>
    <row r="6" spans="2:14" ht="11.25" customHeight="1" x14ac:dyDescent="0.2">
      <c r="B6" s="202" t="s">
        <v>9</v>
      </c>
      <c r="C6" s="85" t="s">
        <v>10</v>
      </c>
      <c r="D6" s="32">
        <v>474</v>
      </c>
      <c r="E6" s="45">
        <v>8985</v>
      </c>
      <c r="F6" s="32">
        <v>51</v>
      </c>
      <c r="G6" s="45">
        <v>494</v>
      </c>
      <c r="H6" s="32"/>
      <c r="I6" s="45"/>
      <c r="J6" s="32">
        <v>331</v>
      </c>
      <c r="K6" s="45">
        <v>31605</v>
      </c>
      <c r="L6" s="32">
        <v>69860</v>
      </c>
      <c r="M6" s="45">
        <v>1477589</v>
      </c>
      <c r="N6" s="12"/>
    </row>
    <row r="7" spans="2:14" ht="11.25" customHeight="1" x14ac:dyDescent="0.2">
      <c r="B7" s="202"/>
      <c r="C7" s="86" t="s">
        <v>11</v>
      </c>
      <c r="D7" s="33">
        <v>1829</v>
      </c>
      <c r="E7" s="35">
        <v>23574</v>
      </c>
      <c r="F7" s="33">
        <v>3329</v>
      </c>
      <c r="G7" s="35">
        <v>23962</v>
      </c>
      <c r="H7" s="33">
        <v>5727</v>
      </c>
      <c r="I7" s="35">
        <v>59544</v>
      </c>
      <c r="J7" s="33">
        <v>961</v>
      </c>
      <c r="K7" s="35">
        <v>9876</v>
      </c>
      <c r="L7" s="33">
        <v>807</v>
      </c>
      <c r="M7" s="35">
        <v>8361</v>
      </c>
      <c r="N7" s="14">
        <v>5960</v>
      </c>
    </row>
    <row r="8" spans="2:14" ht="11.25" customHeight="1" x14ac:dyDescent="0.2">
      <c r="B8" s="202"/>
      <c r="C8" s="86" t="s">
        <v>12</v>
      </c>
      <c r="D8" s="33">
        <v>412</v>
      </c>
      <c r="E8" s="35">
        <v>5262</v>
      </c>
      <c r="F8" s="33">
        <v>317</v>
      </c>
      <c r="G8" s="35">
        <v>2357</v>
      </c>
      <c r="H8" s="33">
        <v>8701</v>
      </c>
      <c r="I8" s="35">
        <v>75533</v>
      </c>
      <c r="J8" s="33">
        <v>9</v>
      </c>
      <c r="K8" s="35">
        <v>118</v>
      </c>
      <c r="L8" s="33">
        <v>129</v>
      </c>
      <c r="M8" s="35">
        <v>1934</v>
      </c>
      <c r="N8" s="14">
        <v>700</v>
      </c>
    </row>
    <row r="9" spans="2:14" ht="11.25" customHeight="1" x14ac:dyDescent="0.2">
      <c r="B9" s="202"/>
      <c r="C9" s="86" t="s">
        <v>13</v>
      </c>
      <c r="D9" s="46">
        <v>2097</v>
      </c>
      <c r="E9" s="48">
        <v>30438</v>
      </c>
      <c r="F9" s="46">
        <v>3262</v>
      </c>
      <c r="G9" s="48">
        <v>45858</v>
      </c>
      <c r="H9" s="46">
        <v>5761</v>
      </c>
      <c r="I9" s="48">
        <v>83946</v>
      </c>
      <c r="J9" s="46">
        <v>3084</v>
      </c>
      <c r="K9" s="48">
        <v>39029</v>
      </c>
      <c r="L9" s="46">
        <v>1748</v>
      </c>
      <c r="M9" s="48">
        <v>30184</v>
      </c>
      <c r="N9" s="15">
        <v>5938</v>
      </c>
    </row>
    <row r="10" spans="2:14" ht="11.25" customHeight="1" x14ac:dyDescent="0.2">
      <c r="B10" s="202"/>
      <c r="C10" s="90" t="s">
        <v>14</v>
      </c>
      <c r="D10" s="49">
        <v>819</v>
      </c>
      <c r="E10" s="51">
        <v>13996</v>
      </c>
      <c r="F10" s="49">
        <v>909</v>
      </c>
      <c r="G10" s="51">
        <v>8787</v>
      </c>
      <c r="H10" s="49">
        <v>3506</v>
      </c>
      <c r="I10" s="51">
        <v>37740</v>
      </c>
      <c r="J10" s="49">
        <v>308</v>
      </c>
      <c r="K10" s="51">
        <v>5584</v>
      </c>
      <c r="L10" s="49">
        <v>371</v>
      </c>
      <c r="M10" s="51">
        <v>5877</v>
      </c>
      <c r="N10" s="17">
        <v>0</v>
      </c>
    </row>
    <row r="11" spans="2:14" ht="11.25" customHeight="1" x14ac:dyDescent="0.2">
      <c r="B11" s="202"/>
      <c r="C11" s="90" t="s">
        <v>15</v>
      </c>
      <c r="D11" s="94"/>
      <c r="E11" s="96"/>
      <c r="F11" s="94"/>
      <c r="G11" s="96"/>
      <c r="H11" s="94"/>
      <c r="I11" s="96"/>
      <c r="J11" s="94"/>
      <c r="K11" s="96"/>
      <c r="L11" s="94"/>
      <c r="M11" s="96"/>
      <c r="N11" s="104"/>
    </row>
    <row r="12" spans="2:14" ht="11.25" customHeight="1" x14ac:dyDescent="0.2">
      <c r="B12" s="202"/>
      <c r="C12" s="90" t="s">
        <v>16</v>
      </c>
      <c r="D12" s="53">
        <v>1598</v>
      </c>
      <c r="E12" s="55">
        <v>19819</v>
      </c>
      <c r="F12" s="53">
        <v>133</v>
      </c>
      <c r="G12" s="55">
        <v>1652</v>
      </c>
      <c r="H12" s="53">
        <v>7858</v>
      </c>
      <c r="I12" s="55">
        <v>97440</v>
      </c>
      <c r="J12" s="53">
        <v>3063</v>
      </c>
      <c r="K12" s="55">
        <v>37986</v>
      </c>
      <c r="L12" s="53">
        <v>667</v>
      </c>
      <c r="M12" s="55">
        <v>8258</v>
      </c>
      <c r="N12" s="19">
        <v>322</v>
      </c>
    </row>
    <row r="13" spans="2:14" ht="11.25" customHeight="1" x14ac:dyDescent="0.2">
      <c r="B13" s="202"/>
      <c r="C13" s="90" t="s">
        <v>17</v>
      </c>
      <c r="D13" s="53">
        <v>380</v>
      </c>
      <c r="E13" s="55">
        <v>3609</v>
      </c>
      <c r="F13" s="53">
        <v>11</v>
      </c>
      <c r="G13" s="55">
        <v>58</v>
      </c>
      <c r="H13" s="53">
        <v>2064</v>
      </c>
      <c r="I13" s="55">
        <v>17269</v>
      </c>
      <c r="J13" s="53">
        <v>7</v>
      </c>
      <c r="K13" s="55">
        <v>95</v>
      </c>
      <c r="L13" s="53">
        <v>233</v>
      </c>
      <c r="M13" s="55">
        <v>2267</v>
      </c>
      <c r="N13" s="19">
        <v>6</v>
      </c>
    </row>
    <row r="14" spans="2:14" ht="11.25" customHeight="1" x14ac:dyDescent="0.2">
      <c r="B14" s="202"/>
      <c r="C14" s="86" t="s">
        <v>18</v>
      </c>
      <c r="D14" s="53">
        <v>556</v>
      </c>
      <c r="E14" s="55">
        <v>5799</v>
      </c>
      <c r="F14" s="53">
        <v>659</v>
      </c>
      <c r="G14" s="55">
        <v>5235</v>
      </c>
      <c r="H14" s="53">
        <v>5749</v>
      </c>
      <c r="I14" s="55">
        <v>58949</v>
      </c>
      <c r="J14" s="53">
        <v>558</v>
      </c>
      <c r="K14" s="55">
        <v>5719</v>
      </c>
      <c r="L14" s="53">
        <v>217</v>
      </c>
      <c r="M14" s="55">
        <v>2225</v>
      </c>
      <c r="N14" s="19">
        <v>22</v>
      </c>
    </row>
    <row r="15" spans="2:14" ht="11.25" customHeight="1" x14ac:dyDescent="0.2">
      <c r="B15" s="202"/>
      <c r="C15" s="86" t="s">
        <v>19</v>
      </c>
      <c r="D15" s="56">
        <v>1233</v>
      </c>
      <c r="E15" s="58">
        <v>13545</v>
      </c>
      <c r="F15" s="56">
        <v>4144</v>
      </c>
      <c r="G15" s="58">
        <v>30620</v>
      </c>
      <c r="H15" s="56">
        <v>4720</v>
      </c>
      <c r="I15" s="58">
        <v>34020</v>
      </c>
      <c r="J15" s="56">
        <v>579</v>
      </c>
      <c r="K15" s="58">
        <v>4172</v>
      </c>
      <c r="L15" s="56">
        <v>1231</v>
      </c>
      <c r="M15" s="58">
        <v>15651</v>
      </c>
      <c r="N15" s="20">
        <v>3888</v>
      </c>
    </row>
    <row r="16" spans="2:14" ht="11.25" customHeight="1" x14ac:dyDescent="0.2">
      <c r="B16" s="202"/>
      <c r="C16" s="86" t="s">
        <v>20</v>
      </c>
      <c r="D16" s="33">
        <v>142</v>
      </c>
      <c r="E16" s="35">
        <v>2196</v>
      </c>
      <c r="F16" s="33">
        <v>22</v>
      </c>
      <c r="G16" s="35">
        <v>155</v>
      </c>
      <c r="H16" s="33">
        <v>2505</v>
      </c>
      <c r="I16" s="35">
        <v>25261</v>
      </c>
      <c r="J16" s="33">
        <v>4</v>
      </c>
      <c r="K16" s="35">
        <v>33</v>
      </c>
      <c r="L16" s="33">
        <v>1295</v>
      </c>
      <c r="M16" s="35">
        <v>15687</v>
      </c>
      <c r="N16" s="14">
        <v>30</v>
      </c>
    </row>
    <row r="17" spans="2:15" ht="11.25" customHeight="1" x14ac:dyDescent="0.2">
      <c r="B17" s="202"/>
      <c r="C17" s="86" t="s">
        <v>21</v>
      </c>
      <c r="D17" s="33">
        <v>886</v>
      </c>
      <c r="E17" s="35">
        <v>10846</v>
      </c>
      <c r="F17" s="33">
        <v>2625</v>
      </c>
      <c r="G17" s="35">
        <v>19170</v>
      </c>
      <c r="H17" s="33">
        <v>7589</v>
      </c>
      <c r="I17" s="35">
        <v>61583</v>
      </c>
      <c r="J17" s="33">
        <v>1781</v>
      </c>
      <c r="K17" s="35">
        <v>16154</v>
      </c>
      <c r="L17" s="33">
        <v>2150</v>
      </c>
      <c r="M17" s="35">
        <v>27794</v>
      </c>
      <c r="N17" s="14">
        <v>704</v>
      </c>
    </row>
    <row r="18" spans="2:15" ht="11.25" customHeight="1" x14ac:dyDescent="0.2">
      <c r="B18" s="202"/>
      <c r="C18" s="101" t="s">
        <v>22</v>
      </c>
      <c r="D18" s="63"/>
      <c r="E18" s="36"/>
      <c r="F18" s="63"/>
      <c r="G18" s="36"/>
      <c r="H18" s="63"/>
      <c r="I18" s="36"/>
      <c r="J18" s="63"/>
      <c r="K18" s="36"/>
      <c r="L18" s="63"/>
      <c r="M18" s="36"/>
      <c r="N18" s="31"/>
      <c r="O18" s="8"/>
    </row>
    <row r="19" spans="2:15" ht="11.25" customHeight="1" x14ac:dyDescent="0.2">
      <c r="B19" s="205" t="s">
        <v>23</v>
      </c>
      <c r="C19" s="85" t="s">
        <v>24</v>
      </c>
      <c r="D19" s="32">
        <v>867</v>
      </c>
      <c r="E19" s="45">
        <v>15209</v>
      </c>
      <c r="F19" s="32">
        <v>4034</v>
      </c>
      <c r="G19" s="45">
        <v>47491</v>
      </c>
      <c r="H19" s="32">
        <v>18273</v>
      </c>
      <c r="I19" s="45">
        <v>269629</v>
      </c>
      <c r="J19" s="32">
        <v>1786</v>
      </c>
      <c r="K19" s="45">
        <v>31174</v>
      </c>
      <c r="L19" s="32">
        <v>5082</v>
      </c>
      <c r="M19" s="45">
        <v>75716</v>
      </c>
      <c r="N19" s="12">
        <v>73</v>
      </c>
    </row>
    <row r="20" spans="2:15" ht="11.25" customHeight="1" x14ac:dyDescent="0.2">
      <c r="B20" s="206"/>
      <c r="C20" s="86" t="s">
        <v>25</v>
      </c>
      <c r="D20" s="33">
        <v>1582</v>
      </c>
      <c r="E20" s="35">
        <v>19104</v>
      </c>
      <c r="F20" s="33">
        <v>1558</v>
      </c>
      <c r="G20" s="35">
        <v>26507</v>
      </c>
      <c r="H20" s="33">
        <v>11788</v>
      </c>
      <c r="I20" s="35">
        <v>178435</v>
      </c>
      <c r="J20" s="33">
        <v>2130</v>
      </c>
      <c r="K20" s="35">
        <v>36263</v>
      </c>
      <c r="L20" s="33">
        <v>4781</v>
      </c>
      <c r="M20" s="35">
        <v>39125</v>
      </c>
      <c r="N20" s="14"/>
    </row>
    <row r="21" spans="2:15" ht="11.25" customHeight="1" x14ac:dyDescent="0.2">
      <c r="B21" s="206"/>
      <c r="C21" s="86" t="s">
        <v>26</v>
      </c>
      <c r="D21" s="33"/>
      <c r="E21" s="35"/>
      <c r="F21" s="33"/>
      <c r="G21" s="35"/>
      <c r="H21" s="33"/>
      <c r="I21" s="35"/>
      <c r="J21" s="33"/>
      <c r="K21" s="35"/>
      <c r="L21" s="33"/>
      <c r="M21" s="35"/>
      <c r="N21" s="14"/>
    </row>
    <row r="22" spans="2:15" ht="11.25" customHeight="1" x14ac:dyDescent="0.2">
      <c r="B22" s="206"/>
      <c r="C22" s="90" t="s">
        <v>27</v>
      </c>
      <c r="D22" s="33"/>
      <c r="E22" s="35"/>
      <c r="F22" s="33"/>
      <c r="G22" s="35"/>
      <c r="H22" s="33"/>
      <c r="I22" s="35"/>
      <c r="J22" s="33"/>
      <c r="K22" s="35"/>
      <c r="L22" s="33"/>
      <c r="M22" s="35"/>
      <c r="N22" s="14"/>
    </row>
    <row r="23" spans="2:15" ht="11.25" customHeight="1" x14ac:dyDescent="0.2">
      <c r="B23" s="206"/>
      <c r="C23" s="86" t="s">
        <v>28</v>
      </c>
      <c r="D23" s="33">
        <v>262</v>
      </c>
      <c r="E23" s="35">
        <v>6598</v>
      </c>
      <c r="F23" s="33">
        <v>291</v>
      </c>
      <c r="G23" s="35">
        <v>3205</v>
      </c>
      <c r="H23" s="33">
        <v>10868</v>
      </c>
      <c r="I23" s="35">
        <v>119644</v>
      </c>
      <c r="J23" s="33">
        <v>691</v>
      </c>
      <c r="K23" s="35">
        <v>6522</v>
      </c>
      <c r="L23" s="33">
        <v>1910</v>
      </c>
      <c r="M23" s="35">
        <v>33077</v>
      </c>
      <c r="N23" s="14">
        <v>185</v>
      </c>
    </row>
    <row r="24" spans="2:15" ht="11.25" customHeight="1" x14ac:dyDescent="0.2">
      <c r="B24" s="206"/>
      <c r="C24" s="86" t="s">
        <v>29</v>
      </c>
      <c r="D24" s="33">
        <v>2026</v>
      </c>
      <c r="E24" s="35">
        <v>30668</v>
      </c>
      <c r="F24" s="33">
        <v>1139</v>
      </c>
      <c r="G24" s="35">
        <v>10472</v>
      </c>
      <c r="H24" s="33">
        <v>10845</v>
      </c>
      <c r="I24" s="35">
        <v>117374</v>
      </c>
      <c r="J24" s="33">
        <v>172</v>
      </c>
      <c r="K24" s="35">
        <v>1218</v>
      </c>
      <c r="L24" s="33">
        <v>2646</v>
      </c>
      <c r="M24" s="35">
        <v>24586</v>
      </c>
      <c r="N24" s="14">
        <v>1069</v>
      </c>
    </row>
    <row r="25" spans="2:15" ht="11.25" customHeight="1" x14ac:dyDescent="0.2">
      <c r="B25" s="206"/>
      <c r="C25" s="90" t="s">
        <v>30</v>
      </c>
      <c r="D25" s="33">
        <v>166</v>
      </c>
      <c r="E25" s="35">
        <v>2163</v>
      </c>
      <c r="F25" s="33">
        <v>297</v>
      </c>
      <c r="G25" s="35">
        <v>3060</v>
      </c>
      <c r="H25" s="33">
        <v>3972</v>
      </c>
      <c r="I25" s="35">
        <v>32752</v>
      </c>
      <c r="J25" s="33">
        <v>306</v>
      </c>
      <c r="K25" s="35">
        <v>4480</v>
      </c>
      <c r="L25" s="33">
        <v>457</v>
      </c>
      <c r="M25" s="35">
        <v>5343</v>
      </c>
      <c r="N25" s="14">
        <v>486</v>
      </c>
    </row>
    <row r="26" spans="2:15" ht="11.25" customHeight="1" x14ac:dyDescent="0.2">
      <c r="B26" s="206"/>
      <c r="C26" s="86" t="s">
        <v>31</v>
      </c>
      <c r="D26" s="33">
        <v>422</v>
      </c>
      <c r="E26" s="35">
        <v>25231</v>
      </c>
      <c r="F26" s="33">
        <v>530</v>
      </c>
      <c r="G26" s="35">
        <v>15209</v>
      </c>
      <c r="H26" s="33">
        <v>2034</v>
      </c>
      <c r="I26" s="35">
        <v>61284</v>
      </c>
      <c r="J26" s="33">
        <v>158</v>
      </c>
      <c r="K26" s="35">
        <v>5902</v>
      </c>
      <c r="L26" s="33">
        <v>187</v>
      </c>
      <c r="M26" s="35">
        <v>8545</v>
      </c>
      <c r="N26" s="14">
        <v>3950</v>
      </c>
    </row>
    <row r="27" spans="2:15" ht="11.25" customHeight="1" x14ac:dyDescent="0.2">
      <c r="B27" s="206"/>
      <c r="C27" s="90" t="s">
        <v>32</v>
      </c>
      <c r="D27" s="33"/>
      <c r="E27" s="35"/>
      <c r="F27" s="33"/>
      <c r="G27" s="35"/>
      <c r="H27" s="33"/>
      <c r="I27" s="35"/>
      <c r="J27" s="33"/>
      <c r="K27" s="35"/>
      <c r="L27" s="33"/>
      <c r="M27" s="35"/>
      <c r="N27" s="14"/>
    </row>
    <row r="28" spans="2:15" ht="11.25" customHeight="1" x14ac:dyDescent="0.2">
      <c r="B28" s="206"/>
      <c r="C28" s="86" t="s">
        <v>33</v>
      </c>
      <c r="D28" s="33">
        <v>501</v>
      </c>
      <c r="E28" s="35">
        <v>4846</v>
      </c>
      <c r="F28" s="33">
        <v>218</v>
      </c>
      <c r="G28" s="35">
        <v>1448</v>
      </c>
      <c r="H28" s="33">
        <v>4892</v>
      </c>
      <c r="I28" s="35">
        <v>41287</v>
      </c>
      <c r="J28" s="33">
        <v>13</v>
      </c>
      <c r="K28" s="35">
        <v>177</v>
      </c>
      <c r="L28" s="33">
        <v>836</v>
      </c>
      <c r="M28" s="35">
        <v>11021</v>
      </c>
      <c r="N28" s="14"/>
    </row>
    <row r="29" spans="2:15" ht="11.25" customHeight="1" x14ac:dyDescent="0.2">
      <c r="B29" s="206"/>
      <c r="C29" s="86" t="s">
        <v>34</v>
      </c>
      <c r="D29" s="33">
        <v>39</v>
      </c>
      <c r="E29" s="35">
        <v>388</v>
      </c>
      <c r="F29" s="33">
        <v>329</v>
      </c>
      <c r="G29" s="35">
        <v>3203</v>
      </c>
      <c r="H29" s="33">
        <v>883</v>
      </c>
      <c r="I29" s="35">
        <v>9441</v>
      </c>
      <c r="J29" s="33">
        <v>364</v>
      </c>
      <c r="K29" s="35">
        <v>3286</v>
      </c>
      <c r="L29" s="33">
        <v>182</v>
      </c>
      <c r="M29" s="35">
        <v>3519</v>
      </c>
      <c r="N29" s="14">
        <v>36</v>
      </c>
    </row>
    <row r="30" spans="2:15" ht="11.25" customHeight="1" x14ac:dyDescent="0.2">
      <c r="B30" s="206"/>
      <c r="C30" s="86" t="s">
        <v>35</v>
      </c>
      <c r="D30" s="33">
        <v>96</v>
      </c>
      <c r="E30" s="35">
        <v>1349</v>
      </c>
      <c r="F30" s="33">
        <v>54</v>
      </c>
      <c r="G30" s="35">
        <v>338</v>
      </c>
      <c r="H30" s="33">
        <v>1758</v>
      </c>
      <c r="I30" s="35">
        <v>15159</v>
      </c>
      <c r="J30" s="33">
        <v>130</v>
      </c>
      <c r="K30" s="35">
        <v>1687</v>
      </c>
      <c r="L30" s="33">
        <v>2269</v>
      </c>
      <c r="M30" s="35">
        <v>15081</v>
      </c>
      <c r="N30" s="14">
        <v>339</v>
      </c>
    </row>
    <row r="31" spans="2:15" ht="11.25" customHeight="1" x14ac:dyDescent="0.2">
      <c r="B31" s="206"/>
      <c r="C31" s="93" t="s">
        <v>36</v>
      </c>
      <c r="D31" s="66">
        <v>48</v>
      </c>
      <c r="E31" s="68">
        <v>370</v>
      </c>
      <c r="F31" s="66">
        <v>684</v>
      </c>
      <c r="G31" s="68">
        <v>5265</v>
      </c>
      <c r="H31" s="66">
        <v>1953</v>
      </c>
      <c r="I31" s="68">
        <v>18600</v>
      </c>
      <c r="J31" s="66">
        <v>339</v>
      </c>
      <c r="K31" s="68">
        <v>2961</v>
      </c>
      <c r="L31" s="66">
        <v>553</v>
      </c>
      <c r="M31" s="68">
        <v>5085</v>
      </c>
      <c r="N31" s="25"/>
    </row>
    <row r="32" spans="2:15" ht="11.25" customHeight="1" x14ac:dyDescent="0.2">
      <c r="B32" s="206"/>
      <c r="C32" s="90" t="s">
        <v>37</v>
      </c>
      <c r="D32" s="69">
        <f>2+1+1</f>
        <v>4</v>
      </c>
      <c r="E32" s="71">
        <f>19+40+443</f>
        <v>502</v>
      </c>
      <c r="F32" s="69">
        <f>13+29+2</f>
        <v>44</v>
      </c>
      <c r="G32" s="71">
        <f>573+2764+108</f>
        <v>3445</v>
      </c>
      <c r="H32" s="69">
        <f>16+26+8+3</f>
        <v>53</v>
      </c>
      <c r="I32" s="71">
        <f>481+2679+374+101</f>
        <v>3635</v>
      </c>
      <c r="J32" s="69">
        <f>5+14+2</f>
        <v>21</v>
      </c>
      <c r="K32" s="71">
        <f>285+1012+51</f>
        <v>1348</v>
      </c>
      <c r="L32" s="69">
        <f>36+18+3+6</f>
        <v>63</v>
      </c>
      <c r="M32" s="71">
        <f>2397+783+47+161</f>
        <v>3388</v>
      </c>
      <c r="N32" s="26">
        <v>18</v>
      </c>
    </row>
    <row r="33" spans="2:14" ht="11.25" customHeight="1" x14ac:dyDescent="0.2">
      <c r="B33" s="206"/>
      <c r="C33" s="86" t="s">
        <v>38</v>
      </c>
      <c r="D33" s="33">
        <v>121</v>
      </c>
      <c r="E33" s="35">
        <v>1321</v>
      </c>
      <c r="F33" s="33">
        <v>494</v>
      </c>
      <c r="G33" s="35">
        <v>4786</v>
      </c>
      <c r="H33" s="33">
        <v>608</v>
      </c>
      <c r="I33" s="35">
        <v>5893</v>
      </c>
      <c r="J33" s="33">
        <v>50</v>
      </c>
      <c r="K33" s="35">
        <v>434</v>
      </c>
      <c r="L33" s="33">
        <v>92</v>
      </c>
      <c r="M33" s="35">
        <v>1468</v>
      </c>
      <c r="N33" s="14">
        <v>14</v>
      </c>
    </row>
    <row r="34" spans="2:14" ht="11.25" customHeight="1" x14ac:dyDescent="0.2">
      <c r="B34" s="206"/>
      <c r="C34" s="90" t="s">
        <v>39</v>
      </c>
      <c r="D34" s="33"/>
      <c r="E34" s="35"/>
      <c r="F34" s="33"/>
      <c r="G34" s="35"/>
      <c r="H34" s="33"/>
      <c r="I34" s="35"/>
      <c r="J34" s="33"/>
      <c r="K34" s="35"/>
      <c r="L34" s="33"/>
      <c r="M34" s="35"/>
      <c r="N34" s="14"/>
    </row>
    <row r="35" spans="2:14" ht="11.25" customHeight="1" x14ac:dyDescent="0.2">
      <c r="B35" s="206"/>
      <c r="C35" s="86" t="s">
        <v>40</v>
      </c>
      <c r="D35" s="33">
        <v>47</v>
      </c>
      <c r="E35" s="35">
        <v>415</v>
      </c>
      <c r="F35" s="33">
        <v>34</v>
      </c>
      <c r="G35" s="35">
        <v>348</v>
      </c>
      <c r="H35" s="33">
        <v>3139</v>
      </c>
      <c r="I35" s="35">
        <v>2209</v>
      </c>
      <c r="J35" s="33">
        <v>9</v>
      </c>
      <c r="K35" s="35">
        <v>95</v>
      </c>
      <c r="L35" s="33">
        <v>1112</v>
      </c>
      <c r="M35" s="35">
        <v>10776</v>
      </c>
      <c r="N35" s="14">
        <v>394</v>
      </c>
    </row>
    <row r="36" spans="2:14" ht="11.25" customHeight="1" x14ac:dyDescent="0.2">
      <c r="B36" s="206"/>
      <c r="C36" s="86" t="s">
        <v>41</v>
      </c>
      <c r="D36" s="33">
        <v>77</v>
      </c>
      <c r="E36" s="35">
        <v>1562</v>
      </c>
      <c r="F36" s="33">
        <v>212</v>
      </c>
      <c r="G36" s="35">
        <v>1865</v>
      </c>
      <c r="H36" s="33">
        <v>495</v>
      </c>
      <c r="I36" s="35">
        <v>5522</v>
      </c>
      <c r="J36" s="33">
        <v>140</v>
      </c>
      <c r="K36" s="35">
        <v>1148</v>
      </c>
      <c r="L36" s="33">
        <v>640</v>
      </c>
      <c r="M36" s="35">
        <v>6312</v>
      </c>
      <c r="N36" s="14">
        <v>73</v>
      </c>
    </row>
    <row r="37" spans="2:14" ht="11.25" customHeight="1" x14ac:dyDescent="0.2">
      <c r="B37" s="206"/>
      <c r="C37" s="90" t="s">
        <v>42</v>
      </c>
      <c r="D37" s="33">
        <v>48</v>
      </c>
      <c r="E37" s="35">
        <v>216</v>
      </c>
      <c r="F37" s="33">
        <v>65</v>
      </c>
      <c r="G37" s="35">
        <v>228</v>
      </c>
      <c r="H37" s="33">
        <v>69</v>
      </c>
      <c r="I37" s="35">
        <v>218</v>
      </c>
      <c r="J37" s="33"/>
      <c r="K37" s="35"/>
      <c r="L37" s="33">
        <v>28</v>
      </c>
      <c r="M37" s="35">
        <v>247</v>
      </c>
      <c r="N37" s="14"/>
    </row>
    <row r="38" spans="2:14" ht="11.25" customHeight="1" x14ac:dyDescent="0.2">
      <c r="B38" s="206"/>
      <c r="C38" s="86" t="s">
        <v>43</v>
      </c>
      <c r="D38" s="33">
        <v>4</v>
      </c>
      <c r="E38" s="35">
        <v>215</v>
      </c>
      <c r="F38" s="33">
        <v>7</v>
      </c>
      <c r="G38" s="35">
        <v>579</v>
      </c>
      <c r="H38" s="33">
        <v>7</v>
      </c>
      <c r="I38" s="35">
        <v>1759</v>
      </c>
      <c r="J38" s="33">
        <v>1</v>
      </c>
      <c r="K38" s="35">
        <v>6</v>
      </c>
      <c r="L38" s="33">
        <v>6</v>
      </c>
      <c r="M38" s="35">
        <v>114</v>
      </c>
      <c r="N38" s="14">
        <v>5</v>
      </c>
    </row>
    <row r="39" spans="2:14" ht="11.25" customHeight="1" x14ac:dyDescent="0.2">
      <c r="B39" s="206"/>
      <c r="C39" s="86" t="s">
        <v>44</v>
      </c>
      <c r="D39" s="33">
        <v>111</v>
      </c>
      <c r="E39" s="35">
        <v>1887</v>
      </c>
      <c r="F39" s="33">
        <v>408</v>
      </c>
      <c r="G39" s="35">
        <v>4028</v>
      </c>
      <c r="H39" s="33">
        <v>572</v>
      </c>
      <c r="I39" s="35">
        <v>5823</v>
      </c>
      <c r="J39" s="33">
        <v>249</v>
      </c>
      <c r="K39" s="35">
        <v>2744</v>
      </c>
      <c r="L39" s="33">
        <v>897</v>
      </c>
      <c r="M39" s="35">
        <v>10348</v>
      </c>
      <c r="N39" s="14">
        <v>195</v>
      </c>
    </row>
    <row r="40" spans="2:14" ht="11.25" customHeight="1" x14ac:dyDescent="0.2">
      <c r="B40" s="207"/>
      <c r="C40" s="92" t="s">
        <v>45</v>
      </c>
      <c r="D40" s="59"/>
      <c r="E40" s="61"/>
      <c r="F40" s="59">
        <v>35</v>
      </c>
      <c r="G40" s="61">
        <v>221</v>
      </c>
      <c r="H40" s="59">
        <v>139</v>
      </c>
      <c r="I40" s="61">
        <v>1200</v>
      </c>
      <c r="J40" s="59"/>
      <c r="K40" s="61"/>
      <c r="L40" s="59">
        <v>32</v>
      </c>
      <c r="M40" s="61">
        <v>710</v>
      </c>
      <c r="N40" s="22">
        <v>33</v>
      </c>
    </row>
    <row r="41" spans="2:14" ht="11.25" customHeight="1" x14ac:dyDescent="0.2">
      <c r="B41" s="205" t="s">
        <v>46</v>
      </c>
      <c r="C41" s="98" t="s">
        <v>47</v>
      </c>
      <c r="D41" s="32">
        <v>508</v>
      </c>
      <c r="E41" s="45">
        <v>7295</v>
      </c>
      <c r="F41" s="32">
        <v>3381</v>
      </c>
      <c r="G41" s="45">
        <v>31284</v>
      </c>
      <c r="H41" s="32">
        <v>4307</v>
      </c>
      <c r="I41" s="45">
        <v>39449</v>
      </c>
      <c r="J41" s="32">
        <v>1702</v>
      </c>
      <c r="K41" s="45">
        <v>17347</v>
      </c>
      <c r="L41" s="32">
        <v>2059</v>
      </c>
      <c r="M41" s="45">
        <v>19385</v>
      </c>
      <c r="N41" s="12">
        <v>288</v>
      </c>
    </row>
    <row r="42" spans="2:14" ht="11.25" customHeight="1" x14ac:dyDescent="0.2">
      <c r="B42" s="206"/>
      <c r="C42" s="93" t="s">
        <v>48</v>
      </c>
      <c r="D42" s="53">
        <v>259</v>
      </c>
      <c r="E42" s="55">
        <v>4239</v>
      </c>
      <c r="F42" s="53">
        <v>582</v>
      </c>
      <c r="G42" s="55">
        <v>3836</v>
      </c>
      <c r="H42" s="53">
        <v>5158</v>
      </c>
      <c r="I42" s="55">
        <v>37301</v>
      </c>
      <c r="J42" s="53">
        <v>140</v>
      </c>
      <c r="K42" s="55">
        <v>968</v>
      </c>
      <c r="L42" s="53">
        <v>1887</v>
      </c>
      <c r="M42" s="55">
        <v>16632</v>
      </c>
      <c r="N42" s="19"/>
    </row>
    <row r="43" spans="2:14" ht="11.25" customHeight="1" x14ac:dyDescent="0.2">
      <c r="B43" s="206"/>
      <c r="C43" s="86" t="s">
        <v>49</v>
      </c>
      <c r="D43" s="33">
        <v>3345</v>
      </c>
      <c r="E43" s="35">
        <v>59909</v>
      </c>
      <c r="F43" s="33">
        <v>48</v>
      </c>
      <c r="G43" s="35">
        <v>483</v>
      </c>
      <c r="H43" s="33">
        <v>5234</v>
      </c>
      <c r="I43" s="35">
        <v>56861</v>
      </c>
      <c r="J43" s="33">
        <v>8141</v>
      </c>
      <c r="K43" s="35">
        <v>95302</v>
      </c>
      <c r="L43" s="33">
        <v>926</v>
      </c>
      <c r="M43" s="35">
        <v>21939</v>
      </c>
      <c r="N43" s="14">
        <v>53945</v>
      </c>
    </row>
    <row r="44" spans="2:14" ht="11.25" customHeight="1" x14ac:dyDescent="0.2">
      <c r="B44" s="206"/>
      <c r="C44" s="86" t="s">
        <v>50</v>
      </c>
      <c r="D44" s="33">
        <v>0</v>
      </c>
      <c r="E44" s="35">
        <v>0</v>
      </c>
      <c r="F44" s="33">
        <v>0</v>
      </c>
      <c r="G44" s="35">
        <v>0</v>
      </c>
      <c r="H44" s="33">
        <v>489</v>
      </c>
      <c r="I44" s="35">
        <v>4202</v>
      </c>
      <c r="J44" s="33">
        <v>0</v>
      </c>
      <c r="K44" s="35">
        <v>0</v>
      </c>
      <c r="L44" s="33">
        <v>0</v>
      </c>
      <c r="M44" s="35">
        <v>0</v>
      </c>
      <c r="N44" s="14">
        <v>0</v>
      </c>
    </row>
    <row r="45" spans="2:14" ht="11.25" customHeight="1" x14ac:dyDescent="0.2">
      <c r="B45" s="206"/>
      <c r="C45" s="90" t="s">
        <v>51</v>
      </c>
      <c r="D45" s="33">
        <v>13</v>
      </c>
      <c r="E45" s="35">
        <v>158</v>
      </c>
      <c r="F45" s="33">
        <v>4</v>
      </c>
      <c r="G45" s="35">
        <v>43</v>
      </c>
      <c r="H45" s="33">
        <v>311</v>
      </c>
      <c r="I45" s="35">
        <v>2656</v>
      </c>
      <c r="J45" s="33">
        <v>2</v>
      </c>
      <c r="K45" s="35">
        <v>19</v>
      </c>
      <c r="L45" s="33">
        <v>69</v>
      </c>
      <c r="M45" s="35">
        <v>749</v>
      </c>
      <c r="N45" s="14"/>
    </row>
    <row r="46" spans="2:14" ht="11.25" customHeight="1" x14ac:dyDescent="0.2">
      <c r="B46" s="206"/>
      <c r="C46" s="86" t="s">
        <v>52</v>
      </c>
      <c r="D46" s="33">
        <v>3</v>
      </c>
      <c r="E46" s="35">
        <v>128</v>
      </c>
      <c r="F46" s="33">
        <v>112</v>
      </c>
      <c r="G46" s="35">
        <v>1785</v>
      </c>
      <c r="H46" s="33">
        <v>2339</v>
      </c>
      <c r="I46" s="35">
        <v>13205</v>
      </c>
      <c r="J46" s="33">
        <v>525</v>
      </c>
      <c r="K46" s="35">
        <v>4987</v>
      </c>
      <c r="L46" s="33">
        <v>126</v>
      </c>
      <c r="M46" s="35">
        <v>1528</v>
      </c>
      <c r="N46" s="14">
        <v>24</v>
      </c>
    </row>
    <row r="47" spans="2:14" ht="11.25" customHeight="1" x14ac:dyDescent="0.2">
      <c r="B47" s="206"/>
      <c r="C47" s="86" t="s">
        <v>53</v>
      </c>
      <c r="D47" s="33"/>
      <c r="E47" s="35"/>
      <c r="F47" s="33"/>
      <c r="G47" s="35"/>
      <c r="H47" s="33"/>
      <c r="I47" s="35"/>
      <c r="J47" s="33"/>
      <c r="K47" s="35"/>
      <c r="L47" s="33">
        <v>1337</v>
      </c>
      <c r="M47" s="35">
        <v>14162</v>
      </c>
      <c r="N47" s="14"/>
    </row>
    <row r="48" spans="2:14" ht="11.25" customHeight="1" x14ac:dyDescent="0.2">
      <c r="B48" s="206"/>
      <c r="C48" s="90" t="s">
        <v>54</v>
      </c>
      <c r="D48" s="53">
        <v>62</v>
      </c>
      <c r="E48" s="55">
        <v>4170</v>
      </c>
      <c r="F48" s="53">
        <v>122</v>
      </c>
      <c r="G48" s="55">
        <v>1522</v>
      </c>
      <c r="H48" s="53">
        <v>859</v>
      </c>
      <c r="I48" s="55">
        <v>15937</v>
      </c>
      <c r="J48" s="53">
        <v>20</v>
      </c>
      <c r="K48" s="55">
        <v>1399</v>
      </c>
      <c r="L48" s="53">
        <v>52</v>
      </c>
      <c r="M48" s="55">
        <v>438</v>
      </c>
      <c r="N48" s="19"/>
    </row>
    <row r="49" spans="2:15" ht="11.25" customHeight="1" x14ac:dyDescent="0.2">
      <c r="B49" s="206"/>
      <c r="C49" s="86" t="s">
        <v>55</v>
      </c>
      <c r="D49" s="46">
        <v>18</v>
      </c>
      <c r="E49" s="48">
        <v>195</v>
      </c>
      <c r="F49" s="46">
        <v>4</v>
      </c>
      <c r="G49" s="48">
        <v>24</v>
      </c>
      <c r="H49" s="46">
        <v>674</v>
      </c>
      <c r="I49" s="48">
        <v>8057</v>
      </c>
      <c r="J49" s="46">
        <v>9</v>
      </c>
      <c r="K49" s="48">
        <v>85</v>
      </c>
      <c r="L49" s="46">
        <v>244</v>
      </c>
      <c r="M49" s="48">
        <v>4364</v>
      </c>
      <c r="N49" s="15"/>
    </row>
    <row r="50" spans="2:15" ht="11.25" customHeight="1" x14ac:dyDescent="0.2">
      <c r="B50" s="206"/>
      <c r="C50" s="90" t="s">
        <v>56</v>
      </c>
      <c r="D50" s="69"/>
      <c r="E50" s="71"/>
      <c r="F50" s="69"/>
      <c r="G50" s="71"/>
      <c r="H50" s="69"/>
      <c r="I50" s="71"/>
      <c r="J50" s="69"/>
      <c r="K50" s="71"/>
      <c r="L50" s="69"/>
      <c r="M50" s="71"/>
      <c r="N50" s="26">
        <v>7920</v>
      </c>
    </row>
    <row r="51" spans="2:15" ht="11.25" customHeight="1" x14ac:dyDescent="0.2">
      <c r="B51" s="206"/>
      <c r="C51" s="93" t="s">
        <v>57</v>
      </c>
      <c r="D51" s="81">
        <v>59</v>
      </c>
      <c r="E51" s="83">
        <v>771</v>
      </c>
      <c r="F51" s="81"/>
      <c r="G51" s="83"/>
      <c r="H51" s="81">
        <v>675</v>
      </c>
      <c r="I51" s="83">
        <v>6290</v>
      </c>
      <c r="J51" s="81"/>
      <c r="K51" s="83"/>
      <c r="L51" s="81">
        <v>69</v>
      </c>
      <c r="M51" s="83">
        <v>830</v>
      </c>
      <c r="N51" s="29">
        <v>825</v>
      </c>
    </row>
    <row r="52" spans="2:15" ht="11.25" customHeight="1" x14ac:dyDescent="0.2">
      <c r="B52" s="207"/>
      <c r="C52" s="101" t="s">
        <v>58</v>
      </c>
      <c r="D52" s="63">
        <v>16</v>
      </c>
      <c r="E52" s="36">
        <v>259</v>
      </c>
      <c r="F52" s="63">
        <v>21</v>
      </c>
      <c r="G52" s="36">
        <v>320</v>
      </c>
      <c r="H52" s="63">
        <v>537</v>
      </c>
      <c r="I52" s="36">
        <v>12048</v>
      </c>
      <c r="J52" s="63">
        <v>5</v>
      </c>
      <c r="K52" s="36">
        <v>95</v>
      </c>
      <c r="L52" s="63">
        <v>858</v>
      </c>
      <c r="M52" s="36">
        <v>6613</v>
      </c>
      <c r="N52" s="31">
        <v>549</v>
      </c>
    </row>
    <row r="53" spans="2:15" ht="11.25" customHeight="1" x14ac:dyDescent="0.2">
      <c r="B53" s="205" t="s">
        <v>59</v>
      </c>
      <c r="C53" s="85" t="s">
        <v>60</v>
      </c>
      <c r="D53" s="32">
        <v>292</v>
      </c>
      <c r="E53" s="45">
        <v>4428</v>
      </c>
      <c r="F53" s="32">
        <v>1792</v>
      </c>
      <c r="G53" s="45">
        <v>19665</v>
      </c>
      <c r="H53" s="32">
        <v>6218</v>
      </c>
      <c r="I53" s="45">
        <v>70738</v>
      </c>
      <c r="J53" s="32">
        <v>159</v>
      </c>
      <c r="K53" s="45">
        <v>2578</v>
      </c>
      <c r="L53" s="32">
        <v>137</v>
      </c>
      <c r="M53" s="45">
        <v>1557</v>
      </c>
      <c r="N53" s="12">
        <v>620</v>
      </c>
    </row>
    <row r="54" spans="2:15" ht="11.25" customHeight="1" x14ac:dyDescent="0.2">
      <c r="B54" s="206"/>
      <c r="C54" s="90" t="s">
        <v>61</v>
      </c>
      <c r="D54" s="33">
        <v>52</v>
      </c>
      <c r="E54" s="35">
        <v>432</v>
      </c>
      <c r="F54" s="33">
        <v>188</v>
      </c>
      <c r="G54" s="35">
        <v>1757</v>
      </c>
      <c r="H54" s="33">
        <v>5044</v>
      </c>
      <c r="I54" s="35">
        <v>36755</v>
      </c>
      <c r="J54" s="33">
        <v>141</v>
      </c>
      <c r="K54" s="35">
        <v>1322</v>
      </c>
      <c r="L54" s="33">
        <v>632</v>
      </c>
      <c r="M54" s="35">
        <v>8707</v>
      </c>
      <c r="N54" s="14">
        <v>2230</v>
      </c>
    </row>
    <row r="55" spans="2:15" ht="11.25" customHeight="1" x14ac:dyDescent="0.2">
      <c r="B55" s="206"/>
      <c r="C55" s="86" t="s">
        <v>62</v>
      </c>
      <c r="D55" s="33">
        <v>2079</v>
      </c>
      <c r="E55" s="35">
        <v>21527</v>
      </c>
      <c r="F55" s="33">
        <v>8693</v>
      </c>
      <c r="G55" s="35">
        <v>66317</v>
      </c>
      <c r="H55" s="33">
        <v>9822</v>
      </c>
      <c r="I55" s="35">
        <v>87370</v>
      </c>
      <c r="J55" s="33">
        <v>1972</v>
      </c>
      <c r="K55" s="35">
        <v>15484</v>
      </c>
      <c r="L55" s="33">
        <v>523</v>
      </c>
      <c r="M55" s="35">
        <v>10294</v>
      </c>
      <c r="N55" s="14">
        <v>1381</v>
      </c>
    </row>
    <row r="56" spans="2:15" ht="11.25" customHeight="1" x14ac:dyDescent="0.2">
      <c r="B56" s="206"/>
      <c r="C56" s="86" t="s">
        <v>63</v>
      </c>
      <c r="D56" s="33">
        <v>60</v>
      </c>
      <c r="E56" s="35">
        <v>1017</v>
      </c>
      <c r="F56" s="33">
        <v>465</v>
      </c>
      <c r="G56" s="35">
        <v>4026</v>
      </c>
      <c r="H56" s="33">
        <v>2269</v>
      </c>
      <c r="I56" s="35">
        <v>17904</v>
      </c>
      <c r="J56" s="33">
        <v>72</v>
      </c>
      <c r="K56" s="35">
        <v>1006</v>
      </c>
      <c r="L56" s="33">
        <v>693</v>
      </c>
      <c r="M56" s="35">
        <v>8410</v>
      </c>
      <c r="N56" s="14">
        <v>921</v>
      </c>
    </row>
    <row r="57" spans="2:15" ht="11.25" customHeight="1" x14ac:dyDescent="0.2">
      <c r="B57" s="206"/>
      <c r="C57" s="90" t="s">
        <v>64</v>
      </c>
      <c r="D57" s="33">
        <v>216</v>
      </c>
      <c r="E57" s="35">
        <v>12321</v>
      </c>
      <c r="F57" s="33">
        <v>280</v>
      </c>
      <c r="G57" s="35">
        <v>21423</v>
      </c>
      <c r="H57" s="33">
        <v>1909</v>
      </c>
      <c r="I57" s="35">
        <v>128204</v>
      </c>
      <c r="J57" s="33">
        <v>108</v>
      </c>
      <c r="K57" s="35">
        <v>10521</v>
      </c>
      <c r="L57" s="33">
        <v>139</v>
      </c>
      <c r="M57" s="35">
        <v>18361</v>
      </c>
      <c r="N57" s="14">
        <v>1696</v>
      </c>
    </row>
    <row r="58" spans="2:15" ht="11.25" customHeight="1" x14ac:dyDescent="0.2">
      <c r="B58" s="206"/>
      <c r="C58" s="86" t="s">
        <v>65</v>
      </c>
      <c r="D58" s="33">
        <v>548</v>
      </c>
      <c r="E58" s="35">
        <v>9155</v>
      </c>
      <c r="F58" s="33">
        <v>978</v>
      </c>
      <c r="G58" s="35">
        <v>8517</v>
      </c>
      <c r="H58" s="33">
        <v>8968</v>
      </c>
      <c r="I58" s="35">
        <v>87436</v>
      </c>
      <c r="J58" s="33">
        <v>2014</v>
      </c>
      <c r="K58" s="35">
        <v>17693</v>
      </c>
      <c r="L58" s="33">
        <v>2134</v>
      </c>
      <c r="M58" s="35">
        <v>21949</v>
      </c>
      <c r="N58" s="14"/>
    </row>
    <row r="59" spans="2:15" ht="11.25" customHeight="1" x14ac:dyDescent="0.2">
      <c r="B59" s="206"/>
      <c r="C59" s="86" t="s">
        <v>66</v>
      </c>
      <c r="D59" s="33"/>
      <c r="E59" s="35"/>
      <c r="F59" s="33"/>
      <c r="G59" s="35"/>
      <c r="H59" s="33">
        <v>1385</v>
      </c>
      <c r="I59" s="35">
        <v>20610</v>
      </c>
      <c r="J59" s="33"/>
      <c r="K59" s="35"/>
      <c r="L59" s="33"/>
      <c r="M59" s="35"/>
      <c r="N59" s="14"/>
    </row>
    <row r="60" spans="2:15" ht="11.25" customHeight="1" x14ac:dyDescent="0.2">
      <c r="B60" s="206"/>
      <c r="C60" s="86" t="s">
        <v>67</v>
      </c>
      <c r="D60" s="33"/>
      <c r="E60" s="35"/>
      <c r="F60" s="33"/>
      <c r="G60" s="35"/>
      <c r="H60" s="33"/>
      <c r="I60" s="35"/>
      <c r="J60" s="33"/>
      <c r="K60" s="35"/>
      <c r="L60" s="33"/>
      <c r="M60" s="35"/>
      <c r="N60" s="14">
        <v>621</v>
      </c>
      <c r="O60" s="8"/>
    </row>
    <row r="61" spans="2:15" ht="11.25" customHeight="1" x14ac:dyDescent="0.2">
      <c r="B61" s="206"/>
      <c r="C61" s="90" t="s">
        <v>68</v>
      </c>
      <c r="D61" s="33">
        <v>56</v>
      </c>
      <c r="E61" s="35">
        <v>569</v>
      </c>
      <c r="F61" s="33">
        <v>199</v>
      </c>
      <c r="G61" s="35">
        <v>2019</v>
      </c>
      <c r="H61" s="33">
        <v>2135</v>
      </c>
      <c r="I61" s="35">
        <v>18466</v>
      </c>
      <c r="J61" s="33">
        <v>62</v>
      </c>
      <c r="K61" s="35">
        <v>704</v>
      </c>
      <c r="L61" s="33">
        <v>192</v>
      </c>
      <c r="M61" s="35">
        <v>1549</v>
      </c>
      <c r="N61" s="14"/>
    </row>
    <row r="62" spans="2:15" ht="11.25" customHeight="1" x14ac:dyDescent="0.2">
      <c r="B62" s="206"/>
      <c r="C62" s="86" t="s">
        <v>69</v>
      </c>
      <c r="D62" s="33"/>
      <c r="E62" s="35"/>
      <c r="F62" s="33"/>
      <c r="G62" s="35"/>
      <c r="H62" s="33">
        <v>6897</v>
      </c>
      <c r="I62" s="35">
        <v>64447</v>
      </c>
      <c r="J62" s="33"/>
      <c r="K62" s="35"/>
      <c r="L62" s="33"/>
      <c r="M62" s="35"/>
      <c r="N62" s="14">
        <v>15691</v>
      </c>
    </row>
    <row r="63" spans="2:15" ht="11.25" customHeight="1" x14ac:dyDescent="0.2">
      <c r="B63" s="206"/>
      <c r="C63" s="86" t="s">
        <v>70</v>
      </c>
      <c r="D63" s="33">
        <v>99</v>
      </c>
      <c r="E63" s="35">
        <v>2108</v>
      </c>
      <c r="F63" s="33">
        <v>471</v>
      </c>
      <c r="G63" s="35">
        <v>4074</v>
      </c>
      <c r="H63" s="33">
        <v>273</v>
      </c>
      <c r="I63" s="35">
        <v>3102</v>
      </c>
      <c r="J63" s="33">
        <v>1399</v>
      </c>
      <c r="K63" s="35">
        <v>11710</v>
      </c>
      <c r="L63" s="33">
        <v>2933</v>
      </c>
      <c r="M63" s="35">
        <v>34355</v>
      </c>
      <c r="N63" s="14">
        <v>30</v>
      </c>
    </row>
    <row r="64" spans="2:15" ht="11.25" customHeight="1" x14ac:dyDescent="0.2">
      <c r="B64" s="206"/>
      <c r="C64" s="86" t="s">
        <v>71</v>
      </c>
      <c r="D64" s="33">
        <v>7</v>
      </c>
      <c r="E64" s="35">
        <v>93</v>
      </c>
      <c r="F64" s="33"/>
      <c r="G64" s="35"/>
      <c r="H64" s="33">
        <v>1257</v>
      </c>
      <c r="I64" s="35">
        <v>9188</v>
      </c>
      <c r="J64" s="33">
        <v>24</v>
      </c>
      <c r="K64" s="35">
        <v>312</v>
      </c>
      <c r="L64" s="33">
        <v>158</v>
      </c>
      <c r="M64" s="35">
        <v>1454</v>
      </c>
      <c r="N64" s="14"/>
    </row>
    <row r="65" spans="2:14" ht="11.25" customHeight="1" x14ac:dyDescent="0.2">
      <c r="B65" s="206"/>
      <c r="C65" s="86" t="s">
        <v>72</v>
      </c>
      <c r="D65" s="33"/>
      <c r="E65" s="35"/>
      <c r="F65" s="33"/>
      <c r="G65" s="35"/>
      <c r="H65" s="33"/>
      <c r="I65" s="35"/>
      <c r="J65" s="33"/>
      <c r="K65" s="35"/>
      <c r="L65" s="33">
        <v>3732</v>
      </c>
      <c r="M65" s="35">
        <v>28346</v>
      </c>
      <c r="N65" s="14"/>
    </row>
    <row r="66" spans="2:14" ht="11.25" customHeight="1" x14ac:dyDescent="0.2">
      <c r="B66" s="206"/>
      <c r="C66" s="86" t="s">
        <v>73</v>
      </c>
      <c r="D66" s="33">
        <v>113</v>
      </c>
      <c r="E66" s="35">
        <v>1853</v>
      </c>
      <c r="F66" s="33">
        <v>9</v>
      </c>
      <c r="G66" s="35">
        <v>58</v>
      </c>
      <c r="H66" s="33">
        <v>3493</v>
      </c>
      <c r="I66" s="35">
        <v>32114</v>
      </c>
      <c r="J66" s="33">
        <v>64</v>
      </c>
      <c r="K66" s="35">
        <v>524</v>
      </c>
      <c r="L66" s="33">
        <v>610</v>
      </c>
      <c r="M66" s="35">
        <v>6128</v>
      </c>
      <c r="N66" s="14"/>
    </row>
    <row r="67" spans="2:14" ht="11.25" customHeight="1" x14ac:dyDescent="0.2">
      <c r="B67" s="207"/>
      <c r="C67" s="101" t="s">
        <v>74</v>
      </c>
      <c r="D67" s="63">
        <v>192</v>
      </c>
      <c r="E67" s="36">
        <v>1738</v>
      </c>
      <c r="F67" s="63">
        <v>166</v>
      </c>
      <c r="G67" s="36">
        <v>2009</v>
      </c>
      <c r="H67" s="63">
        <v>131</v>
      </c>
      <c r="I67" s="36">
        <v>1176</v>
      </c>
      <c r="J67" s="63">
        <v>1</v>
      </c>
      <c r="K67" s="36">
        <v>92</v>
      </c>
      <c r="L67" s="63">
        <v>285</v>
      </c>
      <c r="M67" s="36">
        <v>7107</v>
      </c>
      <c r="N67" s="31">
        <v>12</v>
      </c>
    </row>
    <row r="68" spans="2:14" ht="11.25" customHeight="1" x14ac:dyDescent="0.2">
      <c r="B68" s="203" t="s">
        <v>75</v>
      </c>
      <c r="C68" s="220"/>
      <c r="D68" s="183">
        <f>SUM(D5:D67)</f>
        <v>31937</v>
      </c>
      <c r="E68" s="185">
        <f t="shared" ref="E68:N68" si="0">SUM(E5:E67)</f>
        <v>474799</v>
      </c>
      <c r="F68" s="183">
        <f t="shared" si="0"/>
        <v>58049</v>
      </c>
      <c r="G68" s="185">
        <f t="shared" si="0"/>
        <v>555140</v>
      </c>
      <c r="H68" s="183">
        <v>122</v>
      </c>
      <c r="I68" s="185">
        <v>192</v>
      </c>
      <c r="J68" s="183">
        <f t="shared" si="0"/>
        <v>47405</v>
      </c>
      <c r="K68" s="185">
        <f t="shared" si="0"/>
        <v>550069</v>
      </c>
      <c r="L68" s="183">
        <f t="shared" si="0"/>
        <v>160323</v>
      </c>
      <c r="M68" s="185">
        <f t="shared" si="0"/>
        <v>2435425</v>
      </c>
      <c r="N68" s="186">
        <f t="shared" si="0"/>
        <v>111193</v>
      </c>
    </row>
    <row r="69" spans="2:14" ht="6" customHeight="1" x14ac:dyDescent="0.2"/>
  </sheetData>
  <autoFilter ref="B4:O68" xr:uid="{00000000-0009-0000-0000-000003000000}">
    <filterColumn colId="0" showButton="0"/>
  </autoFilter>
  <mergeCells count="12">
    <mergeCell ref="B19:B40"/>
    <mergeCell ref="B41:B52"/>
    <mergeCell ref="B53:B67"/>
    <mergeCell ref="B68:C68"/>
    <mergeCell ref="D3:E3"/>
    <mergeCell ref="B3:C4"/>
    <mergeCell ref="B5:C5"/>
    <mergeCell ref="F3:G3"/>
    <mergeCell ref="H3:I3"/>
    <mergeCell ref="J3:K3"/>
    <mergeCell ref="L3:M3"/>
    <mergeCell ref="B6:B1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O70"/>
  <sheetViews>
    <sheetView showZeros="0" view="pageBreakPreview" zoomScaleNormal="100" zoomScaleSheetLayoutView="100" workbookViewId="0">
      <pane xSplit="3" ySplit="5" topLeftCell="D21" activePane="bottomRight" state="frozen"/>
      <selection activeCell="J68" sqref="J68"/>
      <selection pane="topRight" activeCell="J68" sqref="J68"/>
      <selection pane="bottomLeft" activeCell="J68" sqref="J68"/>
      <selection pane="bottomRight" activeCell="J68" sqref="J68"/>
    </sheetView>
  </sheetViews>
  <sheetFormatPr defaultColWidth="9" defaultRowHeight="13.2" x14ac:dyDescent="0.2"/>
  <cols>
    <col min="1" max="1" width="1" style="1" customWidth="1"/>
    <col min="2" max="2" width="2.77734375" style="1" customWidth="1"/>
    <col min="3" max="3" width="8.33203125" style="1" customWidth="1"/>
    <col min="4" max="9" width="13" style="1" customWidth="1"/>
    <col min="10" max="10" width="1" style="1" customWidth="1"/>
    <col min="11" max="16384" width="9" style="1"/>
  </cols>
  <sheetData>
    <row r="1" spans="2:9" ht="6" customHeight="1" x14ac:dyDescent="0.2"/>
    <row r="2" spans="2:9" x14ac:dyDescent="0.2">
      <c r="B2" s="105" t="s">
        <v>131</v>
      </c>
      <c r="C2" s="181"/>
      <c r="D2" s="181"/>
      <c r="E2" s="181"/>
      <c r="F2" s="181"/>
      <c r="G2" s="181"/>
      <c r="H2" s="181"/>
      <c r="I2" s="181"/>
    </row>
    <row r="3" spans="2:9" ht="11.25" customHeight="1" x14ac:dyDescent="0.2">
      <c r="B3" s="212"/>
      <c r="C3" s="213"/>
      <c r="D3" s="203" t="s">
        <v>97</v>
      </c>
      <c r="E3" s="220"/>
      <c r="F3" s="204"/>
      <c r="G3" s="203" t="s">
        <v>98</v>
      </c>
      <c r="H3" s="220"/>
      <c r="I3" s="204"/>
    </row>
    <row r="4" spans="2:9" ht="11.25" customHeight="1" x14ac:dyDescent="0.2">
      <c r="B4" s="222"/>
      <c r="C4" s="226"/>
      <c r="D4" s="203" t="s">
        <v>99</v>
      </c>
      <c r="E4" s="220"/>
      <c r="F4" s="176" t="s">
        <v>100</v>
      </c>
      <c r="G4" s="203" t="s">
        <v>99</v>
      </c>
      <c r="H4" s="225"/>
      <c r="I4" s="176" t="s">
        <v>100</v>
      </c>
    </row>
    <row r="5" spans="2:9" ht="11.25" customHeight="1" x14ac:dyDescent="0.2">
      <c r="B5" s="214"/>
      <c r="C5" s="215"/>
      <c r="D5" s="182" t="s">
        <v>101</v>
      </c>
      <c r="E5" s="175" t="s">
        <v>102</v>
      </c>
      <c r="F5" s="176" t="s">
        <v>102</v>
      </c>
      <c r="G5" s="182" t="s">
        <v>101</v>
      </c>
      <c r="H5" s="175" t="s">
        <v>102</v>
      </c>
      <c r="I5" s="176" t="s">
        <v>102</v>
      </c>
    </row>
    <row r="6" spans="2:9" ht="11.25" customHeight="1" x14ac:dyDescent="0.2">
      <c r="B6" s="219" t="s">
        <v>8</v>
      </c>
      <c r="C6" s="219"/>
      <c r="D6" s="37">
        <v>186</v>
      </c>
      <c r="E6" s="38">
        <v>2115</v>
      </c>
      <c r="F6" s="39">
        <v>18</v>
      </c>
      <c r="G6" s="37"/>
      <c r="H6" s="38"/>
      <c r="I6" s="39">
        <v>0</v>
      </c>
    </row>
    <row r="7" spans="2:9" ht="11.25" customHeight="1" x14ac:dyDescent="0.2">
      <c r="B7" s="202" t="s">
        <v>9</v>
      </c>
      <c r="C7" s="11" t="s">
        <v>10</v>
      </c>
      <c r="D7" s="32">
        <v>739</v>
      </c>
      <c r="E7" s="44">
        <v>16729</v>
      </c>
      <c r="F7" s="45"/>
      <c r="G7" s="32"/>
      <c r="H7" s="44"/>
      <c r="I7" s="45"/>
    </row>
    <row r="8" spans="2:9" ht="11.25" customHeight="1" x14ac:dyDescent="0.2">
      <c r="B8" s="202"/>
      <c r="C8" s="13" t="s">
        <v>11</v>
      </c>
      <c r="D8" s="33">
        <v>12</v>
      </c>
      <c r="E8" s="34">
        <v>175</v>
      </c>
      <c r="F8" s="35">
        <v>0</v>
      </c>
      <c r="G8" s="33">
        <v>3</v>
      </c>
      <c r="H8" s="34">
        <v>55</v>
      </c>
      <c r="I8" s="35"/>
    </row>
    <row r="9" spans="2:9" ht="11.25" customHeight="1" x14ac:dyDescent="0.2">
      <c r="B9" s="202"/>
      <c r="C9" s="13" t="s">
        <v>12</v>
      </c>
      <c r="D9" s="33"/>
      <c r="E9" s="34"/>
      <c r="F9" s="35"/>
      <c r="G9" s="33">
        <v>22</v>
      </c>
      <c r="H9" s="34">
        <v>286</v>
      </c>
      <c r="I9" s="35"/>
    </row>
    <row r="10" spans="2:9" ht="11.25" customHeight="1" x14ac:dyDescent="0.2">
      <c r="B10" s="202"/>
      <c r="C10" s="13" t="s">
        <v>13</v>
      </c>
      <c r="D10" s="46">
        <v>4</v>
      </c>
      <c r="E10" s="47">
        <v>25</v>
      </c>
      <c r="F10" s="48">
        <v>0</v>
      </c>
      <c r="G10" s="46">
        <v>28</v>
      </c>
      <c r="H10" s="47">
        <v>366</v>
      </c>
      <c r="I10" s="48">
        <v>0</v>
      </c>
    </row>
    <row r="11" spans="2:9" ht="11.25" customHeight="1" x14ac:dyDescent="0.2">
      <c r="B11" s="202"/>
      <c r="C11" s="16" t="s">
        <v>14</v>
      </c>
      <c r="D11" s="49">
        <v>10</v>
      </c>
      <c r="E11" s="50">
        <v>822</v>
      </c>
      <c r="F11" s="51">
        <v>10</v>
      </c>
      <c r="G11" s="49">
        <v>0</v>
      </c>
      <c r="H11" s="50">
        <v>0</v>
      </c>
      <c r="I11" s="51">
        <v>0</v>
      </c>
    </row>
    <row r="12" spans="2:9" ht="11.25" customHeight="1" x14ac:dyDescent="0.2">
      <c r="B12" s="202"/>
      <c r="C12" s="16" t="s">
        <v>15</v>
      </c>
      <c r="D12" s="94"/>
      <c r="E12" s="95"/>
      <c r="F12" s="96"/>
      <c r="G12" s="94"/>
      <c r="H12" s="95"/>
      <c r="I12" s="96"/>
    </row>
    <row r="13" spans="2:9" ht="11.25" customHeight="1" x14ac:dyDescent="0.2">
      <c r="B13" s="202"/>
      <c r="C13" s="16" t="s">
        <v>16</v>
      </c>
      <c r="D13" s="33"/>
      <c r="E13" s="34"/>
      <c r="F13" s="35"/>
      <c r="G13" s="33"/>
      <c r="H13" s="34"/>
      <c r="I13" s="35"/>
    </row>
    <row r="14" spans="2:9" ht="11.25" customHeight="1" x14ac:dyDescent="0.2">
      <c r="B14" s="202"/>
      <c r="C14" s="16" t="s">
        <v>17</v>
      </c>
      <c r="D14" s="53"/>
      <c r="E14" s="54"/>
      <c r="F14" s="55"/>
      <c r="G14" s="53"/>
      <c r="H14" s="54"/>
      <c r="I14" s="55"/>
    </row>
    <row r="15" spans="2:9" ht="11.25" customHeight="1" x14ac:dyDescent="0.2">
      <c r="B15" s="202"/>
      <c r="C15" s="16" t="s">
        <v>18</v>
      </c>
      <c r="D15" s="53"/>
      <c r="E15" s="54"/>
      <c r="F15" s="55"/>
      <c r="G15" s="53"/>
      <c r="H15" s="54"/>
      <c r="I15" s="55"/>
    </row>
    <row r="16" spans="2:9" ht="11.25" customHeight="1" x14ac:dyDescent="0.2">
      <c r="B16" s="202"/>
      <c r="C16" s="13" t="s">
        <v>19</v>
      </c>
      <c r="D16" s="106"/>
      <c r="E16" s="107"/>
      <c r="F16" s="58"/>
      <c r="G16" s="56"/>
      <c r="H16" s="57"/>
      <c r="I16" s="58"/>
    </row>
    <row r="17" spans="2:15" ht="11.25" customHeight="1" x14ac:dyDescent="0.2">
      <c r="B17" s="202"/>
      <c r="C17" s="16" t="s">
        <v>20</v>
      </c>
      <c r="D17" s="33"/>
      <c r="E17" s="34"/>
      <c r="F17" s="35"/>
      <c r="G17" s="33"/>
      <c r="H17" s="34"/>
      <c r="I17" s="35"/>
    </row>
    <row r="18" spans="2:15" ht="11.25" customHeight="1" x14ac:dyDescent="0.2">
      <c r="B18" s="202"/>
      <c r="C18" s="13" t="s">
        <v>21</v>
      </c>
      <c r="D18" s="33">
        <v>0</v>
      </c>
      <c r="E18" s="34">
        <v>0</v>
      </c>
      <c r="F18" s="35"/>
      <c r="G18" s="33"/>
      <c r="H18" s="34"/>
      <c r="I18" s="35"/>
      <c r="J18" s="8"/>
      <c r="K18" s="8"/>
      <c r="L18" s="8"/>
      <c r="M18" s="8"/>
      <c r="N18" s="8"/>
      <c r="O18" s="8"/>
    </row>
    <row r="19" spans="2:15" ht="11.25" customHeight="1" x14ac:dyDescent="0.2">
      <c r="B19" s="202"/>
      <c r="C19" s="21" t="s">
        <v>22</v>
      </c>
      <c r="D19" s="63"/>
      <c r="E19" s="84"/>
      <c r="F19" s="36"/>
      <c r="G19" s="63"/>
      <c r="H19" s="84"/>
      <c r="I19" s="36"/>
    </row>
    <row r="20" spans="2:15" ht="11.25" customHeight="1" x14ac:dyDescent="0.2">
      <c r="B20" s="205" t="s">
        <v>23</v>
      </c>
      <c r="C20" s="28" t="s">
        <v>24</v>
      </c>
      <c r="D20" s="32"/>
      <c r="E20" s="44"/>
      <c r="F20" s="45"/>
      <c r="G20" s="32"/>
      <c r="H20" s="44"/>
      <c r="I20" s="45"/>
    </row>
    <row r="21" spans="2:15" ht="11.25" customHeight="1" x14ac:dyDescent="0.2">
      <c r="B21" s="206"/>
      <c r="C21" s="13" t="s">
        <v>25</v>
      </c>
      <c r="D21" s="33">
        <v>141</v>
      </c>
      <c r="E21" s="34">
        <v>1315</v>
      </c>
      <c r="F21" s="35">
        <v>0</v>
      </c>
      <c r="G21" s="33">
        <v>134</v>
      </c>
      <c r="H21" s="34">
        <v>2423</v>
      </c>
      <c r="I21" s="35"/>
    </row>
    <row r="22" spans="2:15" ht="11.25" customHeight="1" x14ac:dyDescent="0.2">
      <c r="B22" s="206"/>
      <c r="C22" s="13" t="s">
        <v>26</v>
      </c>
      <c r="D22" s="33">
        <v>1</v>
      </c>
      <c r="E22" s="34">
        <v>14</v>
      </c>
      <c r="F22" s="35">
        <v>0</v>
      </c>
      <c r="G22" s="33">
        <v>0</v>
      </c>
      <c r="H22" s="34">
        <v>0</v>
      </c>
      <c r="I22" s="35">
        <v>0</v>
      </c>
    </row>
    <row r="23" spans="2:15" ht="11.25" customHeight="1" x14ac:dyDescent="0.2">
      <c r="B23" s="206"/>
      <c r="C23" s="16" t="s">
        <v>27</v>
      </c>
      <c r="D23" s="33"/>
      <c r="E23" s="34"/>
      <c r="F23" s="35"/>
      <c r="G23" s="33"/>
      <c r="H23" s="34"/>
      <c r="I23" s="35"/>
    </row>
    <row r="24" spans="2:15" ht="11.25" customHeight="1" x14ac:dyDescent="0.2">
      <c r="B24" s="206"/>
      <c r="C24" s="13" t="s">
        <v>28</v>
      </c>
      <c r="D24" s="33">
        <v>10</v>
      </c>
      <c r="E24" s="34">
        <v>975</v>
      </c>
      <c r="F24" s="35">
        <v>0</v>
      </c>
      <c r="G24" s="33">
        <v>7</v>
      </c>
      <c r="H24" s="34">
        <v>180</v>
      </c>
      <c r="I24" s="35">
        <v>0</v>
      </c>
    </row>
    <row r="25" spans="2:15" ht="11.25" customHeight="1" x14ac:dyDescent="0.2">
      <c r="B25" s="206"/>
      <c r="C25" s="13" t="s">
        <v>29</v>
      </c>
      <c r="D25" s="33">
        <v>78</v>
      </c>
      <c r="E25" s="34">
        <v>1073</v>
      </c>
      <c r="F25" s="35">
        <v>6</v>
      </c>
      <c r="G25" s="33">
        <v>14</v>
      </c>
      <c r="H25" s="34">
        <v>99</v>
      </c>
      <c r="I25" s="35"/>
    </row>
    <row r="26" spans="2:15" ht="11.25" customHeight="1" x14ac:dyDescent="0.2">
      <c r="B26" s="206"/>
      <c r="C26" s="16" t="s">
        <v>30</v>
      </c>
      <c r="D26" s="33">
        <v>3</v>
      </c>
      <c r="E26" s="34">
        <v>21</v>
      </c>
      <c r="F26" s="35">
        <v>40</v>
      </c>
      <c r="G26" s="33">
        <v>12</v>
      </c>
      <c r="H26" s="34">
        <v>132</v>
      </c>
      <c r="I26" s="35">
        <v>0</v>
      </c>
    </row>
    <row r="27" spans="2:15" ht="11.25" customHeight="1" x14ac:dyDescent="0.2">
      <c r="B27" s="206"/>
      <c r="C27" s="13" t="s">
        <v>31</v>
      </c>
      <c r="D27" s="33"/>
      <c r="E27" s="34"/>
      <c r="F27" s="35"/>
      <c r="G27" s="33"/>
      <c r="H27" s="34"/>
      <c r="I27" s="35"/>
    </row>
    <row r="28" spans="2:15" ht="11.25" customHeight="1" x14ac:dyDescent="0.2">
      <c r="B28" s="206"/>
      <c r="C28" s="16" t="s">
        <v>32</v>
      </c>
      <c r="D28" s="33"/>
      <c r="E28" s="34"/>
      <c r="F28" s="35"/>
      <c r="G28" s="33"/>
      <c r="H28" s="34"/>
      <c r="I28" s="35"/>
    </row>
    <row r="29" spans="2:15" ht="11.25" customHeight="1" x14ac:dyDescent="0.2">
      <c r="B29" s="206"/>
      <c r="C29" s="13" t="s">
        <v>33</v>
      </c>
      <c r="D29" s="33"/>
      <c r="E29" s="34"/>
      <c r="F29" s="35"/>
      <c r="G29" s="33"/>
      <c r="H29" s="34"/>
      <c r="I29" s="35"/>
    </row>
    <row r="30" spans="2:15" ht="11.25" customHeight="1" x14ac:dyDescent="0.2">
      <c r="B30" s="206"/>
      <c r="C30" s="13" t="s">
        <v>34</v>
      </c>
      <c r="D30" s="33">
        <v>0</v>
      </c>
      <c r="E30" s="34">
        <v>0</v>
      </c>
      <c r="F30" s="35"/>
      <c r="G30" s="33"/>
      <c r="H30" s="34"/>
      <c r="I30" s="35"/>
    </row>
    <row r="31" spans="2:15" ht="11.25" customHeight="1" x14ac:dyDescent="0.2">
      <c r="B31" s="206"/>
      <c r="C31" s="13" t="s">
        <v>35</v>
      </c>
      <c r="D31" s="33">
        <v>5</v>
      </c>
      <c r="E31" s="34">
        <v>34</v>
      </c>
      <c r="F31" s="35">
        <v>0</v>
      </c>
      <c r="G31" s="33"/>
      <c r="H31" s="34"/>
      <c r="I31" s="35"/>
    </row>
    <row r="32" spans="2:15" ht="11.25" customHeight="1" x14ac:dyDescent="0.2">
      <c r="B32" s="206"/>
      <c r="C32" s="24" t="s">
        <v>36</v>
      </c>
      <c r="D32" s="66"/>
      <c r="E32" s="67"/>
      <c r="F32" s="68"/>
      <c r="G32" s="66"/>
      <c r="H32" s="67"/>
      <c r="I32" s="68"/>
    </row>
    <row r="33" spans="2:9" ht="11.25" customHeight="1" x14ac:dyDescent="0.2">
      <c r="B33" s="206"/>
      <c r="C33" s="16" t="s">
        <v>37</v>
      </c>
      <c r="D33" s="69">
        <v>1</v>
      </c>
      <c r="E33" s="70">
        <v>12</v>
      </c>
      <c r="F33" s="71"/>
      <c r="G33" s="69"/>
      <c r="H33" s="70"/>
      <c r="I33" s="71"/>
    </row>
    <row r="34" spans="2:9" ht="11.25" customHeight="1" x14ac:dyDescent="0.2">
      <c r="B34" s="206"/>
      <c r="C34" s="16" t="s">
        <v>38</v>
      </c>
      <c r="D34" s="94"/>
      <c r="E34" s="95"/>
      <c r="F34" s="96"/>
      <c r="G34" s="94"/>
      <c r="H34" s="95"/>
      <c r="I34" s="96"/>
    </row>
    <row r="35" spans="2:9" ht="11.25" customHeight="1" x14ac:dyDescent="0.2">
      <c r="B35" s="206"/>
      <c r="C35" s="16" t="s">
        <v>39</v>
      </c>
      <c r="D35" s="33"/>
      <c r="E35" s="34"/>
      <c r="F35" s="35"/>
      <c r="G35" s="33"/>
      <c r="H35" s="34"/>
      <c r="I35" s="35"/>
    </row>
    <row r="36" spans="2:9" ht="11.25" customHeight="1" x14ac:dyDescent="0.2">
      <c r="B36" s="206"/>
      <c r="C36" s="13" t="s">
        <v>40</v>
      </c>
      <c r="D36" s="33"/>
      <c r="E36" s="34"/>
      <c r="F36" s="35"/>
      <c r="G36" s="33"/>
      <c r="H36" s="34"/>
      <c r="I36" s="35"/>
    </row>
    <row r="37" spans="2:9" ht="11.25" customHeight="1" x14ac:dyDescent="0.2">
      <c r="B37" s="206"/>
      <c r="C37" s="13" t="s">
        <v>41</v>
      </c>
      <c r="D37" s="33"/>
      <c r="E37" s="34"/>
      <c r="F37" s="35"/>
      <c r="G37" s="33"/>
      <c r="H37" s="34"/>
      <c r="I37" s="35"/>
    </row>
    <row r="38" spans="2:9" ht="11.25" customHeight="1" x14ac:dyDescent="0.2">
      <c r="B38" s="206"/>
      <c r="C38" s="16" t="s">
        <v>42</v>
      </c>
      <c r="D38" s="33"/>
      <c r="E38" s="34"/>
      <c r="F38" s="35"/>
      <c r="G38" s="33"/>
      <c r="H38" s="34"/>
      <c r="I38" s="35"/>
    </row>
    <row r="39" spans="2:9" ht="11.25" customHeight="1" x14ac:dyDescent="0.2">
      <c r="B39" s="206"/>
      <c r="C39" s="16" t="s">
        <v>43</v>
      </c>
      <c r="D39" s="33"/>
      <c r="E39" s="34"/>
      <c r="F39" s="35"/>
      <c r="G39" s="33"/>
      <c r="H39" s="34"/>
      <c r="I39" s="35"/>
    </row>
    <row r="40" spans="2:9" ht="11.25" customHeight="1" x14ac:dyDescent="0.2">
      <c r="B40" s="206"/>
      <c r="C40" s="16" t="s">
        <v>44</v>
      </c>
      <c r="D40" s="33"/>
      <c r="E40" s="34"/>
      <c r="F40" s="35"/>
      <c r="G40" s="33"/>
      <c r="H40" s="34"/>
      <c r="I40" s="35"/>
    </row>
    <row r="41" spans="2:9" ht="11.25" customHeight="1" x14ac:dyDescent="0.2">
      <c r="B41" s="207"/>
      <c r="C41" s="21" t="s">
        <v>45</v>
      </c>
      <c r="D41" s="63"/>
      <c r="E41" s="84"/>
      <c r="F41" s="36"/>
      <c r="G41" s="63"/>
      <c r="H41" s="84"/>
      <c r="I41" s="36"/>
    </row>
    <row r="42" spans="2:9" ht="11.25" customHeight="1" x14ac:dyDescent="0.2">
      <c r="B42" s="205" t="s">
        <v>46</v>
      </c>
      <c r="C42" s="28" t="s">
        <v>47</v>
      </c>
      <c r="D42" s="32">
        <v>10</v>
      </c>
      <c r="E42" s="44">
        <v>99</v>
      </c>
      <c r="F42" s="45">
        <v>0</v>
      </c>
      <c r="G42" s="32">
        <v>0</v>
      </c>
      <c r="H42" s="44">
        <v>0</v>
      </c>
      <c r="I42" s="45">
        <v>0</v>
      </c>
    </row>
    <row r="43" spans="2:9" ht="11.25" customHeight="1" x14ac:dyDescent="0.2">
      <c r="B43" s="206"/>
      <c r="C43" s="16" t="s">
        <v>48</v>
      </c>
      <c r="D43" s="53"/>
      <c r="E43" s="54"/>
      <c r="F43" s="55"/>
      <c r="G43" s="53"/>
      <c r="H43" s="54"/>
      <c r="I43" s="55"/>
    </row>
    <row r="44" spans="2:9" ht="11.25" customHeight="1" x14ac:dyDescent="0.2">
      <c r="B44" s="206"/>
      <c r="C44" s="16" t="s">
        <v>49</v>
      </c>
      <c r="D44" s="33"/>
      <c r="E44" s="34"/>
      <c r="F44" s="35"/>
      <c r="G44" s="33"/>
      <c r="H44" s="34"/>
      <c r="I44" s="35"/>
    </row>
    <row r="45" spans="2:9" ht="11.25" customHeight="1" x14ac:dyDescent="0.2">
      <c r="B45" s="206"/>
      <c r="C45" s="16" t="s">
        <v>50</v>
      </c>
      <c r="D45" s="33"/>
      <c r="E45" s="34"/>
      <c r="F45" s="35"/>
      <c r="G45" s="33"/>
      <c r="H45" s="34"/>
      <c r="I45" s="35"/>
    </row>
    <row r="46" spans="2:9" ht="11.25" customHeight="1" x14ac:dyDescent="0.2">
      <c r="B46" s="206"/>
      <c r="C46" s="16" t="s">
        <v>51</v>
      </c>
      <c r="D46" s="33"/>
      <c r="E46" s="34"/>
      <c r="F46" s="35"/>
      <c r="G46" s="33"/>
      <c r="H46" s="34"/>
      <c r="I46" s="35"/>
    </row>
    <row r="47" spans="2:9" ht="11.25" customHeight="1" x14ac:dyDescent="0.2">
      <c r="B47" s="206"/>
      <c r="C47" s="16" t="s">
        <v>52</v>
      </c>
      <c r="D47" s="33"/>
      <c r="E47" s="34"/>
      <c r="F47" s="35"/>
      <c r="G47" s="33"/>
      <c r="H47" s="34"/>
      <c r="I47" s="35"/>
    </row>
    <row r="48" spans="2:9" ht="11.25" customHeight="1" x14ac:dyDescent="0.2">
      <c r="B48" s="206"/>
      <c r="C48" s="16" t="s">
        <v>53</v>
      </c>
      <c r="D48" s="53"/>
      <c r="E48" s="54"/>
      <c r="F48" s="55"/>
      <c r="G48" s="53"/>
      <c r="H48" s="54"/>
      <c r="I48" s="55"/>
    </row>
    <row r="49" spans="2:15" ht="11.25" customHeight="1" x14ac:dyDescent="0.2">
      <c r="B49" s="206"/>
      <c r="C49" s="16" t="s">
        <v>54</v>
      </c>
      <c r="D49" s="53">
        <v>1</v>
      </c>
      <c r="E49" s="54">
        <v>18</v>
      </c>
      <c r="F49" s="55"/>
      <c r="G49" s="53"/>
      <c r="H49" s="54"/>
      <c r="I49" s="55"/>
    </row>
    <row r="50" spans="2:15" ht="11.25" customHeight="1" x14ac:dyDescent="0.2">
      <c r="B50" s="206"/>
      <c r="C50" s="13" t="s">
        <v>55</v>
      </c>
      <c r="D50" s="33">
        <v>3</v>
      </c>
      <c r="E50" s="34">
        <v>16</v>
      </c>
      <c r="F50" s="35"/>
      <c r="G50" s="33">
        <v>13</v>
      </c>
      <c r="H50" s="34">
        <v>101</v>
      </c>
      <c r="I50" s="35"/>
    </row>
    <row r="51" spans="2:15" ht="11.25" customHeight="1" x14ac:dyDescent="0.2">
      <c r="B51" s="206"/>
      <c r="C51" s="16" t="s">
        <v>56</v>
      </c>
      <c r="D51" s="33"/>
      <c r="E51" s="34"/>
      <c r="F51" s="35"/>
      <c r="G51" s="33"/>
      <c r="H51" s="34"/>
      <c r="I51" s="35"/>
    </row>
    <row r="52" spans="2:15" ht="11.25" customHeight="1" x14ac:dyDescent="0.2">
      <c r="B52" s="206"/>
      <c r="C52" s="16" t="s">
        <v>57</v>
      </c>
      <c r="D52" s="53"/>
      <c r="E52" s="54"/>
      <c r="F52" s="55"/>
      <c r="G52" s="53"/>
      <c r="H52" s="54"/>
      <c r="I52" s="55"/>
    </row>
    <row r="53" spans="2:15" ht="11.25" customHeight="1" x14ac:dyDescent="0.2">
      <c r="B53" s="207"/>
      <c r="C53" s="21" t="s">
        <v>58</v>
      </c>
      <c r="D53" s="63"/>
      <c r="E53" s="84"/>
      <c r="F53" s="36"/>
      <c r="G53" s="63"/>
      <c r="H53" s="84"/>
      <c r="I53" s="36"/>
    </row>
    <row r="54" spans="2:15" ht="11.25" customHeight="1" x14ac:dyDescent="0.2">
      <c r="B54" s="205" t="s">
        <v>59</v>
      </c>
      <c r="C54" s="11" t="s">
        <v>60</v>
      </c>
      <c r="D54" s="32">
        <v>890</v>
      </c>
      <c r="E54" s="44">
        <v>2617</v>
      </c>
      <c r="F54" s="45">
        <v>0</v>
      </c>
      <c r="G54" s="32">
        <v>9</v>
      </c>
      <c r="H54" s="44">
        <v>103</v>
      </c>
      <c r="I54" s="45">
        <v>0</v>
      </c>
    </row>
    <row r="55" spans="2:15" ht="11.25" customHeight="1" x14ac:dyDescent="0.2">
      <c r="B55" s="206"/>
      <c r="C55" s="16" t="s">
        <v>61</v>
      </c>
      <c r="D55" s="33"/>
      <c r="E55" s="34"/>
      <c r="F55" s="35"/>
      <c r="G55" s="33"/>
      <c r="H55" s="34"/>
      <c r="I55" s="35"/>
    </row>
    <row r="56" spans="2:15" ht="11.25" customHeight="1" x14ac:dyDescent="0.2">
      <c r="B56" s="206"/>
      <c r="C56" s="13" t="s">
        <v>62</v>
      </c>
      <c r="D56" s="33"/>
      <c r="E56" s="34"/>
      <c r="F56" s="35"/>
      <c r="G56" s="33"/>
      <c r="H56" s="34"/>
      <c r="I56" s="35"/>
    </row>
    <row r="57" spans="2:15" ht="11.25" customHeight="1" x14ac:dyDescent="0.2">
      <c r="B57" s="206"/>
      <c r="C57" s="13" t="s">
        <v>63</v>
      </c>
      <c r="D57" s="33">
        <v>14</v>
      </c>
      <c r="E57" s="34">
        <v>120</v>
      </c>
      <c r="F57" s="35"/>
      <c r="G57" s="33">
        <v>6</v>
      </c>
      <c r="H57" s="34">
        <v>160</v>
      </c>
      <c r="I57" s="35"/>
    </row>
    <row r="58" spans="2:15" ht="11.25" customHeight="1" x14ac:dyDescent="0.2">
      <c r="B58" s="206"/>
      <c r="C58" s="13" t="s">
        <v>64</v>
      </c>
      <c r="D58" s="33">
        <v>36</v>
      </c>
      <c r="E58" s="34">
        <v>5412</v>
      </c>
      <c r="F58" s="35">
        <v>0</v>
      </c>
      <c r="G58" s="33">
        <v>1</v>
      </c>
      <c r="H58" s="34">
        <v>9</v>
      </c>
      <c r="I58" s="35">
        <v>359</v>
      </c>
    </row>
    <row r="59" spans="2:15" ht="11.25" customHeight="1" x14ac:dyDescent="0.2">
      <c r="B59" s="206"/>
      <c r="C59" s="16" t="s">
        <v>65</v>
      </c>
      <c r="D59" s="33"/>
      <c r="E59" s="34"/>
      <c r="F59" s="35"/>
      <c r="G59" s="33"/>
      <c r="H59" s="34"/>
      <c r="I59" s="35"/>
    </row>
    <row r="60" spans="2:15" ht="11.25" customHeight="1" x14ac:dyDescent="0.2">
      <c r="B60" s="206"/>
      <c r="C60" s="13" t="s">
        <v>66</v>
      </c>
      <c r="D60" s="33"/>
      <c r="E60" s="34"/>
      <c r="F60" s="35"/>
      <c r="G60" s="33"/>
      <c r="H60" s="34"/>
      <c r="I60" s="35"/>
      <c r="J60" s="8"/>
      <c r="K60" s="8"/>
      <c r="L60" s="8"/>
      <c r="M60" s="8"/>
      <c r="N60" s="8"/>
      <c r="O60" s="8"/>
    </row>
    <row r="61" spans="2:15" ht="11.25" customHeight="1" x14ac:dyDescent="0.2">
      <c r="B61" s="206"/>
      <c r="C61" s="13" t="s">
        <v>67</v>
      </c>
      <c r="D61" s="33"/>
      <c r="E61" s="34"/>
      <c r="F61" s="35"/>
      <c r="G61" s="33"/>
      <c r="H61" s="34"/>
      <c r="I61" s="35"/>
    </row>
    <row r="62" spans="2:15" ht="11.25" customHeight="1" x14ac:dyDescent="0.2">
      <c r="B62" s="206"/>
      <c r="C62" s="16" t="s">
        <v>68</v>
      </c>
      <c r="D62" s="33"/>
      <c r="E62" s="34"/>
      <c r="F62" s="35"/>
      <c r="G62" s="33"/>
      <c r="H62" s="34"/>
      <c r="I62" s="35"/>
    </row>
    <row r="63" spans="2:15" ht="11.25" customHeight="1" x14ac:dyDescent="0.2">
      <c r="B63" s="206"/>
      <c r="C63" s="16" t="s">
        <v>69</v>
      </c>
      <c r="D63" s="33"/>
      <c r="E63" s="34"/>
      <c r="F63" s="35"/>
      <c r="G63" s="33"/>
      <c r="H63" s="34"/>
      <c r="I63" s="35"/>
    </row>
    <row r="64" spans="2:15" ht="11.25" customHeight="1" x14ac:dyDescent="0.2">
      <c r="B64" s="206"/>
      <c r="C64" s="13" t="s">
        <v>70</v>
      </c>
      <c r="D64" s="33">
        <v>0</v>
      </c>
      <c r="E64" s="34">
        <v>0</v>
      </c>
      <c r="F64" s="35"/>
      <c r="G64" s="33"/>
      <c r="H64" s="34"/>
      <c r="I64" s="35"/>
    </row>
    <row r="65" spans="2:9" ht="11.25" customHeight="1" x14ac:dyDescent="0.2">
      <c r="B65" s="206"/>
      <c r="C65" s="16" t="s">
        <v>71</v>
      </c>
      <c r="D65" s="33"/>
      <c r="E65" s="34"/>
      <c r="F65" s="35"/>
      <c r="G65" s="33"/>
      <c r="H65" s="34"/>
      <c r="I65" s="35"/>
    </row>
    <row r="66" spans="2:9" ht="11.25" customHeight="1" x14ac:dyDescent="0.2">
      <c r="B66" s="206"/>
      <c r="C66" s="16" t="s">
        <v>72</v>
      </c>
      <c r="D66" s="33"/>
      <c r="E66" s="34"/>
      <c r="F66" s="35"/>
      <c r="G66" s="33"/>
      <c r="H66" s="34"/>
      <c r="I66" s="35"/>
    </row>
    <row r="67" spans="2:9" ht="11.25" customHeight="1" x14ac:dyDescent="0.2">
      <c r="B67" s="206"/>
      <c r="C67" s="13" t="s">
        <v>73</v>
      </c>
      <c r="D67" s="33">
        <v>0</v>
      </c>
      <c r="E67" s="34">
        <v>0</v>
      </c>
      <c r="F67" s="35">
        <v>0</v>
      </c>
      <c r="G67" s="33">
        <v>0</v>
      </c>
      <c r="H67" s="34">
        <v>0</v>
      </c>
      <c r="I67" s="35">
        <v>0</v>
      </c>
    </row>
    <row r="68" spans="2:9" ht="11.25" customHeight="1" x14ac:dyDescent="0.2">
      <c r="B68" s="207"/>
      <c r="C68" s="30" t="s">
        <v>74</v>
      </c>
      <c r="D68" s="63">
        <v>0</v>
      </c>
      <c r="E68" s="84">
        <v>0</v>
      </c>
      <c r="F68" s="36"/>
      <c r="G68" s="63">
        <v>2</v>
      </c>
      <c r="H68" s="84">
        <v>122</v>
      </c>
      <c r="I68" s="36">
        <v>192</v>
      </c>
    </row>
    <row r="69" spans="2:9" ht="11.25" customHeight="1" x14ac:dyDescent="0.2">
      <c r="B69" s="203" t="s">
        <v>75</v>
      </c>
      <c r="C69" s="204"/>
      <c r="D69" s="183">
        <f>SUM(D6:D68)</f>
        <v>2144</v>
      </c>
      <c r="E69" s="184">
        <f t="shared" ref="E69:I69" si="0">SUM(E6:E68)</f>
        <v>31592</v>
      </c>
      <c r="F69" s="185">
        <f t="shared" si="0"/>
        <v>74</v>
      </c>
      <c r="G69" s="183">
        <f t="shared" si="0"/>
        <v>251</v>
      </c>
      <c r="H69" s="184">
        <f t="shared" si="0"/>
        <v>4036</v>
      </c>
      <c r="I69" s="185">
        <f t="shared" si="0"/>
        <v>551</v>
      </c>
    </row>
    <row r="70" spans="2:9" ht="6" customHeight="1" x14ac:dyDescent="0.2"/>
  </sheetData>
  <autoFilter ref="B5:J69" xr:uid="{00000000-0009-0000-0000-000004000000}">
    <filterColumn colId="0" showButton="0"/>
  </autoFilter>
  <mergeCells count="11">
    <mergeCell ref="B42:B53"/>
    <mergeCell ref="B54:B68"/>
    <mergeCell ref="B69:C69"/>
    <mergeCell ref="D4:E4"/>
    <mergeCell ref="B3:C5"/>
    <mergeCell ref="B6:C6"/>
    <mergeCell ref="G4:H4"/>
    <mergeCell ref="D3:F3"/>
    <mergeCell ref="G3:I3"/>
    <mergeCell ref="B7:B19"/>
    <mergeCell ref="B20:B41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69"/>
  <sheetViews>
    <sheetView showZeros="0" view="pageBreakPreview" zoomScaleNormal="100" zoomScaleSheetLayoutView="100" workbookViewId="0">
      <pane xSplit="3" ySplit="4" topLeftCell="D5" activePane="bottomRight" state="frozen"/>
      <selection activeCell="R41" sqref="R41"/>
      <selection pane="topRight" activeCell="R41" sqref="R41"/>
      <selection pane="bottomLeft" activeCell="R41" sqref="R41"/>
      <selection pane="bottomRight" activeCell="J68" sqref="J68"/>
    </sheetView>
  </sheetViews>
  <sheetFormatPr defaultColWidth="9" defaultRowHeight="13.2" x14ac:dyDescent="0.2"/>
  <cols>
    <col min="1" max="1" width="1" style="1" customWidth="1"/>
    <col min="2" max="2" width="2.77734375" style="1" customWidth="1"/>
    <col min="3" max="3" width="8.33203125" style="1" customWidth="1"/>
    <col min="4" max="7" width="10.88671875" style="1" customWidth="1"/>
    <col min="8" max="8" width="18.44140625" style="1" bestFit="1" customWidth="1"/>
    <col min="9" max="9" width="25.109375" style="1" bestFit="1" customWidth="1"/>
    <col min="10" max="10" width="10.88671875" style="1" customWidth="1"/>
    <col min="11" max="11" width="1" style="1" customWidth="1"/>
    <col min="12" max="16384" width="9" style="1"/>
  </cols>
  <sheetData>
    <row r="1" spans="2:13" ht="6" customHeight="1" x14ac:dyDescent="0.2"/>
    <row r="2" spans="2:13" x14ac:dyDescent="0.2">
      <c r="B2" s="105" t="s">
        <v>132</v>
      </c>
      <c r="C2" s="181"/>
      <c r="D2" s="181"/>
      <c r="E2" s="181"/>
      <c r="F2" s="181"/>
      <c r="G2" s="181"/>
      <c r="H2" s="181"/>
      <c r="I2" s="181"/>
      <c r="J2" s="181"/>
    </row>
    <row r="3" spans="2:13" ht="11.25" customHeight="1" x14ac:dyDescent="0.2">
      <c r="B3" s="212"/>
      <c r="C3" s="221"/>
      <c r="D3" s="208" t="s">
        <v>103</v>
      </c>
      <c r="E3" s="209"/>
      <c r="F3" s="209"/>
      <c r="G3" s="210"/>
      <c r="H3" s="208" t="s">
        <v>104</v>
      </c>
      <c r="I3" s="209"/>
      <c r="J3" s="210"/>
    </row>
    <row r="4" spans="2:13" ht="11.25" customHeight="1" x14ac:dyDescent="0.2">
      <c r="B4" s="214"/>
      <c r="C4" s="224"/>
      <c r="D4" s="182" t="s">
        <v>109</v>
      </c>
      <c r="E4" s="175" t="s">
        <v>105</v>
      </c>
      <c r="F4" s="175" t="s">
        <v>106</v>
      </c>
      <c r="G4" s="176" t="s">
        <v>107</v>
      </c>
      <c r="H4" s="182" t="s">
        <v>108</v>
      </c>
      <c r="I4" s="175" t="s">
        <v>133</v>
      </c>
      <c r="J4" s="176" t="s">
        <v>134</v>
      </c>
    </row>
    <row r="5" spans="2:13" ht="11.25" customHeight="1" x14ac:dyDescent="0.2">
      <c r="B5" s="219" t="s">
        <v>8</v>
      </c>
      <c r="C5" s="203"/>
      <c r="D5" s="108" t="s">
        <v>110</v>
      </c>
      <c r="E5" s="109" t="s">
        <v>110</v>
      </c>
      <c r="F5" s="109" t="s">
        <v>110</v>
      </c>
      <c r="G5" s="110"/>
      <c r="H5" s="108">
        <v>1</v>
      </c>
      <c r="I5" s="109">
        <v>3</v>
      </c>
      <c r="J5" s="110"/>
      <c r="M5" s="2"/>
    </row>
    <row r="6" spans="2:13" ht="11.25" customHeight="1" x14ac:dyDescent="0.2">
      <c r="B6" s="202" t="s">
        <v>9</v>
      </c>
      <c r="C6" s="85" t="s">
        <v>10</v>
      </c>
      <c r="D6" s="111" t="s">
        <v>110</v>
      </c>
      <c r="E6" s="112" t="s">
        <v>110</v>
      </c>
      <c r="F6" s="112" t="s">
        <v>110</v>
      </c>
      <c r="G6" s="113"/>
      <c r="H6" s="111">
        <v>33</v>
      </c>
      <c r="I6" s="112">
        <v>34</v>
      </c>
      <c r="J6" s="113"/>
      <c r="M6" s="2"/>
    </row>
    <row r="7" spans="2:13" ht="11.25" customHeight="1" x14ac:dyDescent="0.2">
      <c r="B7" s="202"/>
      <c r="C7" s="86" t="s">
        <v>11</v>
      </c>
      <c r="D7" s="114" t="s">
        <v>110</v>
      </c>
      <c r="E7" s="115" t="s">
        <v>110</v>
      </c>
      <c r="F7" s="115" t="s">
        <v>110</v>
      </c>
      <c r="G7" s="116"/>
      <c r="H7" s="114">
        <v>13</v>
      </c>
      <c r="I7" s="115">
        <v>3</v>
      </c>
      <c r="J7" s="116">
        <v>0</v>
      </c>
      <c r="M7" s="2"/>
    </row>
    <row r="8" spans="2:13" ht="11.25" customHeight="1" x14ac:dyDescent="0.2">
      <c r="B8" s="202"/>
      <c r="C8" s="86" t="s">
        <v>12</v>
      </c>
      <c r="D8" s="114" t="s">
        <v>110</v>
      </c>
      <c r="E8" s="115" t="s">
        <v>110</v>
      </c>
      <c r="F8" s="115" t="s">
        <v>110</v>
      </c>
      <c r="G8" s="116"/>
      <c r="H8" s="114">
        <v>1</v>
      </c>
      <c r="I8" s="115">
        <v>3</v>
      </c>
      <c r="J8" s="116"/>
    </row>
    <row r="9" spans="2:13" ht="11.25" customHeight="1" x14ac:dyDescent="0.2">
      <c r="B9" s="202"/>
      <c r="C9" s="86" t="s">
        <v>13</v>
      </c>
      <c r="D9" s="117" t="s">
        <v>110</v>
      </c>
      <c r="E9" s="118" t="s">
        <v>110</v>
      </c>
      <c r="F9" s="118" t="s">
        <v>110</v>
      </c>
      <c r="G9" s="119"/>
      <c r="H9" s="117">
        <v>1</v>
      </c>
      <c r="I9" s="118">
        <v>5</v>
      </c>
      <c r="J9" s="119">
        <v>1</v>
      </c>
    </row>
    <row r="10" spans="2:13" ht="11.25" customHeight="1" x14ac:dyDescent="0.2">
      <c r="B10" s="202"/>
      <c r="C10" s="90" t="s">
        <v>14</v>
      </c>
      <c r="D10" s="120" t="s">
        <v>110</v>
      </c>
      <c r="E10" s="121" t="s">
        <v>110</v>
      </c>
      <c r="F10" s="121" t="s">
        <v>110</v>
      </c>
      <c r="G10" s="122" t="s">
        <v>110</v>
      </c>
      <c r="H10" s="120">
        <v>1</v>
      </c>
      <c r="I10" s="121">
        <v>3</v>
      </c>
      <c r="J10" s="122">
        <v>0</v>
      </c>
    </row>
    <row r="11" spans="2:13" ht="11.25" customHeight="1" x14ac:dyDescent="0.2">
      <c r="B11" s="202"/>
      <c r="C11" s="86" t="s">
        <v>15</v>
      </c>
      <c r="D11" s="123"/>
      <c r="E11" s="124"/>
      <c r="F11" s="124"/>
      <c r="G11" s="125"/>
      <c r="H11" s="123">
        <v>1</v>
      </c>
      <c r="I11" s="126"/>
      <c r="J11" s="125">
        <v>2</v>
      </c>
    </row>
    <row r="12" spans="2:13" ht="11.25" customHeight="1" x14ac:dyDescent="0.2">
      <c r="B12" s="202"/>
      <c r="C12" s="90" t="s">
        <v>16</v>
      </c>
      <c r="D12" s="114" t="s">
        <v>110</v>
      </c>
      <c r="E12" s="115" t="s">
        <v>110</v>
      </c>
      <c r="F12" s="115"/>
      <c r="G12" s="116"/>
      <c r="H12" s="114">
        <v>1</v>
      </c>
      <c r="I12" s="115">
        <v>2</v>
      </c>
      <c r="J12" s="116"/>
    </row>
    <row r="13" spans="2:13" ht="11.25" customHeight="1" x14ac:dyDescent="0.2">
      <c r="B13" s="202"/>
      <c r="C13" s="90" t="s">
        <v>17</v>
      </c>
      <c r="D13" s="127" t="s">
        <v>110</v>
      </c>
      <c r="E13" s="128" t="s">
        <v>110</v>
      </c>
      <c r="F13" s="128" t="s">
        <v>110</v>
      </c>
      <c r="G13" s="129"/>
      <c r="H13" s="127">
        <v>1</v>
      </c>
      <c r="I13" s="128">
        <v>2</v>
      </c>
      <c r="J13" s="129"/>
    </row>
    <row r="14" spans="2:13" ht="11.25" customHeight="1" x14ac:dyDescent="0.2">
      <c r="B14" s="202"/>
      <c r="C14" s="86" t="s">
        <v>18</v>
      </c>
      <c r="D14" s="127" t="s">
        <v>110</v>
      </c>
      <c r="E14" s="128" t="s">
        <v>110</v>
      </c>
      <c r="F14" s="128" t="s">
        <v>110</v>
      </c>
      <c r="G14" s="129"/>
      <c r="H14" s="127">
        <v>1</v>
      </c>
      <c r="I14" s="128">
        <v>1</v>
      </c>
      <c r="J14" s="129"/>
    </row>
    <row r="15" spans="2:13" ht="11.25" customHeight="1" x14ac:dyDescent="0.2">
      <c r="B15" s="202"/>
      <c r="C15" s="86" t="s">
        <v>19</v>
      </c>
      <c r="D15" s="130" t="s">
        <v>110</v>
      </c>
      <c r="E15" s="131" t="s">
        <v>110</v>
      </c>
      <c r="F15" s="131" t="s">
        <v>110</v>
      </c>
      <c r="G15" s="132"/>
      <c r="H15" s="130">
        <v>1</v>
      </c>
      <c r="I15" s="133"/>
      <c r="J15" s="132"/>
    </row>
    <row r="16" spans="2:13" ht="11.25" customHeight="1" x14ac:dyDescent="0.2">
      <c r="B16" s="202"/>
      <c r="C16" s="86" t="s">
        <v>20</v>
      </c>
      <c r="D16" s="114" t="s">
        <v>110</v>
      </c>
      <c r="E16" s="115" t="s">
        <v>110</v>
      </c>
      <c r="F16" s="115" t="s">
        <v>110</v>
      </c>
      <c r="G16" s="116"/>
      <c r="H16" s="114">
        <v>1</v>
      </c>
      <c r="I16" s="115">
        <v>3</v>
      </c>
      <c r="J16" s="116"/>
    </row>
    <row r="17" spans="2:15" ht="11.25" customHeight="1" x14ac:dyDescent="0.2">
      <c r="B17" s="202"/>
      <c r="C17" s="86" t="s">
        <v>21</v>
      </c>
      <c r="D17" s="114" t="s">
        <v>110</v>
      </c>
      <c r="E17" s="115" t="s">
        <v>110</v>
      </c>
      <c r="F17" s="115" t="s">
        <v>110</v>
      </c>
      <c r="G17" s="116"/>
      <c r="H17" s="114">
        <v>1</v>
      </c>
      <c r="I17" s="115">
        <v>1</v>
      </c>
      <c r="J17" s="116"/>
    </row>
    <row r="18" spans="2:15" ht="11.25" customHeight="1" x14ac:dyDescent="0.2">
      <c r="B18" s="202"/>
      <c r="C18" s="101" t="s">
        <v>22</v>
      </c>
      <c r="D18" s="134"/>
      <c r="E18" s="135"/>
      <c r="F18" s="135"/>
      <c r="G18" s="136"/>
      <c r="H18" s="134">
        <v>1</v>
      </c>
      <c r="I18" s="135">
        <v>1</v>
      </c>
      <c r="J18" s="136"/>
      <c r="K18" s="8"/>
      <c r="L18" s="8"/>
      <c r="M18" s="8"/>
      <c r="N18" s="8"/>
      <c r="O18" s="8"/>
    </row>
    <row r="19" spans="2:15" ht="11.25" customHeight="1" x14ac:dyDescent="0.2">
      <c r="B19" s="205" t="s">
        <v>23</v>
      </c>
      <c r="C19" s="85" t="s">
        <v>24</v>
      </c>
      <c r="D19" s="111" t="s">
        <v>110</v>
      </c>
      <c r="E19" s="112" t="s">
        <v>110</v>
      </c>
      <c r="F19" s="112" t="s">
        <v>110</v>
      </c>
      <c r="G19" s="113"/>
      <c r="H19" s="111">
        <v>1</v>
      </c>
      <c r="I19" s="112">
        <v>5</v>
      </c>
      <c r="J19" s="113">
        <v>1</v>
      </c>
    </row>
    <row r="20" spans="2:15" ht="11.25" customHeight="1" x14ac:dyDescent="0.2">
      <c r="B20" s="206"/>
      <c r="C20" s="86" t="s">
        <v>25</v>
      </c>
      <c r="D20" s="114" t="s">
        <v>110</v>
      </c>
      <c r="E20" s="115" t="s">
        <v>110</v>
      </c>
      <c r="F20" s="115" t="s">
        <v>110</v>
      </c>
      <c r="G20" s="116" t="s">
        <v>110</v>
      </c>
      <c r="H20" s="114">
        <v>1</v>
      </c>
      <c r="I20" s="137">
        <v>3</v>
      </c>
      <c r="J20" s="138"/>
    </row>
    <row r="21" spans="2:15" ht="11.25" customHeight="1" x14ac:dyDescent="0.2">
      <c r="B21" s="206"/>
      <c r="C21" s="86" t="s">
        <v>26</v>
      </c>
      <c r="D21" s="114"/>
      <c r="E21" s="115"/>
      <c r="F21" s="115"/>
      <c r="G21" s="116"/>
      <c r="H21" s="114">
        <v>1</v>
      </c>
      <c r="I21" s="115">
        <v>2</v>
      </c>
      <c r="J21" s="116"/>
    </row>
    <row r="22" spans="2:15" ht="11.25" customHeight="1" x14ac:dyDescent="0.2">
      <c r="B22" s="206"/>
      <c r="C22" s="90" t="s">
        <v>27</v>
      </c>
      <c r="D22" s="114"/>
      <c r="E22" s="115"/>
      <c r="F22" s="115"/>
      <c r="G22" s="116"/>
      <c r="H22" s="139"/>
      <c r="I22" s="140"/>
      <c r="J22" s="138"/>
    </row>
    <row r="23" spans="2:15" ht="11.25" customHeight="1" x14ac:dyDescent="0.2">
      <c r="B23" s="206"/>
      <c r="C23" s="86" t="s">
        <v>28</v>
      </c>
      <c r="D23" s="114" t="s">
        <v>110</v>
      </c>
      <c r="E23" s="115" t="s">
        <v>110</v>
      </c>
      <c r="F23" s="115"/>
      <c r="G23" s="116" t="s">
        <v>110</v>
      </c>
      <c r="H23" s="114">
        <v>1</v>
      </c>
      <c r="I23" s="115">
        <v>3</v>
      </c>
      <c r="J23" s="116"/>
    </row>
    <row r="24" spans="2:15" ht="11.25" customHeight="1" x14ac:dyDescent="0.2">
      <c r="B24" s="206"/>
      <c r="C24" s="86" t="s">
        <v>29</v>
      </c>
      <c r="D24" s="114" t="s">
        <v>110</v>
      </c>
      <c r="E24" s="115" t="s">
        <v>110</v>
      </c>
      <c r="F24" s="115" t="s">
        <v>110</v>
      </c>
      <c r="G24" s="116" t="s">
        <v>110</v>
      </c>
      <c r="H24" s="114">
        <v>1</v>
      </c>
      <c r="I24" s="115">
        <v>2</v>
      </c>
      <c r="J24" s="116"/>
    </row>
    <row r="25" spans="2:15" ht="11.25" customHeight="1" x14ac:dyDescent="0.2">
      <c r="B25" s="206"/>
      <c r="C25" s="90" t="s">
        <v>30</v>
      </c>
      <c r="D25" s="114" t="s">
        <v>110</v>
      </c>
      <c r="E25" s="115" t="s">
        <v>110</v>
      </c>
      <c r="F25" s="115"/>
      <c r="G25" s="116" t="s">
        <v>110</v>
      </c>
      <c r="H25" s="114">
        <v>1</v>
      </c>
      <c r="I25" s="115">
        <v>12</v>
      </c>
      <c r="J25" s="116"/>
    </row>
    <row r="26" spans="2:15" ht="11.25" customHeight="1" x14ac:dyDescent="0.2">
      <c r="B26" s="206"/>
      <c r="C26" s="86" t="s">
        <v>31</v>
      </c>
      <c r="D26" s="114" t="s">
        <v>110</v>
      </c>
      <c r="E26" s="115" t="s">
        <v>110</v>
      </c>
      <c r="F26" s="115" t="s">
        <v>110</v>
      </c>
      <c r="G26" s="116"/>
      <c r="H26" s="114">
        <v>1</v>
      </c>
      <c r="I26" s="115">
        <v>2</v>
      </c>
      <c r="J26" s="116"/>
    </row>
    <row r="27" spans="2:15" ht="11.25" customHeight="1" x14ac:dyDescent="0.2">
      <c r="B27" s="206"/>
      <c r="C27" s="90" t="s">
        <v>32</v>
      </c>
      <c r="D27" s="114"/>
      <c r="E27" s="115"/>
      <c r="F27" s="115"/>
      <c r="G27" s="116"/>
      <c r="H27" s="141"/>
      <c r="I27" s="142"/>
      <c r="J27" s="143"/>
    </row>
    <row r="28" spans="2:15" ht="11.25" customHeight="1" x14ac:dyDescent="0.2">
      <c r="B28" s="206"/>
      <c r="C28" s="86" t="s">
        <v>33</v>
      </c>
      <c r="D28" s="114" t="s">
        <v>110</v>
      </c>
      <c r="E28" s="115" t="s">
        <v>110</v>
      </c>
      <c r="F28" s="115" t="s">
        <v>110</v>
      </c>
      <c r="G28" s="116"/>
      <c r="H28" s="198"/>
      <c r="I28" s="199" t="s">
        <v>116</v>
      </c>
      <c r="J28" s="138"/>
    </row>
    <row r="29" spans="2:15" ht="11.25" customHeight="1" x14ac:dyDescent="0.2">
      <c r="B29" s="206"/>
      <c r="C29" s="86" t="s">
        <v>34</v>
      </c>
      <c r="D29" s="114" t="s">
        <v>110</v>
      </c>
      <c r="E29" s="115" t="s">
        <v>110</v>
      </c>
      <c r="F29" s="115"/>
      <c r="G29" s="116"/>
      <c r="H29" s="114">
        <v>1</v>
      </c>
      <c r="I29" s="137">
        <v>3</v>
      </c>
      <c r="J29" s="116"/>
    </row>
    <row r="30" spans="2:15" ht="11.25" customHeight="1" x14ac:dyDescent="0.2">
      <c r="B30" s="206"/>
      <c r="C30" s="86" t="s">
        <v>35</v>
      </c>
      <c r="D30" s="144" t="s">
        <v>110</v>
      </c>
      <c r="E30" s="145"/>
      <c r="F30" s="145" t="s">
        <v>110</v>
      </c>
      <c r="G30" s="146"/>
      <c r="H30" s="144">
        <v>1</v>
      </c>
      <c r="I30" s="147">
        <v>1</v>
      </c>
      <c r="J30" s="146">
        <v>0</v>
      </c>
    </row>
    <row r="31" spans="2:15" ht="11.25" customHeight="1" x14ac:dyDescent="0.2">
      <c r="B31" s="206"/>
      <c r="C31" s="93" t="s">
        <v>36</v>
      </c>
      <c r="D31" s="148" t="s">
        <v>110</v>
      </c>
      <c r="E31" s="149" t="s">
        <v>110</v>
      </c>
      <c r="F31" s="149"/>
      <c r="G31" s="150" t="s">
        <v>110</v>
      </c>
      <c r="H31" s="151"/>
      <c r="I31" s="152" t="s">
        <v>126</v>
      </c>
      <c r="J31" s="153"/>
    </row>
    <row r="32" spans="2:15" ht="11.25" customHeight="1" x14ac:dyDescent="0.2">
      <c r="B32" s="206"/>
      <c r="C32" s="90" t="s">
        <v>37</v>
      </c>
      <c r="D32" s="154" t="s">
        <v>110</v>
      </c>
      <c r="E32" s="155" t="s">
        <v>110</v>
      </c>
      <c r="F32" s="155" t="s">
        <v>110</v>
      </c>
      <c r="G32" s="156"/>
      <c r="H32" s="154"/>
      <c r="I32" s="155"/>
      <c r="J32" s="156"/>
    </row>
    <row r="33" spans="2:16" ht="11.25" customHeight="1" x14ac:dyDescent="0.2">
      <c r="B33" s="206"/>
      <c r="C33" s="86" t="s">
        <v>38</v>
      </c>
      <c r="D33" s="144" t="s">
        <v>110</v>
      </c>
      <c r="E33" s="145" t="s">
        <v>110</v>
      </c>
      <c r="F33" s="145" t="s">
        <v>110</v>
      </c>
      <c r="G33" s="146"/>
      <c r="H33" s="144">
        <v>1</v>
      </c>
      <c r="I33" s="145">
        <v>1</v>
      </c>
      <c r="J33" s="146"/>
    </row>
    <row r="34" spans="2:16" ht="11.25" customHeight="1" x14ac:dyDescent="0.2">
      <c r="B34" s="206"/>
      <c r="C34" s="90" t="s">
        <v>39</v>
      </c>
      <c r="D34" s="114"/>
      <c r="E34" s="115"/>
      <c r="F34" s="115"/>
      <c r="G34" s="116"/>
      <c r="H34" s="114"/>
      <c r="I34" s="115"/>
      <c r="J34" s="116"/>
    </row>
    <row r="35" spans="2:16" ht="11.25" customHeight="1" x14ac:dyDescent="0.2">
      <c r="B35" s="206"/>
      <c r="C35" s="86" t="s">
        <v>40</v>
      </c>
      <c r="D35" s="114" t="s">
        <v>110</v>
      </c>
      <c r="E35" s="115" t="s">
        <v>110</v>
      </c>
      <c r="F35" s="115" t="s">
        <v>110</v>
      </c>
      <c r="G35" s="116"/>
      <c r="H35" s="114">
        <v>1</v>
      </c>
      <c r="I35" s="115">
        <v>3</v>
      </c>
      <c r="J35" s="116"/>
    </row>
    <row r="36" spans="2:16" ht="11.25" customHeight="1" x14ac:dyDescent="0.2">
      <c r="B36" s="206"/>
      <c r="C36" s="86" t="s">
        <v>41</v>
      </c>
      <c r="D36" s="114" t="s">
        <v>110</v>
      </c>
      <c r="E36" s="115" t="s">
        <v>110</v>
      </c>
      <c r="F36" s="115" t="s">
        <v>110</v>
      </c>
      <c r="G36" s="116"/>
      <c r="H36" s="114">
        <v>1</v>
      </c>
      <c r="I36" s="115">
        <v>2</v>
      </c>
      <c r="J36" s="116"/>
    </row>
    <row r="37" spans="2:16" ht="11.25" customHeight="1" x14ac:dyDescent="0.2">
      <c r="B37" s="206"/>
      <c r="C37" s="90" t="s">
        <v>42</v>
      </c>
      <c r="D37" s="114" t="s">
        <v>110</v>
      </c>
      <c r="E37" s="115" t="s">
        <v>110</v>
      </c>
      <c r="F37" s="115" t="s">
        <v>110</v>
      </c>
      <c r="G37" s="116"/>
      <c r="H37" s="114">
        <v>1</v>
      </c>
      <c r="I37" s="115">
        <v>1</v>
      </c>
      <c r="J37" s="116"/>
    </row>
    <row r="38" spans="2:16" ht="11.25" customHeight="1" x14ac:dyDescent="0.2">
      <c r="B38" s="206"/>
      <c r="C38" s="86" t="s">
        <v>43</v>
      </c>
      <c r="D38" s="114" t="s">
        <v>110</v>
      </c>
      <c r="E38" s="115" t="s">
        <v>110</v>
      </c>
      <c r="F38" s="115" t="s">
        <v>110</v>
      </c>
      <c r="G38" s="116"/>
      <c r="H38" s="141"/>
      <c r="I38" s="142"/>
      <c r="J38" s="138"/>
    </row>
    <row r="39" spans="2:16" ht="11.25" customHeight="1" x14ac:dyDescent="0.2">
      <c r="B39" s="206"/>
      <c r="C39" s="86" t="s">
        <v>44</v>
      </c>
      <c r="D39" s="114" t="s">
        <v>110</v>
      </c>
      <c r="E39" s="115" t="s">
        <v>110</v>
      </c>
      <c r="F39" s="115" t="s">
        <v>110</v>
      </c>
      <c r="G39" s="116"/>
      <c r="H39" s="114">
        <v>1</v>
      </c>
      <c r="I39" s="115">
        <v>1</v>
      </c>
      <c r="J39" s="116"/>
    </row>
    <row r="40" spans="2:16" ht="11.25" customHeight="1" x14ac:dyDescent="0.2">
      <c r="B40" s="207"/>
      <c r="C40" s="92" t="s">
        <v>45</v>
      </c>
      <c r="D40" s="134"/>
      <c r="E40" s="135"/>
      <c r="F40" s="135"/>
      <c r="G40" s="136"/>
      <c r="H40" s="134" t="s">
        <v>118</v>
      </c>
      <c r="I40" s="135">
        <v>1</v>
      </c>
      <c r="J40" s="136"/>
    </row>
    <row r="41" spans="2:16" ht="11.25" customHeight="1" x14ac:dyDescent="0.2">
      <c r="B41" s="205" t="s">
        <v>46</v>
      </c>
      <c r="C41" s="98" t="s">
        <v>47</v>
      </c>
      <c r="D41" s="111" t="s">
        <v>110</v>
      </c>
      <c r="E41" s="112" t="s">
        <v>110</v>
      </c>
      <c r="F41" s="112"/>
      <c r="G41" s="113"/>
      <c r="H41" s="111">
        <v>1</v>
      </c>
      <c r="I41" s="112">
        <v>1</v>
      </c>
      <c r="J41" s="113">
        <v>1</v>
      </c>
    </row>
    <row r="42" spans="2:16" ht="11.25" customHeight="1" x14ac:dyDescent="0.2">
      <c r="B42" s="206"/>
      <c r="C42" s="93" t="s">
        <v>48</v>
      </c>
      <c r="D42" s="127" t="s">
        <v>110</v>
      </c>
      <c r="E42" s="128" t="s">
        <v>110</v>
      </c>
      <c r="F42" s="128" t="s">
        <v>110</v>
      </c>
      <c r="G42" s="129"/>
      <c r="H42" s="127">
        <v>1</v>
      </c>
      <c r="I42" s="128">
        <v>1</v>
      </c>
      <c r="J42" s="129"/>
    </row>
    <row r="43" spans="2:16" ht="11.25" customHeight="1" x14ac:dyDescent="0.2">
      <c r="B43" s="206"/>
      <c r="C43" s="86" t="s">
        <v>49</v>
      </c>
      <c r="D43" s="114" t="s">
        <v>110</v>
      </c>
      <c r="E43" s="115" t="s">
        <v>110</v>
      </c>
      <c r="F43" s="115" t="s">
        <v>110</v>
      </c>
      <c r="G43" s="116"/>
      <c r="H43" s="114">
        <v>12</v>
      </c>
      <c r="I43" s="115">
        <v>33</v>
      </c>
      <c r="J43" s="116"/>
    </row>
    <row r="44" spans="2:16" ht="11.25" customHeight="1" x14ac:dyDescent="0.2">
      <c r="B44" s="206"/>
      <c r="C44" s="86" t="s">
        <v>50</v>
      </c>
      <c r="D44" s="114" t="s">
        <v>110</v>
      </c>
      <c r="E44" s="115" t="s">
        <v>110</v>
      </c>
      <c r="F44" s="115"/>
      <c r="G44" s="116"/>
      <c r="H44" s="114"/>
      <c r="I44" s="137"/>
      <c r="J44" s="116"/>
    </row>
    <row r="45" spans="2:16" ht="11.25" customHeight="1" x14ac:dyDescent="0.2">
      <c r="B45" s="206"/>
      <c r="C45" s="90" t="s">
        <v>51</v>
      </c>
      <c r="D45" s="114" t="s">
        <v>110</v>
      </c>
      <c r="E45" s="115" t="s">
        <v>110</v>
      </c>
      <c r="F45" s="115" t="s">
        <v>110</v>
      </c>
      <c r="G45" s="116"/>
      <c r="H45" s="157"/>
      <c r="I45" s="158" t="s">
        <v>115</v>
      </c>
      <c r="J45" s="143"/>
    </row>
    <row r="46" spans="2:16" ht="11.25" customHeight="1" x14ac:dyDescent="0.2">
      <c r="B46" s="206"/>
      <c r="C46" s="86" t="s">
        <v>52</v>
      </c>
      <c r="D46" s="114" t="s">
        <v>110</v>
      </c>
      <c r="E46" s="115"/>
      <c r="F46" s="115"/>
      <c r="G46" s="116" t="s">
        <v>110</v>
      </c>
      <c r="H46" s="157"/>
      <c r="I46" s="158" t="s">
        <v>116</v>
      </c>
      <c r="J46" s="143"/>
    </row>
    <row r="47" spans="2:16" ht="11.25" customHeight="1" x14ac:dyDescent="0.2">
      <c r="B47" s="206"/>
      <c r="C47" s="86" t="s">
        <v>53</v>
      </c>
      <c r="D47" s="114" t="s">
        <v>110</v>
      </c>
      <c r="E47" s="115" t="s">
        <v>110</v>
      </c>
      <c r="F47" s="115"/>
      <c r="G47" s="116"/>
      <c r="H47" s="159"/>
      <c r="I47" s="115"/>
      <c r="J47" s="160"/>
      <c r="P47" s="3"/>
    </row>
    <row r="48" spans="2:16" ht="11.25" customHeight="1" x14ac:dyDescent="0.2">
      <c r="B48" s="206"/>
      <c r="C48" s="90" t="s">
        <v>54</v>
      </c>
      <c r="D48" s="127" t="s">
        <v>110</v>
      </c>
      <c r="E48" s="128" t="s">
        <v>110</v>
      </c>
      <c r="F48" s="128" t="s">
        <v>110</v>
      </c>
      <c r="G48" s="129" t="s">
        <v>110</v>
      </c>
      <c r="H48" s="90" t="s">
        <v>119</v>
      </c>
      <c r="I48" s="161">
        <v>1</v>
      </c>
      <c r="J48" s="162"/>
      <c r="K48" s="4"/>
    </row>
    <row r="49" spans="2:15" ht="11.25" customHeight="1" x14ac:dyDescent="0.2">
      <c r="B49" s="206"/>
      <c r="C49" s="86" t="s">
        <v>55</v>
      </c>
      <c r="D49" s="117" t="s">
        <v>123</v>
      </c>
      <c r="E49" s="118" t="s">
        <v>123</v>
      </c>
      <c r="F49" s="118" t="s">
        <v>123</v>
      </c>
      <c r="G49" s="119" t="s">
        <v>123</v>
      </c>
      <c r="H49" s="117" t="s">
        <v>115</v>
      </c>
      <c r="I49" s="118">
        <v>2</v>
      </c>
      <c r="J49" s="119"/>
    </row>
    <row r="50" spans="2:15" ht="11.25" customHeight="1" x14ac:dyDescent="0.2">
      <c r="B50" s="206"/>
      <c r="C50" s="90" t="s">
        <v>56</v>
      </c>
      <c r="D50" s="154"/>
      <c r="E50" s="155"/>
      <c r="F50" s="155"/>
      <c r="G50" s="156"/>
      <c r="H50" s="154">
        <v>1</v>
      </c>
      <c r="I50" s="155" t="s">
        <v>124</v>
      </c>
      <c r="J50" s="156"/>
    </row>
    <row r="51" spans="2:15" ht="11.25" customHeight="1" x14ac:dyDescent="0.2">
      <c r="B51" s="206"/>
      <c r="C51" s="93" t="s">
        <v>57</v>
      </c>
      <c r="D51" s="163" t="s">
        <v>110</v>
      </c>
      <c r="E51" s="164" t="s">
        <v>110</v>
      </c>
      <c r="F51" s="164"/>
      <c r="G51" s="165"/>
      <c r="H51" s="163">
        <v>1</v>
      </c>
      <c r="I51" s="164">
        <v>1</v>
      </c>
      <c r="J51" s="165"/>
    </row>
    <row r="52" spans="2:15" ht="11.25" customHeight="1" x14ac:dyDescent="0.2">
      <c r="B52" s="207"/>
      <c r="C52" s="101" t="s">
        <v>58</v>
      </c>
      <c r="D52" s="166" t="s">
        <v>110</v>
      </c>
      <c r="E52" s="167" t="s">
        <v>110</v>
      </c>
      <c r="F52" s="167" t="s">
        <v>110</v>
      </c>
      <c r="G52" s="168" t="s">
        <v>110</v>
      </c>
      <c r="H52" s="166" t="s">
        <v>114</v>
      </c>
      <c r="I52" s="167">
        <v>1</v>
      </c>
      <c r="J52" s="168"/>
    </row>
    <row r="53" spans="2:15" ht="11.25" customHeight="1" x14ac:dyDescent="0.2">
      <c r="B53" s="205" t="s">
        <v>59</v>
      </c>
      <c r="C53" s="85" t="s">
        <v>60</v>
      </c>
      <c r="D53" s="111" t="s">
        <v>110</v>
      </c>
      <c r="E53" s="112" t="s">
        <v>110</v>
      </c>
      <c r="F53" s="112" t="s">
        <v>110</v>
      </c>
      <c r="G53" s="113"/>
      <c r="H53" s="111">
        <v>1</v>
      </c>
      <c r="I53" s="112">
        <v>1</v>
      </c>
      <c r="J53" s="113"/>
    </row>
    <row r="54" spans="2:15" ht="11.25" customHeight="1" x14ac:dyDescent="0.2">
      <c r="B54" s="206"/>
      <c r="C54" s="90" t="s">
        <v>61</v>
      </c>
      <c r="D54" s="114" t="s">
        <v>110</v>
      </c>
      <c r="E54" s="115" t="s">
        <v>110</v>
      </c>
      <c r="F54" s="115" t="s">
        <v>110</v>
      </c>
      <c r="G54" s="116"/>
      <c r="H54" s="114">
        <v>10</v>
      </c>
      <c r="I54" s="115">
        <v>18</v>
      </c>
      <c r="J54" s="116"/>
    </row>
    <row r="55" spans="2:15" ht="11.25" customHeight="1" x14ac:dyDescent="0.2">
      <c r="B55" s="206"/>
      <c r="C55" s="86" t="s">
        <v>62</v>
      </c>
      <c r="D55" s="114" t="s">
        <v>110</v>
      </c>
      <c r="E55" s="115" t="s">
        <v>110</v>
      </c>
      <c r="F55" s="115" t="s">
        <v>110</v>
      </c>
      <c r="G55" s="116"/>
      <c r="H55" s="114">
        <v>1</v>
      </c>
      <c r="I55" s="169">
        <v>2</v>
      </c>
      <c r="J55" s="116"/>
    </row>
    <row r="56" spans="2:15" ht="11.25" customHeight="1" x14ac:dyDescent="0.2">
      <c r="B56" s="206"/>
      <c r="C56" s="86" t="s">
        <v>63</v>
      </c>
      <c r="D56" s="114"/>
      <c r="E56" s="115"/>
      <c r="F56" s="115"/>
      <c r="G56" s="116"/>
      <c r="H56" s="114">
        <v>9</v>
      </c>
      <c r="I56" s="115">
        <v>14</v>
      </c>
      <c r="J56" s="116"/>
    </row>
    <row r="57" spans="2:15" ht="11.25" customHeight="1" x14ac:dyDescent="0.2">
      <c r="B57" s="206"/>
      <c r="C57" s="86" t="s">
        <v>64</v>
      </c>
      <c r="D57" s="114" t="s">
        <v>123</v>
      </c>
      <c r="E57" s="115" t="s">
        <v>110</v>
      </c>
      <c r="F57" s="115" t="s">
        <v>110</v>
      </c>
      <c r="G57" s="116" t="s">
        <v>110</v>
      </c>
      <c r="H57" s="170"/>
      <c r="I57" s="158" t="s">
        <v>113</v>
      </c>
      <c r="J57" s="171"/>
    </row>
    <row r="58" spans="2:15" ht="11.25" customHeight="1" x14ac:dyDescent="0.2">
      <c r="B58" s="206"/>
      <c r="C58" s="86" t="s">
        <v>65</v>
      </c>
      <c r="D58" s="114" t="s">
        <v>110</v>
      </c>
      <c r="E58" s="115" t="s">
        <v>110</v>
      </c>
      <c r="F58" s="115" t="s">
        <v>110</v>
      </c>
      <c r="G58" s="116"/>
      <c r="H58" s="159"/>
      <c r="I58" s="169"/>
      <c r="J58" s="116"/>
    </row>
    <row r="59" spans="2:15" ht="11.25" customHeight="1" x14ac:dyDescent="0.2">
      <c r="B59" s="206"/>
      <c r="C59" s="86" t="s">
        <v>66</v>
      </c>
      <c r="D59" s="114" t="s">
        <v>110</v>
      </c>
      <c r="E59" s="115" t="s">
        <v>110</v>
      </c>
      <c r="F59" s="115" t="s">
        <v>110</v>
      </c>
      <c r="G59" s="116"/>
      <c r="H59" s="139"/>
      <c r="I59" s="115" t="s">
        <v>122</v>
      </c>
      <c r="J59" s="143"/>
    </row>
    <row r="60" spans="2:15" ht="11.25" customHeight="1" x14ac:dyDescent="0.2">
      <c r="B60" s="206"/>
      <c r="C60" s="86" t="s">
        <v>67</v>
      </c>
      <c r="D60" s="114" t="s">
        <v>110</v>
      </c>
      <c r="E60" s="115" t="s">
        <v>110</v>
      </c>
      <c r="F60" s="115"/>
      <c r="G60" s="116"/>
      <c r="H60" s="139"/>
      <c r="I60" s="115" t="s">
        <v>125</v>
      </c>
      <c r="J60" s="143"/>
      <c r="K60" s="8"/>
      <c r="L60" s="8"/>
      <c r="M60" s="8"/>
      <c r="N60" s="8"/>
      <c r="O60" s="8"/>
    </row>
    <row r="61" spans="2:15" ht="11.25" customHeight="1" x14ac:dyDescent="0.2">
      <c r="B61" s="206"/>
      <c r="C61" s="86" t="s">
        <v>68</v>
      </c>
      <c r="D61" s="114" t="s">
        <v>110</v>
      </c>
      <c r="E61" s="115" t="s">
        <v>110</v>
      </c>
      <c r="F61" s="115" t="s">
        <v>110</v>
      </c>
      <c r="G61" s="116"/>
      <c r="H61" s="159">
        <v>7</v>
      </c>
      <c r="I61" s="115">
        <v>1</v>
      </c>
      <c r="J61" s="160"/>
    </row>
    <row r="62" spans="2:15" ht="11.25" customHeight="1" x14ac:dyDescent="0.2">
      <c r="B62" s="206"/>
      <c r="C62" s="86" t="s">
        <v>69</v>
      </c>
      <c r="D62" s="114" t="s">
        <v>110</v>
      </c>
      <c r="E62" s="115" t="s">
        <v>110</v>
      </c>
      <c r="F62" s="115" t="s">
        <v>110</v>
      </c>
      <c r="G62" s="116" t="s">
        <v>110</v>
      </c>
      <c r="H62" s="159">
        <v>1</v>
      </c>
      <c r="I62" s="115">
        <v>1</v>
      </c>
      <c r="J62" s="160"/>
    </row>
    <row r="63" spans="2:15" ht="11.25" customHeight="1" x14ac:dyDescent="0.2">
      <c r="B63" s="206"/>
      <c r="C63" s="86" t="s">
        <v>70</v>
      </c>
      <c r="D63" s="114" t="s">
        <v>110</v>
      </c>
      <c r="E63" s="115" t="s">
        <v>110</v>
      </c>
      <c r="F63" s="115"/>
      <c r="G63" s="116"/>
      <c r="H63" s="172">
        <v>1</v>
      </c>
      <c r="I63" s="158" t="s">
        <v>114</v>
      </c>
      <c r="J63" s="143"/>
    </row>
    <row r="64" spans="2:15" ht="11.25" customHeight="1" x14ac:dyDescent="0.2">
      <c r="B64" s="206"/>
      <c r="C64" s="86" t="s">
        <v>71</v>
      </c>
      <c r="D64" s="114" t="s">
        <v>110</v>
      </c>
      <c r="E64" s="115" t="s">
        <v>110</v>
      </c>
      <c r="F64" s="115" t="s">
        <v>110</v>
      </c>
      <c r="G64" s="116"/>
      <c r="H64" s="157"/>
      <c r="I64" s="158" t="s">
        <v>116</v>
      </c>
      <c r="J64" s="143"/>
    </row>
    <row r="65" spans="2:10" ht="11.25" customHeight="1" x14ac:dyDescent="0.2">
      <c r="B65" s="206"/>
      <c r="C65" s="86" t="s">
        <v>72</v>
      </c>
      <c r="D65" s="114" t="s">
        <v>110</v>
      </c>
      <c r="E65" s="115" t="s">
        <v>110</v>
      </c>
      <c r="F65" s="115"/>
      <c r="G65" s="116"/>
      <c r="H65" s="157"/>
      <c r="I65" s="158" t="s">
        <v>116</v>
      </c>
      <c r="J65" s="143"/>
    </row>
    <row r="66" spans="2:10" ht="11.25" customHeight="1" x14ac:dyDescent="0.2">
      <c r="B66" s="206"/>
      <c r="C66" s="86" t="s">
        <v>73</v>
      </c>
      <c r="D66" s="144" t="s">
        <v>110</v>
      </c>
      <c r="E66" s="145" t="s">
        <v>110</v>
      </c>
      <c r="F66" s="145" t="s">
        <v>110</v>
      </c>
      <c r="G66" s="146" t="s">
        <v>110</v>
      </c>
      <c r="H66" s="86"/>
      <c r="I66" s="145"/>
      <c r="J66" s="173"/>
    </row>
    <row r="67" spans="2:10" ht="11.25" customHeight="1" x14ac:dyDescent="0.2">
      <c r="B67" s="207"/>
      <c r="C67" s="101" t="s">
        <v>74</v>
      </c>
      <c r="D67" s="166" t="s">
        <v>110</v>
      </c>
      <c r="E67" s="167" t="s">
        <v>110</v>
      </c>
      <c r="F67" s="167" t="s">
        <v>110</v>
      </c>
      <c r="G67" s="168"/>
      <c r="H67" s="157"/>
      <c r="I67" s="174" t="s">
        <v>117</v>
      </c>
      <c r="J67" s="143"/>
    </row>
    <row r="68" spans="2:10" ht="11.25" customHeight="1" x14ac:dyDescent="0.2">
      <c r="B68" s="203" t="s">
        <v>75</v>
      </c>
      <c r="C68" s="220"/>
      <c r="D68" s="193">
        <f>COUNTA(D5:D67)</f>
        <v>54</v>
      </c>
      <c r="E68" s="194">
        <f t="shared" ref="E68:G68" si="0">COUNTA(E5:E67)</f>
        <v>52</v>
      </c>
      <c r="F68" s="194">
        <f t="shared" si="0"/>
        <v>41</v>
      </c>
      <c r="G68" s="195">
        <f t="shared" si="0"/>
        <v>13</v>
      </c>
      <c r="H68" s="196">
        <v>122</v>
      </c>
      <c r="I68" s="194">
        <v>192</v>
      </c>
      <c r="J68" s="197">
        <f t="shared" ref="J68" si="1">SUM(J5:J67)</f>
        <v>5</v>
      </c>
    </row>
    <row r="69" spans="2:10" ht="6" customHeight="1" x14ac:dyDescent="0.2"/>
  </sheetData>
  <mergeCells count="9">
    <mergeCell ref="H3:J3"/>
    <mergeCell ref="B6:B18"/>
    <mergeCell ref="B68:C68"/>
    <mergeCell ref="B19:B40"/>
    <mergeCell ref="B41:B52"/>
    <mergeCell ref="B53:B67"/>
    <mergeCell ref="D3:G3"/>
    <mergeCell ref="B3:C4"/>
    <mergeCell ref="B5:C5"/>
  </mergeCells>
  <phoneticPr fontId="2"/>
  <dataValidations count="1">
    <dataValidation type="list" allowBlank="1" showInputMessage="1" showErrorMessage="1" sqref="D40:G40 D5:G5 D50:G50 D18:G18 D32:G32 D10:G10" xr:uid="{00000000-0002-0000-0500-000000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 職員数</vt:lpstr>
      <vt:lpstr>２ 学級・講座の開設状況</vt:lpstr>
      <vt:lpstr>３ 諸集会の実施状況</vt:lpstr>
      <vt:lpstr>４ 利用状況</vt:lpstr>
      <vt:lpstr>５ 諸活動の状況</vt:lpstr>
      <vt:lpstr>６ 運営</vt:lpstr>
      <vt:lpstr>'１ 職員数'!Print_Area</vt:lpstr>
      <vt:lpstr>'２ 学級・講座の開設状況'!Print_Area</vt:lpstr>
      <vt:lpstr>'３ 諸集会の実施状況'!Print_Area</vt:lpstr>
      <vt:lpstr>'４ 利用状況'!Print_Area</vt:lpstr>
      <vt:lpstr>'５ 諸活動の状況'!Print_Area</vt:lpstr>
      <vt:lpstr>'６ 運営'!Print_Area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2022-03-18T10:18:58Z</dcterms:modified>
</cp:coreProperties>
</file>