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28" activeTab="0"/>
  </bookViews>
  <sheets>
    <sheet name="報酬給与額" sheetId="1" r:id="rId1"/>
    <sheet name="報酬給与額別紙" sheetId="2" r:id="rId2"/>
    <sheet name="純支払利子" sheetId="3" r:id="rId3"/>
    <sheet name="純支払賃借料" sheetId="4" r:id="rId4"/>
  </sheets>
  <definedNames>
    <definedName name="_xlnm.Print_Area" localSheetId="3">'純支払賃借料'!$A$1:$H$54</definedName>
    <definedName name="_xlnm.Print_Area" localSheetId="2">'純支払利子'!$A$1:$H$54</definedName>
    <definedName name="_xlnm.Print_Area" localSheetId="1">'報酬給与額別紙'!$A$1:$H$51</definedName>
  </definedNames>
  <calcPr fullCalcOnLoad="1"/>
</workbook>
</file>

<file path=xl/sharedStrings.xml><?xml version="1.0" encoding="utf-8"?>
<sst xmlns="http://schemas.openxmlformats.org/spreadsheetml/2006/main" count="286" uniqueCount="129">
  <si>
    <t>金額</t>
  </si>
  <si>
    <t>計上するもの</t>
  </si>
  <si>
    <t>内容</t>
  </si>
  <si>
    <t>計上しないもの</t>
  </si>
  <si>
    <t>備考</t>
  </si>
  <si>
    <t>課税標準額算定表（報酬給与額）</t>
  </si>
  <si>
    <t>決算書
の種類</t>
  </si>
  <si>
    <t>役員又は使用人のために支出する掛金等</t>
  </si>
  <si>
    <t>労働者派遣に係る金額の計算</t>
  </si>
  <si>
    <t>計</t>
  </si>
  <si>
    <t>報酬給与額の計算（A+B+C)</t>
  </si>
  <si>
    <t>A</t>
  </si>
  <si>
    <t>B</t>
  </si>
  <si>
    <t>C</t>
  </si>
  <si>
    <t>課税標準額算定表（純支払利子）</t>
  </si>
  <si>
    <t>支払利子</t>
  </si>
  <si>
    <t>※第６号様式別表５の３③欄に一致</t>
  </si>
  <si>
    <t>※第６号様式別表５の３⑥欄に一致</t>
  </si>
  <si>
    <t>A</t>
  </si>
  <si>
    <t>受取利子</t>
  </si>
  <si>
    <t>※第６号様式別表５の４③欄に一致</t>
  </si>
  <si>
    <t>※第６号様式別表５の４②欄に一致</t>
  </si>
  <si>
    <t>※第６号様式別表５の４①欄に一致</t>
  </si>
  <si>
    <t>B</t>
  </si>
  <si>
    <t>純支払利子の計算（A－B)</t>
  </si>
  <si>
    <t>課税標準額算定表（純支払賃借料）</t>
  </si>
  <si>
    <t>支払賃借料</t>
  </si>
  <si>
    <t>受取賃借料</t>
  </si>
  <si>
    <t>純支払賃借料の計算（A－B)</t>
  </si>
  <si>
    <t>※第６号様式別表５の５①欄に一致</t>
  </si>
  <si>
    <t>※第６号様式別表５の５②欄に一致</t>
  </si>
  <si>
    <t>※第６号様式別表５の５③欄に一致</t>
  </si>
  <si>
    <t>法人名</t>
  </si>
  <si>
    <t>事業年度</t>
  </si>
  <si>
    <t>別紙計</t>
  </si>
  <si>
    <t>PL</t>
  </si>
  <si>
    <t>役員報酬</t>
  </si>
  <si>
    <t>本給・手当</t>
  </si>
  <si>
    <t>出向者給与負担</t>
  </si>
  <si>
    <t>出向者社会保険料</t>
  </si>
  <si>
    <t>過大役員報酬否認</t>
  </si>
  <si>
    <t>別表4</t>
  </si>
  <si>
    <t>出向者給与負担受取</t>
  </si>
  <si>
    <t>PL</t>
  </si>
  <si>
    <t>給料手当</t>
  </si>
  <si>
    <t>時間外手当</t>
  </si>
  <si>
    <t>CR</t>
  </si>
  <si>
    <t>賃金手当</t>
  </si>
  <si>
    <t>通勤費</t>
  </si>
  <si>
    <t>課税通勤手当</t>
  </si>
  <si>
    <t>非課税通勤手当</t>
  </si>
  <si>
    <t>CR</t>
  </si>
  <si>
    <t>次ページ合計</t>
  </si>
  <si>
    <t>(株)彩玉産業</t>
  </si>
  <si>
    <t>課税標準額算定表別紙（報酬給与額）</t>
  </si>
  <si>
    <t>福利厚生費</t>
  </si>
  <si>
    <t>在宅手当</t>
  </si>
  <si>
    <t>持株奨励金</t>
  </si>
  <si>
    <t>永年勤続表彰</t>
  </si>
  <si>
    <t>その他</t>
  </si>
  <si>
    <t>雑給</t>
  </si>
  <si>
    <t>ﾊﾟｰﾄ･ｱﾙﾊﾞｲﾄ給与</t>
  </si>
  <si>
    <t>出向者社会保険料受取</t>
  </si>
  <si>
    <t>法定福利費</t>
  </si>
  <si>
    <t>厚生年金基金加重分</t>
  </si>
  <si>
    <t>厚生年金基金代行部分</t>
  </si>
  <si>
    <t>CR</t>
  </si>
  <si>
    <t>退職給付費用</t>
  </si>
  <si>
    <t>退職給与引当金繰入</t>
  </si>
  <si>
    <t>派遣給与</t>
  </si>
  <si>
    <t>臨時社員給与</t>
  </si>
  <si>
    <t>賞与</t>
  </si>
  <si>
    <t>従業員賞与</t>
  </si>
  <si>
    <t>出向者賞与</t>
  </si>
  <si>
    <t>引当金取り崩し</t>
  </si>
  <si>
    <t>CR</t>
  </si>
  <si>
    <t>外注加工費</t>
  </si>
  <si>
    <t>外注費</t>
  </si>
  <si>
    <t>（うち派遣分</t>
  </si>
  <si>
    <t>4,800,471）</t>
  </si>
  <si>
    <t>12,550,749）</t>
  </si>
  <si>
    <t>出向者　〃　受取分</t>
  </si>
  <si>
    <t>出向者　〃</t>
  </si>
  <si>
    <t>借入金利息</t>
  </si>
  <si>
    <t>社債利息</t>
  </si>
  <si>
    <t>PL</t>
  </si>
  <si>
    <t>手形売却損</t>
  </si>
  <si>
    <t>手形割引料</t>
  </si>
  <si>
    <t>債権譲渡手数料</t>
  </si>
  <si>
    <t>租税公課</t>
  </si>
  <si>
    <t>国税利子相当分</t>
  </si>
  <si>
    <t>地方税利子相当分</t>
  </si>
  <si>
    <t>銀行等預金利息</t>
  </si>
  <si>
    <t>貸付金利息</t>
  </si>
  <si>
    <t>雑収入</t>
  </si>
  <si>
    <t>還付加算金</t>
  </si>
  <si>
    <t>賃借料</t>
  </si>
  <si>
    <t>本社地代</t>
  </si>
  <si>
    <t>駐車場地代</t>
  </si>
  <si>
    <t>看板地代</t>
  </si>
  <si>
    <t>差入保証金</t>
  </si>
  <si>
    <t>社宅家賃</t>
  </si>
  <si>
    <t>受取家賃相殺分</t>
  </si>
  <si>
    <t>共益費</t>
  </si>
  <si>
    <t>倉庫料</t>
  </si>
  <si>
    <t>工場地代</t>
  </si>
  <si>
    <t>CR</t>
  </si>
  <si>
    <t>PL</t>
  </si>
  <si>
    <t>受取賃借料</t>
  </si>
  <si>
    <t>地代家賃</t>
  </si>
  <si>
    <t>自販機設置手数料</t>
  </si>
  <si>
    <t>電柱土地使用料</t>
  </si>
  <si>
    <t>売上割引料</t>
  </si>
  <si>
    <t>別記様式第２号</t>
  </si>
  <si>
    <t>役員又は使用人に対する給与</t>
  </si>
  <si>
    <t>決算書上の
表示科目</t>
  </si>
  <si>
    <t>※第６号様式別表５の３⑧欄と⑪欄の合計額に一致</t>
  </si>
  <si>
    <t>※第６号様式別表５の３⑫欄に一致</t>
  </si>
  <si>
    <t>支払派遣料の75%</t>
  </si>
  <si>
    <t>支払派遣料の25%</t>
  </si>
  <si>
    <t>賃借料（費用）</t>
  </si>
  <si>
    <t>支払派遣料の25%</t>
  </si>
  <si>
    <t>平成30年4月1日から</t>
  </si>
  <si>
    <t>平成31年3月31日まで</t>
  </si>
  <si>
    <t>企業年金基金掛金</t>
  </si>
  <si>
    <t>別表４</t>
  </si>
  <si>
    <t>退職給付引当金取崩</t>
  </si>
  <si>
    <t>退職金</t>
  </si>
  <si>
    <t>退職一時金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</si>
</sst>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4">
    <font>
      <sz val="11"/>
      <name val="ＭＳ Ｐゴシック"/>
      <family val="3"/>
    </font>
    <font>
      <sz val="6"/>
      <name val="ＭＳ Ｐゴシック"/>
      <family val="3"/>
    </font>
    <font>
      <sz val="10"/>
      <name val="ＭＳ Ｐゴシック"/>
      <family val="3"/>
    </font>
    <font>
      <sz val="12"/>
      <name val="ＭＳ Ｐ明朝"/>
      <family val="1"/>
    </font>
    <font>
      <sz val="10"/>
      <name val="ＭＳ Ｐ明朝"/>
      <family val="1"/>
    </font>
    <font>
      <sz val="9"/>
      <name val="ＭＳ Ｐ明朝"/>
      <family val="1"/>
    </font>
    <font>
      <sz val="12"/>
      <name val="ＭＳ Ｐゴシック"/>
      <family val="3"/>
    </font>
    <font>
      <sz val="9"/>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thin"/>
      <bottom style="hair"/>
    </border>
    <border>
      <left style="hair"/>
      <right style="hair"/>
      <top style="hair"/>
      <bottom style="hair"/>
    </border>
    <border>
      <left style="thin"/>
      <right style="thin"/>
      <top style="thin"/>
      <bottom style="thin"/>
    </border>
    <border>
      <left style="hair"/>
      <right style="hair"/>
      <top style="hair"/>
      <bottom>
        <color indexed="63"/>
      </bottom>
    </border>
    <border>
      <left style="hair"/>
      <right style="hair"/>
      <top style="thin"/>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right" vertical="center"/>
    </xf>
    <xf numFmtId="0" fontId="4" fillId="0" borderId="11" xfId="0" applyFont="1" applyFill="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right" vertical="center" indent="1"/>
    </xf>
    <xf numFmtId="0" fontId="2" fillId="0" borderId="0" xfId="0" applyFont="1" applyBorder="1" applyAlignment="1">
      <alignment vertical="center"/>
    </xf>
    <xf numFmtId="176" fontId="4" fillId="0" borderId="11" xfId="0" applyNumberFormat="1" applyFont="1" applyBorder="1" applyAlignment="1">
      <alignment horizontal="center" vertical="center"/>
    </xf>
    <xf numFmtId="176" fontId="4" fillId="0" borderId="0" xfId="0" applyNumberFormat="1" applyFont="1" applyAlignment="1">
      <alignment vertical="center"/>
    </xf>
    <xf numFmtId="176" fontId="2" fillId="0" borderId="0" xfId="0" applyNumberFormat="1" applyFont="1" applyAlignment="1">
      <alignment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11" xfId="0" applyNumberFormat="1" applyFont="1" applyFill="1" applyBorder="1" applyAlignment="1">
      <alignment horizontal="left" vertical="center"/>
    </xf>
    <xf numFmtId="0" fontId="4" fillId="0" borderId="0" xfId="0" applyFont="1" applyAlignment="1">
      <alignment horizontal="center" vertical="center"/>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5"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17" xfId="0" applyNumberFormat="1" applyFont="1" applyBorder="1" applyAlignment="1">
      <alignment horizontal="left" vertical="center"/>
    </xf>
    <xf numFmtId="177" fontId="5" fillId="0" borderId="18" xfId="0" applyNumberFormat="1" applyFont="1" applyBorder="1" applyAlignment="1">
      <alignment horizontal="left" vertical="center"/>
    </xf>
    <xf numFmtId="177" fontId="5" fillId="0" borderId="17" xfId="0" applyNumberFormat="1" applyFont="1" applyBorder="1" applyAlignment="1">
      <alignment horizontal="right" vertical="center"/>
    </xf>
    <xf numFmtId="177" fontId="5" fillId="0" borderId="18"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left" vertical="center"/>
    </xf>
    <xf numFmtId="177" fontId="5"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0" fontId="5" fillId="0" borderId="17"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20"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23" xfId="0" applyNumberFormat="1" applyFont="1" applyBorder="1" applyAlignment="1">
      <alignment horizontal="left" vertical="center"/>
    </xf>
    <xf numFmtId="0" fontId="5" fillId="0" borderId="24"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25" xfId="0" applyNumberFormat="1" applyFont="1" applyBorder="1" applyAlignment="1">
      <alignment horizontal="left" vertical="center"/>
    </xf>
    <xf numFmtId="177" fontId="5" fillId="0" borderId="26" xfId="0" applyNumberFormat="1" applyFont="1" applyBorder="1" applyAlignment="1">
      <alignment horizontal="center" vertical="center"/>
    </xf>
    <xf numFmtId="177" fontId="5" fillId="0" borderId="27" xfId="0" applyNumberFormat="1" applyFont="1" applyBorder="1" applyAlignment="1">
      <alignment horizontal="left" vertical="center"/>
    </xf>
    <xf numFmtId="177" fontId="5" fillId="0" borderId="27" xfId="0" applyNumberFormat="1" applyFont="1" applyBorder="1" applyAlignment="1">
      <alignment horizontal="right" vertical="center"/>
    </xf>
    <xf numFmtId="0" fontId="5" fillId="0" borderId="27" xfId="0" applyNumberFormat="1" applyFont="1" applyBorder="1" applyAlignment="1">
      <alignment horizontal="left" vertical="center"/>
    </xf>
    <xf numFmtId="0" fontId="5" fillId="0" borderId="28" xfId="0" applyNumberFormat="1" applyFont="1" applyBorder="1" applyAlignment="1">
      <alignment horizontal="left" vertical="center"/>
    </xf>
    <xf numFmtId="0" fontId="8" fillId="0" borderId="0" xfId="0" applyFont="1" applyAlignment="1">
      <alignment vertical="center"/>
    </xf>
    <xf numFmtId="0" fontId="5" fillId="0" borderId="17" xfId="0" applyNumberFormat="1" applyFont="1" applyBorder="1" applyAlignment="1">
      <alignment vertical="center"/>
    </xf>
    <xf numFmtId="0" fontId="5" fillId="0" borderId="18" xfId="0" applyNumberFormat="1" applyFont="1" applyBorder="1" applyAlignment="1">
      <alignment vertical="center"/>
    </xf>
    <xf numFmtId="0" fontId="5" fillId="0" borderId="18" xfId="0" applyNumberFormat="1" applyFont="1" applyBorder="1" applyAlignment="1">
      <alignment horizontal="left" vertical="center" shrinkToFit="1"/>
    </xf>
    <xf numFmtId="0" fontId="5" fillId="0" borderId="17" xfId="0" applyNumberFormat="1" applyFont="1" applyBorder="1" applyAlignment="1">
      <alignment horizontal="left" vertical="center" shrinkToFi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distributed" vertical="center" indent="10"/>
    </xf>
    <xf numFmtId="0" fontId="4" fillId="0" borderId="11" xfId="0" applyFont="1" applyBorder="1" applyAlignment="1">
      <alignment horizontal="distributed" vertical="center" indent="10"/>
    </xf>
    <xf numFmtId="0" fontId="4" fillId="0" borderId="39" xfId="0" applyFont="1" applyBorder="1" applyAlignment="1">
      <alignment horizontal="distributed" vertical="center" indent="10"/>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4" fillId="0" borderId="11" xfId="0" applyFont="1" applyFill="1" applyBorder="1" applyAlignment="1">
      <alignment horizontal="left" vertical="center"/>
    </xf>
    <xf numFmtId="0" fontId="4" fillId="0" borderId="39" xfId="0" applyFont="1" applyFill="1" applyBorder="1" applyAlignment="1">
      <alignment horizontal="left" vertical="center"/>
    </xf>
    <xf numFmtId="0" fontId="4" fillId="0" borderId="11" xfId="0" applyFont="1" applyBorder="1" applyAlignment="1">
      <alignment horizontal="left" vertical="center"/>
    </xf>
    <xf numFmtId="0" fontId="4" fillId="0" borderId="39" xfId="0" applyFont="1" applyBorder="1" applyAlignment="1">
      <alignment horizontal="left" vertical="center"/>
    </xf>
    <xf numFmtId="0" fontId="5" fillId="0" borderId="11" xfId="0" applyFont="1" applyBorder="1" applyAlignment="1">
      <alignment horizontal="left" vertical="center"/>
    </xf>
    <xf numFmtId="0" fontId="5" fillId="0" borderId="39" xfId="0" applyFont="1" applyBorder="1" applyAlignment="1">
      <alignment horizontal="left" vertical="center"/>
    </xf>
    <xf numFmtId="0" fontId="4" fillId="0" borderId="38" xfId="0" applyFont="1" applyBorder="1" applyAlignment="1">
      <alignment horizontal="left" vertical="center" indent="2"/>
    </xf>
    <xf numFmtId="0" fontId="4" fillId="0" borderId="11" xfId="0" applyFont="1" applyBorder="1" applyAlignment="1">
      <alignment horizontal="left" vertical="center" indent="2"/>
    </xf>
    <xf numFmtId="176" fontId="4" fillId="0" borderId="2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0" fontId="4" fillId="0" borderId="39" xfId="0" applyFont="1" applyBorder="1" applyAlignment="1">
      <alignment horizontal="center" vertical="center"/>
    </xf>
    <xf numFmtId="0" fontId="4" fillId="0" borderId="38" xfId="0" applyFont="1" applyBorder="1" applyAlignment="1">
      <alignment horizontal="left" vertical="center"/>
    </xf>
    <xf numFmtId="177" fontId="5" fillId="0" borderId="18" xfId="0" applyNumberFormat="1"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47625</xdr:rowOff>
    </xdr:from>
    <xdr:to>
      <xdr:col>2</xdr:col>
      <xdr:colOff>552450</xdr:colOff>
      <xdr:row>13</xdr:row>
      <xdr:rowOff>47625</xdr:rowOff>
    </xdr:to>
    <xdr:sp>
      <xdr:nvSpPr>
        <xdr:cNvPr id="1" name="AutoShape 1"/>
        <xdr:cNvSpPr>
          <a:spLocks/>
        </xdr:cNvSpPr>
      </xdr:nvSpPr>
      <xdr:spPr>
        <a:xfrm>
          <a:off x="619125" y="2066925"/>
          <a:ext cx="1400175" cy="952500"/>
        </a:xfrm>
        <a:prstGeom prst="wedgeRectCallout">
          <a:avLst>
            <a:gd name="adj1" fmla="val 62925"/>
            <a:gd name="adj2" fmla="val -3279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出向者の給与を負担した場合は、実質負担額を加算します。逆に給与負担を受けた場合は、実質的に負担を受けた額を減算します。</a:t>
          </a:r>
        </a:p>
      </xdr:txBody>
    </xdr:sp>
    <xdr:clientData/>
  </xdr:twoCellAnchor>
  <xdr:twoCellAnchor>
    <xdr:from>
      <xdr:col>5</xdr:col>
      <xdr:colOff>990600</xdr:colOff>
      <xdr:row>11</xdr:row>
      <xdr:rowOff>0</xdr:rowOff>
    </xdr:from>
    <xdr:to>
      <xdr:col>7</xdr:col>
      <xdr:colOff>257175</xdr:colOff>
      <xdr:row>15</xdr:row>
      <xdr:rowOff>85725</xdr:rowOff>
    </xdr:to>
    <xdr:sp>
      <xdr:nvSpPr>
        <xdr:cNvPr id="2" name="AutoShape 2"/>
        <xdr:cNvSpPr>
          <a:spLocks/>
        </xdr:cNvSpPr>
      </xdr:nvSpPr>
      <xdr:spPr>
        <a:xfrm>
          <a:off x="5419725" y="2590800"/>
          <a:ext cx="1343025" cy="847725"/>
        </a:xfrm>
        <a:prstGeom prst="wedgeRectCallout">
          <a:avLst>
            <a:gd name="adj1" fmla="val -52129"/>
            <a:gd name="adj2" fmla="val -6926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出向者給与負担金の中に、社会保険料などの法定福利費が含まれていた場合、報酬給与額から除きます。</a:t>
          </a:r>
        </a:p>
      </xdr:txBody>
    </xdr:sp>
    <xdr:clientData/>
  </xdr:twoCellAnchor>
  <xdr:twoCellAnchor>
    <xdr:from>
      <xdr:col>3</xdr:col>
      <xdr:colOff>247650</xdr:colOff>
      <xdr:row>11</xdr:row>
      <xdr:rowOff>142875</xdr:rowOff>
    </xdr:from>
    <xdr:to>
      <xdr:col>5</xdr:col>
      <xdr:colOff>571500</xdr:colOff>
      <xdr:row>13</xdr:row>
      <xdr:rowOff>95250</xdr:rowOff>
    </xdr:to>
    <xdr:sp>
      <xdr:nvSpPr>
        <xdr:cNvPr id="3" name="AutoShape 3"/>
        <xdr:cNvSpPr>
          <a:spLocks/>
        </xdr:cNvSpPr>
      </xdr:nvSpPr>
      <xdr:spPr>
        <a:xfrm>
          <a:off x="2600325" y="2733675"/>
          <a:ext cx="2400300" cy="333375"/>
        </a:xfrm>
        <a:prstGeom prst="wedgeRectCallout">
          <a:avLst>
            <a:gd name="adj1" fmla="val -40476"/>
            <a:gd name="adj2" fmla="val -9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法人税別表</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で損金算入が否認されているものは報酬給与額から除きます。</a:t>
          </a:r>
        </a:p>
      </xdr:txBody>
    </xdr:sp>
    <xdr:clientData/>
  </xdr:twoCellAnchor>
  <xdr:twoCellAnchor>
    <xdr:from>
      <xdr:col>2</xdr:col>
      <xdr:colOff>771525</xdr:colOff>
      <xdr:row>8</xdr:row>
      <xdr:rowOff>0</xdr:rowOff>
    </xdr:from>
    <xdr:to>
      <xdr:col>2</xdr:col>
      <xdr:colOff>857250</xdr:colOff>
      <xdr:row>10</xdr:row>
      <xdr:rowOff>0</xdr:rowOff>
    </xdr:to>
    <xdr:sp>
      <xdr:nvSpPr>
        <xdr:cNvPr id="4" name="AutoShape 4"/>
        <xdr:cNvSpPr>
          <a:spLocks/>
        </xdr:cNvSpPr>
      </xdr:nvSpPr>
      <xdr:spPr>
        <a:xfrm>
          <a:off x="2238375" y="2019300"/>
          <a:ext cx="8572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22</xdr:row>
      <xdr:rowOff>38100</xdr:rowOff>
    </xdr:from>
    <xdr:to>
      <xdr:col>5</xdr:col>
      <xdr:colOff>695325</xdr:colOff>
      <xdr:row>24</xdr:row>
      <xdr:rowOff>171450</xdr:rowOff>
    </xdr:to>
    <xdr:sp>
      <xdr:nvSpPr>
        <xdr:cNvPr id="5" name="AutoShape 5"/>
        <xdr:cNvSpPr>
          <a:spLocks/>
        </xdr:cNvSpPr>
      </xdr:nvSpPr>
      <xdr:spPr>
        <a:xfrm>
          <a:off x="2905125" y="4724400"/>
          <a:ext cx="2219325" cy="514350"/>
        </a:xfrm>
        <a:prstGeom prst="wedgeRectCallout">
          <a:avLst>
            <a:gd name="adj1" fmla="val -57296"/>
            <a:gd name="adj2" fmla="val -9791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通勤手当のうち給与所得として課税される部分については報酬給与額として計上してください。</a:t>
          </a:r>
        </a:p>
      </xdr:txBody>
    </xdr:sp>
    <xdr:clientData/>
  </xdr:twoCellAnchor>
  <xdr:twoCellAnchor>
    <xdr:from>
      <xdr:col>1</xdr:col>
      <xdr:colOff>381000</xdr:colOff>
      <xdr:row>21</xdr:row>
      <xdr:rowOff>114300</xdr:rowOff>
    </xdr:from>
    <xdr:to>
      <xdr:col>2</xdr:col>
      <xdr:colOff>533400</xdr:colOff>
      <xdr:row>24</xdr:row>
      <xdr:rowOff>28575</xdr:rowOff>
    </xdr:to>
    <xdr:sp>
      <xdr:nvSpPr>
        <xdr:cNvPr id="6" name="AutoShape 6"/>
        <xdr:cNvSpPr>
          <a:spLocks/>
        </xdr:cNvSpPr>
      </xdr:nvSpPr>
      <xdr:spPr>
        <a:xfrm>
          <a:off x="885825" y="4610100"/>
          <a:ext cx="1114425" cy="485775"/>
        </a:xfrm>
        <a:prstGeom prst="wedgeRectCallout">
          <a:avLst>
            <a:gd name="adj1" fmla="val 79916"/>
            <a:gd name="adj2" fmla="val 9509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ページで書ききれない場合は、別紙を使ってください。</a:t>
          </a:r>
        </a:p>
      </xdr:txBody>
    </xdr:sp>
    <xdr:clientData/>
  </xdr:twoCellAnchor>
  <xdr:twoCellAnchor>
    <xdr:from>
      <xdr:col>0</xdr:col>
      <xdr:colOff>66675</xdr:colOff>
      <xdr:row>36</xdr:row>
      <xdr:rowOff>19050</xdr:rowOff>
    </xdr:from>
    <xdr:to>
      <xdr:col>6</xdr:col>
      <xdr:colOff>66675</xdr:colOff>
      <xdr:row>37</xdr:row>
      <xdr:rowOff>152400</xdr:rowOff>
    </xdr:to>
    <xdr:sp>
      <xdr:nvSpPr>
        <xdr:cNvPr id="7" name="AutoShape 7"/>
        <xdr:cNvSpPr>
          <a:spLocks/>
        </xdr:cNvSpPr>
      </xdr:nvSpPr>
      <xdr:spPr>
        <a:xfrm>
          <a:off x="66675" y="7372350"/>
          <a:ext cx="5619750" cy="323850"/>
        </a:xfrm>
        <a:prstGeom prst="wedgeRectCallout">
          <a:avLst>
            <a:gd name="adj1" fmla="val -10675"/>
            <a:gd name="adj2" fmla="val -10882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厚生年金基金の掛金のうち、代行部分を超える額は報酬給与額となります（掛金の全額ではありません）。掛金のうち事務費・福利厚生費部分も報酬給与額とはなりません。出向者の分についても同様です。</a:t>
          </a:r>
        </a:p>
      </xdr:txBody>
    </xdr:sp>
    <xdr:clientData/>
  </xdr:twoCellAnchor>
  <xdr:twoCellAnchor>
    <xdr:from>
      <xdr:col>2</xdr:col>
      <xdr:colOff>676275</xdr:colOff>
      <xdr:row>47</xdr:row>
      <xdr:rowOff>57150</xdr:rowOff>
    </xdr:from>
    <xdr:to>
      <xdr:col>5</xdr:col>
      <xdr:colOff>857250</xdr:colOff>
      <xdr:row>49</xdr:row>
      <xdr:rowOff>180975</xdr:rowOff>
    </xdr:to>
    <xdr:sp>
      <xdr:nvSpPr>
        <xdr:cNvPr id="8" name="AutoShape 9"/>
        <xdr:cNvSpPr>
          <a:spLocks/>
        </xdr:cNvSpPr>
      </xdr:nvSpPr>
      <xdr:spPr>
        <a:xfrm>
          <a:off x="2143125" y="9505950"/>
          <a:ext cx="3143250" cy="504825"/>
        </a:xfrm>
        <a:prstGeom prst="wedgeRectCallout">
          <a:avLst>
            <a:gd name="adj1" fmla="val -23939"/>
            <a:gd name="adj2" fmla="val -10744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外形標準課税において派遣として扱うのは労働者派遣法第</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項に基づく派遣契約のみです（社外から人を受け入れている契約のすべてが派遣になるわけではありません）。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12</xdr:row>
      <xdr:rowOff>47625</xdr:rowOff>
    </xdr:from>
    <xdr:to>
      <xdr:col>7</xdr:col>
      <xdr:colOff>1104900</xdr:colOff>
      <xdr:row>15</xdr:row>
      <xdr:rowOff>171450</xdr:rowOff>
    </xdr:to>
    <xdr:sp>
      <xdr:nvSpPr>
        <xdr:cNvPr id="1" name="AutoShape 1"/>
        <xdr:cNvSpPr>
          <a:spLocks/>
        </xdr:cNvSpPr>
      </xdr:nvSpPr>
      <xdr:spPr>
        <a:xfrm>
          <a:off x="4429125" y="2828925"/>
          <a:ext cx="2886075" cy="695325"/>
        </a:xfrm>
        <a:prstGeom prst="wedgeRectCallout">
          <a:avLst>
            <a:gd name="adj1" fmla="val -55282"/>
            <a:gd name="adj2" fmla="val -48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福利厚生費は基本的には報酬給与額とはなりません。ただし、福利厚生費として計上されていても、所得税の計算において給与所得として課税対象となっているものについては報酬給与額として計上してください。</a:t>
          </a:r>
        </a:p>
      </xdr:txBody>
    </xdr:sp>
    <xdr:clientData/>
  </xdr:twoCellAnchor>
  <xdr:twoCellAnchor>
    <xdr:from>
      <xdr:col>5</xdr:col>
      <xdr:colOff>647700</xdr:colOff>
      <xdr:row>20</xdr:row>
      <xdr:rowOff>47625</xdr:rowOff>
    </xdr:from>
    <xdr:to>
      <xdr:col>7</xdr:col>
      <xdr:colOff>1104900</xdr:colOff>
      <xdr:row>28</xdr:row>
      <xdr:rowOff>0</xdr:rowOff>
    </xdr:to>
    <xdr:sp>
      <xdr:nvSpPr>
        <xdr:cNvPr id="2" name="AutoShape 2"/>
        <xdr:cNvSpPr>
          <a:spLocks/>
        </xdr:cNvSpPr>
      </xdr:nvSpPr>
      <xdr:spPr>
        <a:xfrm>
          <a:off x="4933950" y="4352925"/>
          <a:ext cx="2381250" cy="1476375"/>
        </a:xfrm>
        <a:prstGeom prst="wedgeRectCallout">
          <a:avLst>
            <a:gd name="adj1" fmla="val -76800"/>
            <a:gd name="adj2" fmla="val 3082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退職給付引当金を計上している場合、報酬給与額となるのは、引当金の繰入額ではなく、実際に支払った退職金の額となります。引当金を取り崩して直接支給している場合は、取り崩し額が実際に支払った額となるので、これを報酬給与額と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（支給額のうち、引当金を取り崩して支払ったものについては、法人税別表４で減算処理しますので、当該減算額を記載します。）</a:t>
          </a:r>
        </a:p>
      </xdr:txBody>
    </xdr:sp>
    <xdr:clientData/>
  </xdr:twoCellAnchor>
  <xdr:twoCellAnchor>
    <xdr:from>
      <xdr:col>4</xdr:col>
      <xdr:colOff>19050</xdr:colOff>
      <xdr:row>31</xdr:row>
      <xdr:rowOff>85725</xdr:rowOff>
    </xdr:from>
    <xdr:to>
      <xdr:col>6</xdr:col>
      <xdr:colOff>676275</xdr:colOff>
      <xdr:row>35</xdr:row>
      <xdr:rowOff>152400</xdr:rowOff>
    </xdr:to>
    <xdr:sp>
      <xdr:nvSpPr>
        <xdr:cNvPr id="3" name="AutoShape 3"/>
        <xdr:cNvSpPr>
          <a:spLocks/>
        </xdr:cNvSpPr>
      </xdr:nvSpPr>
      <xdr:spPr>
        <a:xfrm>
          <a:off x="3419475" y="6486525"/>
          <a:ext cx="2581275" cy="828675"/>
        </a:xfrm>
        <a:prstGeom prst="wedgeRectCallout">
          <a:avLst>
            <a:gd name="adj1" fmla="val 40407"/>
            <a:gd name="adj2" fmla="val -7528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請負契約や業務委託契約による支払は、労務の提供に対する対価ではなく、仕事の結果に対する対価ですので、労働契約に基づく給与の支払いとは性質が異なります。そのため、報酬給与額とはなりませんので御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11</xdr:row>
      <xdr:rowOff>171450</xdr:rowOff>
    </xdr:from>
    <xdr:to>
      <xdr:col>4</xdr:col>
      <xdr:colOff>876300</xdr:colOff>
      <xdr:row>15</xdr:row>
      <xdr:rowOff>76200</xdr:rowOff>
    </xdr:to>
    <xdr:sp>
      <xdr:nvSpPr>
        <xdr:cNvPr id="1" name="AutoShape 1"/>
        <xdr:cNvSpPr>
          <a:spLocks/>
        </xdr:cNvSpPr>
      </xdr:nvSpPr>
      <xdr:spPr>
        <a:xfrm>
          <a:off x="2057400" y="2762250"/>
          <a:ext cx="2209800" cy="666750"/>
        </a:xfrm>
        <a:prstGeom prst="wedgeRectCallout">
          <a:avLst>
            <a:gd name="adj1" fmla="val 55907"/>
            <a:gd name="adj2" fmla="val -762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売上割引料は、売掛金を現金で前払いしたことに対する報償的性質を有するものであり、負債の利子ではありませんので、原則として支払利子とはなりません。</a:t>
          </a:r>
        </a:p>
      </xdr:txBody>
    </xdr:sp>
    <xdr:clientData/>
  </xdr:twoCellAnchor>
  <xdr:twoCellAnchor>
    <xdr:from>
      <xdr:col>5</xdr:col>
      <xdr:colOff>695325</xdr:colOff>
      <xdr:row>12</xdr:row>
      <xdr:rowOff>114300</xdr:rowOff>
    </xdr:from>
    <xdr:to>
      <xdr:col>7</xdr:col>
      <xdr:colOff>1123950</xdr:colOff>
      <xdr:row>15</xdr:row>
      <xdr:rowOff>85725</xdr:rowOff>
    </xdr:to>
    <xdr:sp>
      <xdr:nvSpPr>
        <xdr:cNvPr id="2" name="AutoShape 2"/>
        <xdr:cNvSpPr>
          <a:spLocks/>
        </xdr:cNvSpPr>
      </xdr:nvSpPr>
      <xdr:spPr>
        <a:xfrm>
          <a:off x="4972050" y="2895600"/>
          <a:ext cx="2352675" cy="542925"/>
        </a:xfrm>
        <a:prstGeom prst="wedgeRectCallout">
          <a:avLst>
            <a:gd name="adj1" fmla="val -40689"/>
            <a:gd name="adj2" fmla="val -7280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債権譲渡手数料はあくまで手数料であり、負債の利子としての性質はありませんので、原則として支払利子とはなりません。</a:t>
          </a:r>
        </a:p>
      </xdr:txBody>
    </xdr:sp>
    <xdr:clientData/>
  </xdr:twoCellAnchor>
  <xdr:twoCellAnchor>
    <xdr:from>
      <xdr:col>2</xdr:col>
      <xdr:colOff>457200</xdr:colOff>
      <xdr:row>20</xdr:row>
      <xdr:rowOff>47625</xdr:rowOff>
    </xdr:from>
    <xdr:to>
      <xdr:col>4</xdr:col>
      <xdr:colOff>180975</xdr:colOff>
      <xdr:row>24</xdr:row>
      <xdr:rowOff>104775</xdr:rowOff>
    </xdr:to>
    <xdr:sp>
      <xdr:nvSpPr>
        <xdr:cNvPr id="3" name="AutoShape 3"/>
        <xdr:cNvSpPr>
          <a:spLocks/>
        </xdr:cNvSpPr>
      </xdr:nvSpPr>
      <xdr:spPr>
        <a:xfrm>
          <a:off x="1924050" y="4352925"/>
          <a:ext cx="1647825" cy="819150"/>
        </a:xfrm>
        <a:prstGeom prst="wedgeRectCallout">
          <a:avLst>
            <a:gd name="adj1" fmla="val -14162"/>
            <a:gd name="adj2" fmla="val -787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申告期限延長期間についての国税における利子税、地方税における延滞金のうち利子税相当分については、支払利子となります。</a:t>
          </a:r>
        </a:p>
      </xdr:txBody>
    </xdr:sp>
    <xdr:clientData/>
  </xdr:twoCellAnchor>
  <xdr:twoCellAnchor>
    <xdr:from>
      <xdr:col>2</xdr:col>
      <xdr:colOff>714375</xdr:colOff>
      <xdr:row>40</xdr:row>
      <xdr:rowOff>95250</xdr:rowOff>
    </xdr:from>
    <xdr:to>
      <xdr:col>5</xdr:col>
      <xdr:colOff>276225</xdr:colOff>
      <xdr:row>43</xdr:row>
      <xdr:rowOff>171450</xdr:rowOff>
    </xdr:to>
    <xdr:sp>
      <xdr:nvSpPr>
        <xdr:cNvPr id="4" name="AutoShape 6"/>
        <xdr:cNvSpPr>
          <a:spLocks/>
        </xdr:cNvSpPr>
      </xdr:nvSpPr>
      <xdr:spPr>
        <a:xfrm>
          <a:off x="2181225" y="8210550"/>
          <a:ext cx="2371725" cy="647700"/>
        </a:xfrm>
        <a:prstGeom prst="wedgeRectCallout">
          <a:avLst>
            <a:gd name="adj1" fmla="val -34740"/>
            <a:gd name="adj2" fmla="val -8970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税金の還付金は利子としての性質は持ちませんので、受取利子とはなりませんが、還付加算金は利子としての性質を持ちますので、受取利子となります。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xdr:row>
      <xdr:rowOff>47625</xdr:rowOff>
    </xdr:from>
    <xdr:to>
      <xdr:col>7</xdr:col>
      <xdr:colOff>1143000</xdr:colOff>
      <xdr:row>11</xdr:row>
      <xdr:rowOff>66675</xdr:rowOff>
    </xdr:to>
    <xdr:sp>
      <xdr:nvSpPr>
        <xdr:cNvPr id="1" name="AutoShape 1"/>
        <xdr:cNvSpPr>
          <a:spLocks/>
        </xdr:cNvSpPr>
      </xdr:nvSpPr>
      <xdr:spPr>
        <a:xfrm>
          <a:off x="6343650" y="1876425"/>
          <a:ext cx="1000125" cy="781050"/>
        </a:xfrm>
        <a:prstGeom prst="wedgeRectCallout">
          <a:avLst>
            <a:gd name="adj1" fmla="val -64287"/>
            <a:gd name="adj2" fmla="val -390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敷金・礼金・保証金・更新料などは、支払賃借料にはなりません。</a:t>
          </a:r>
        </a:p>
      </xdr:txBody>
    </xdr:sp>
    <xdr:clientData/>
  </xdr:twoCellAnchor>
  <xdr:twoCellAnchor>
    <xdr:from>
      <xdr:col>2</xdr:col>
      <xdr:colOff>304800</xdr:colOff>
      <xdr:row>12</xdr:row>
      <xdr:rowOff>66675</xdr:rowOff>
    </xdr:from>
    <xdr:to>
      <xdr:col>4</xdr:col>
      <xdr:colOff>352425</xdr:colOff>
      <xdr:row>16</xdr:row>
      <xdr:rowOff>142875</xdr:rowOff>
    </xdr:to>
    <xdr:sp>
      <xdr:nvSpPr>
        <xdr:cNvPr id="2" name="AutoShape 2"/>
        <xdr:cNvSpPr>
          <a:spLocks/>
        </xdr:cNvSpPr>
      </xdr:nvSpPr>
      <xdr:spPr>
        <a:xfrm>
          <a:off x="1771650" y="2847975"/>
          <a:ext cx="1971675" cy="838200"/>
        </a:xfrm>
        <a:prstGeom prst="wedgeRectCallout">
          <a:avLst>
            <a:gd name="adj1" fmla="val 73393"/>
            <a:gd name="adj2" fmla="val -820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社宅の家賃の一部を従業員が負担している場合、従業員負担分は相殺せずに支払賃借料と受取賃借料にそれぞれ計上してください（受取賃借料の部も参照）。</a:t>
          </a:r>
        </a:p>
      </xdr:txBody>
    </xdr:sp>
    <xdr:clientData/>
  </xdr:twoCellAnchor>
  <xdr:twoCellAnchor>
    <xdr:from>
      <xdr:col>5</xdr:col>
      <xdr:colOff>857250</xdr:colOff>
      <xdr:row>13</xdr:row>
      <xdr:rowOff>142875</xdr:rowOff>
    </xdr:from>
    <xdr:to>
      <xdr:col>7</xdr:col>
      <xdr:colOff>790575</xdr:colOff>
      <xdr:row>16</xdr:row>
      <xdr:rowOff>114300</xdr:rowOff>
    </xdr:to>
    <xdr:sp>
      <xdr:nvSpPr>
        <xdr:cNvPr id="3" name="AutoShape 3"/>
        <xdr:cNvSpPr>
          <a:spLocks/>
        </xdr:cNvSpPr>
      </xdr:nvSpPr>
      <xdr:spPr>
        <a:xfrm>
          <a:off x="5133975" y="3114675"/>
          <a:ext cx="1857375" cy="542925"/>
        </a:xfrm>
        <a:prstGeom prst="wedgeRectCallout">
          <a:avLst>
            <a:gd name="adj1" fmla="val -78203"/>
            <a:gd name="adj2" fmla="val -11315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共益費・管理費等は契約書等で明確に区分されている場合には支払賃借料とはなりません。</a:t>
          </a:r>
        </a:p>
      </xdr:txBody>
    </xdr:sp>
    <xdr:clientData/>
  </xdr:twoCellAnchor>
  <xdr:twoCellAnchor>
    <xdr:from>
      <xdr:col>3</xdr:col>
      <xdr:colOff>590550</xdr:colOff>
      <xdr:row>21</xdr:row>
      <xdr:rowOff>19050</xdr:rowOff>
    </xdr:from>
    <xdr:to>
      <xdr:col>7</xdr:col>
      <xdr:colOff>114300</xdr:colOff>
      <xdr:row>24</xdr:row>
      <xdr:rowOff>104775</xdr:rowOff>
    </xdr:to>
    <xdr:sp>
      <xdr:nvSpPr>
        <xdr:cNvPr id="4" name="AutoShape 4"/>
        <xdr:cNvSpPr>
          <a:spLocks/>
        </xdr:cNvSpPr>
      </xdr:nvSpPr>
      <xdr:spPr>
        <a:xfrm>
          <a:off x="2943225" y="4514850"/>
          <a:ext cx="3371850" cy="657225"/>
        </a:xfrm>
        <a:prstGeom prst="wedgeRectCallout">
          <a:avLst>
            <a:gd name="adj1" fmla="val -58476"/>
            <a:gd name="adj2" fmla="val -8333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倉庫料も契約期間が</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月以上であれば支払賃借料となります。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倉庫料の中に出入庫サービスなどの役務の提供の対価が含まれていた場合でも、合理的に区分されていない限り全額を支払賃借料としてください。</a:t>
          </a:r>
        </a:p>
      </xdr:txBody>
    </xdr:sp>
    <xdr:clientData/>
  </xdr:twoCellAnchor>
  <xdr:twoCellAnchor>
    <xdr:from>
      <xdr:col>5</xdr:col>
      <xdr:colOff>323850</xdr:colOff>
      <xdr:row>35</xdr:row>
      <xdr:rowOff>123825</xdr:rowOff>
    </xdr:from>
    <xdr:to>
      <xdr:col>7</xdr:col>
      <xdr:colOff>104775</xdr:colOff>
      <xdr:row>40</xdr:row>
      <xdr:rowOff>9525</xdr:rowOff>
    </xdr:to>
    <xdr:sp>
      <xdr:nvSpPr>
        <xdr:cNvPr id="5" name="AutoShape 5"/>
        <xdr:cNvSpPr>
          <a:spLocks/>
        </xdr:cNvSpPr>
      </xdr:nvSpPr>
      <xdr:spPr>
        <a:xfrm>
          <a:off x="4600575" y="7286625"/>
          <a:ext cx="1704975" cy="838200"/>
        </a:xfrm>
        <a:prstGeom prst="wedgeRectCallout">
          <a:avLst>
            <a:gd name="adj1" fmla="val -68435"/>
            <a:gd name="adj2" fmla="val -6518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自動販売機設置手数料や電柱土地使用料など、雑収入として計上されていても、性質が受取賃借料となるものは、受取賃借料として計上してください。</a:t>
          </a:r>
        </a:p>
      </xdr:txBody>
    </xdr:sp>
    <xdr:clientData/>
  </xdr:twoCellAnchor>
  <xdr:twoCellAnchor>
    <xdr:from>
      <xdr:col>5</xdr:col>
      <xdr:colOff>104775</xdr:colOff>
      <xdr:row>42</xdr:row>
      <xdr:rowOff>114300</xdr:rowOff>
    </xdr:from>
    <xdr:to>
      <xdr:col>6</xdr:col>
      <xdr:colOff>838200</xdr:colOff>
      <xdr:row>46</xdr:row>
      <xdr:rowOff>152400</xdr:rowOff>
    </xdr:to>
    <xdr:sp>
      <xdr:nvSpPr>
        <xdr:cNvPr id="6" name="AutoShape 6"/>
        <xdr:cNvSpPr>
          <a:spLocks/>
        </xdr:cNvSpPr>
      </xdr:nvSpPr>
      <xdr:spPr>
        <a:xfrm>
          <a:off x="4381500" y="8610600"/>
          <a:ext cx="1771650" cy="800100"/>
        </a:xfrm>
        <a:prstGeom prst="wedgeRectCallout">
          <a:avLst>
            <a:gd name="adj1" fmla="val -52689"/>
            <a:gd name="adj2" fmla="val -7618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社宅の家賃の一部を従業員が負担している場合、従業員負担分は相殺せずに支払賃借料と受取賃借料にそれぞれ計上してください（支払賃借料の部も参照）。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5"/>
  <sheetViews>
    <sheetView tabSelected="1" view="pageBreakPreview" zoomScale="110" zoomScaleSheetLayoutView="110" zoomScalePageLayoutView="0" workbookViewId="0" topLeftCell="A1">
      <selection activeCell="C39" sqref="C39"/>
    </sheetView>
  </sheetViews>
  <sheetFormatPr defaultColWidth="9.00390625" defaultRowHeight="18" customHeight="1"/>
  <cols>
    <col min="1" max="1" width="6.625" style="1" customWidth="1"/>
    <col min="2" max="2" width="12.625" style="1" customWidth="1"/>
    <col min="3" max="3" width="11.625" style="1" customWidth="1"/>
    <col min="4" max="4" width="15.625" style="1" customWidth="1"/>
    <col min="5" max="5" width="11.625" style="1" customWidth="1"/>
    <col min="6" max="6" width="15.625" style="1" customWidth="1"/>
    <col min="7" max="7" width="11.625" style="1" customWidth="1"/>
    <col min="8" max="8" width="10.625" style="1" customWidth="1"/>
    <col min="9" max="16384" width="9.00390625" style="1" customWidth="1"/>
  </cols>
  <sheetData>
    <row r="1" s="45" customFormat="1" ht="18" customHeight="1">
      <c r="A1" s="45" t="s">
        <v>113</v>
      </c>
    </row>
    <row r="2" spans="1:8" ht="18" customHeight="1">
      <c r="A2" s="54" t="s">
        <v>32</v>
      </c>
      <c r="B2" s="56" t="s">
        <v>53</v>
      </c>
      <c r="C2" s="56"/>
      <c r="D2" s="56"/>
      <c r="E2" s="56"/>
      <c r="F2" s="54" t="s">
        <v>33</v>
      </c>
      <c r="G2" s="58" t="s">
        <v>122</v>
      </c>
      <c r="H2" s="59"/>
    </row>
    <row r="3" spans="1:8" ht="18" customHeight="1">
      <c r="A3" s="55"/>
      <c r="B3" s="57"/>
      <c r="C3" s="57"/>
      <c r="D3" s="57"/>
      <c r="E3" s="57"/>
      <c r="F3" s="55"/>
      <c r="G3" s="60" t="s">
        <v>123</v>
      </c>
      <c r="H3" s="61"/>
    </row>
    <row r="4" spans="1:8" ht="36" customHeight="1">
      <c r="A4" s="75" t="s">
        <v>5</v>
      </c>
      <c r="B4" s="75"/>
      <c r="C4" s="75"/>
      <c r="D4" s="75"/>
      <c r="E4" s="75"/>
      <c r="F4" s="75"/>
      <c r="G4" s="75"/>
      <c r="H4" s="75"/>
    </row>
    <row r="5" spans="1:8" ht="18" customHeight="1">
      <c r="A5" s="66" t="s">
        <v>114</v>
      </c>
      <c r="B5" s="67"/>
      <c r="C5" s="67"/>
      <c r="D5" s="67"/>
      <c r="E5" s="67"/>
      <c r="F5" s="67"/>
      <c r="G5" s="67"/>
      <c r="H5" s="68"/>
    </row>
    <row r="6" spans="1:8" ht="18" customHeight="1">
      <c r="A6" s="52" t="s">
        <v>6</v>
      </c>
      <c r="B6" s="50" t="s">
        <v>115</v>
      </c>
      <c r="C6" s="50" t="s">
        <v>0</v>
      </c>
      <c r="D6" s="64" t="s">
        <v>1</v>
      </c>
      <c r="E6" s="64"/>
      <c r="F6" s="64" t="s">
        <v>3</v>
      </c>
      <c r="G6" s="64"/>
      <c r="H6" s="69" t="s">
        <v>4</v>
      </c>
    </row>
    <row r="7" spans="1:8" ht="18" customHeight="1">
      <c r="A7" s="53"/>
      <c r="B7" s="51"/>
      <c r="C7" s="51"/>
      <c r="D7" s="3" t="s">
        <v>2</v>
      </c>
      <c r="E7" s="3" t="s">
        <v>0</v>
      </c>
      <c r="F7" s="3" t="s">
        <v>2</v>
      </c>
      <c r="G7" s="3" t="s">
        <v>0</v>
      </c>
      <c r="H7" s="70"/>
    </row>
    <row r="8" spans="1:8" ht="15" customHeight="1">
      <c r="A8" s="19" t="s">
        <v>35</v>
      </c>
      <c r="B8" s="23" t="s">
        <v>36</v>
      </c>
      <c r="C8" s="25">
        <v>62907861</v>
      </c>
      <c r="D8" s="32" t="s">
        <v>37</v>
      </c>
      <c r="E8" s="25">
        <v>58646800</v>
      </c>
      <c r="F8" s="32"/>
      <c r="G8" s="25"/>
      <c r="H8" s="35"/>
    </row>
    <row r="9" spans="1:8" ht="15" customHeight="1">
      <c r="A9" s="20"/>
      <c r="B9" s="24"/>
      <c r="C9" s="26"/>
      <c r="D9" s="33" t="s">
        <v>38</v>
      </c>
      <c r="E9" s="26">
        <v>10200000</v>
      </c>
      <c r="F9" s="33" t="s">
        <v>39</v>
      </c>
      <c r="G9" s="26">
        <v>3416532</v>
      </c>
      <c r="H9" s="36"/>
    </row>
    <row r="10" spans="1:8" ht="15" customHeight="1">
      <c r="A10" s="20"/>
      <c r="B10" s="24"/>
      <c r="C10" s="26"/>
      <c r="D10" s="33" t="s">
        <v>42</v>
      </c>
      <c r="E10" s="26">
        <v>-7200000</v>
      </c>
      <c r="F10" s="48" t="s">
        <v>62</v>
      </c>
      <c r="G10" s="26">
        <v>-2155471</v>
      </c>
      <c r="H10" s="36"/>
    </row>
    <row r="11" spans="1:8" ht="15" customHeight="1">
      <c r="A11" s="20" t="s">
        <v>41</v>
      </c>
      <c r="B11" s="24"/>
      <c r="C11" s="26"/>
      <c r="D11" s="33" t="s">
        <v>40</v>
      </c>
      <c r="E11" s="26">
        <v>-16353200</v>
      </c>
      <c r="F11" s="33"/>
      <c r="G11" s="26"/>
      <c r="H11" s="36"/>
    </row>
    <row r="12" spans="1:8" ht="15" customHeight="1">
      <c r="A12" s="20"/>
      <c r="B12" s="24"/>
      <c r="C12" s="26"/>
      <c r="D12" s="33"/>
      <c r="E12" s="26"/>
      <c r="F12" s="33"/>
      <c r="G12" s="26"/>
      <c r="H12" s="36"/>
    </row>
    <row r="13" spans="1:8" ht="15" customHeight="1">
      <c r="A13" s="20"/>
      <c r="B13" s="24"/>
      <c r="C13" s="26"/>
      <c r="D13" s="33"/>
      <c r="E13" s="26"/>
      <c r="F13" s="33"/>
      <c r="G13" s="26"/>
      <c r="H13" s="36"/>
    </row>
    <row r="14" spans="1:8" ht="15" customHeight="1">
      <c r="A14" s="20"/>
      <c r="B14" s="24"/>
      <c r="C14" s="26"/>
      <c r="D14" s="33"/>
      <c r="E14" s="26"/>
      <c r="F14" s="33"/>
      <c r="G14" s="26"/>
      <c r="H14" s="36"/>
    </row>
    <row r="15" spans="1:8" ht="15" customHeight="1">
      <c r="A15" s="20" t="s">
        <v>43</v>
      </c>
      <c r="B15" s="24" t="s">
        <v>44</v>
      </c>
      <c r="C15" s="26">
        <v>311801805</v>
      </c>
      <c r="D15" s="33" t="s">
        <v>37</v>
      </c>
      <c r="E15" s="26">
        <v>254446404</v>
      </c>
      <c r="F15" s="33"/>
      <c r="G15" s="26"/>
      <c r="H15" s="36"/>
    </row>
    <row r="16" spans="1:8" ht="15" customHeight="1">
      <c r="A16" s="20"/>
      <c r="B16" s="24"/>
      <c r="C16" s="26"/>
      <c r="D16" s="33" t="s">
        <v>45</v>
      </c>
      <c r="E16" s="26">
        <v>57355401</v>
      </c>
      <c r="F16" s="33"/>
      <c r="G16" s="26"/>
      <c r="H16" s="36"/>
    </row>
    <row r="17" spans="1:8" ht="15" customHeight="1">
      <c r="A17" s="20" t="s">
        <v>46</v>
      </c>
      <c r="B17" s="24" t="s">
        <v>47</v>
      </c>
      <c r="C17" s="26">
        <v>552001580</v>
      </c>
      <c r="D17" s="33" t="s">
        <v>37</v>
      </c>
      <c r="E17" s="26">
        <v>437586556</v>
      </c>
      <c r="F17" s="33"/>
      <c r="G17" s="26"/>
      <c r="H17" s="36"/>
    </row>
    <row r="18" spans="1:8" ht="15" customHeight="1">
      <c r="A18" s="20"/>
      <c r="B18" s="24"/>
      <c r="C18" s="26"/>
      <c r="D18" s="33" t="s">
        <v>45</v>
      </c>
      <c r="E18" s="26">
        <v>114415024</v>
      </c>
      <c r="F18" s="33"/>
      <c r="G18" s="26"/>
      <c r="H18" s="36"/>
    </row>
    <row r="19" spans="1:8" ht="15" customHeight="1">
      <c r="A19" s="20"/>
      <c r="B19" s="24"/>
      <c r="C19" s="26"/>
      <c r="D19" s="33"/>
      <c r="E19" s="26"/>
      <c r="F19" s="33"/>
      <c r="G19" s="26"/>
      <c r="H19" s="36"/>
    </row>
    <row r="20" spans="1:8" ht="15" customHeight="1">
      <c r="A20" s="20" t="s">
        <v>35</v>
      </c>
      <c r="B20" s="24" t="s">
        <v>48</v>
      </c>
      <c r="C20" s="26">
        <v>11246786</v>
      </c>
      <c r="D20" s="33" t="s">
        <v>49</v>
      </c>
      <c r="E20" s="26">
        <v>1547714</v>
      </c>
      <c r="F20" s="33" t="s">
        <v>50</v>
      </c>
      <c r="G20" s="26">
        <v>9699072</v>
      </c>
      <c r="H20" s="36"/>
    </row>
    <row r="21" spans="1:8" ht="15" customHeight="1">
      <c r="A21" s="20" t="s">
        <v>51</v>
      </c>
      <c r="B21" s="24" t="s">
        <v>48</v>
      </c>
      <c r="C21" s="26">
        <v>31246783</v>
      </c>
      <c r="D21" s="33" t="s">
        <v>49</v>
      </c>
      <c r="E21" s="26">
        <v>4058774</v>
      </c>
      <c r="F21" s="33" t="s">
        <v>50</v>
      </c>
      <c r="G21" s="26">
        <v>27188009</v>
      </c>
      <c r="H21" s="36"/>
    </row>
    <row r="22" spans="1:8" ht="15" customHeight="1">
      <c r="A22" s="20"/>
      <c r="B22" s="24"/>
      <c r="C22" s="26"/>
      <c r="D22" s="33"/>
      <c r="E22" s="26"/>
      <c r="F22" s="33"/>
      <c r="G22" s="26"/>
      <c r="H22" s="36"/>
    </row>
    <row r="23" spans="1:8" ht="15" customHeight="1">
      <c r="A23" s="20"/>
      <c r="B23" s="24"/>
      <c r="C23" s="26"/>
      <c r="D23" s="33"/>
      <c r="E23" s="26"/>
      <c r="F23" s="33"/>
      <c r="G23" s="26"/>
      <c r="H23" s="36"/>
    </row>
    <row r="24" spans="1:8" ht="15" customHeight="1">
      <c r="A24" s="20"/>
      <c r="B24" s="24"/>
      <c r="C24" s="26"/>
      <c r="D24" s="33"/>
      <c r="E24" s="26"/>
      <c r="F24" s="33"/>
      <c r="G24" s="26"/>
      <c r="H24" s="36"/>
    </row>
    <row r="25" spans="1:8" ht="15" customHeight="1">
      <c r="A25" s="20"/>
      <c r="B25" s="24"/>
      <c r="C25" s="26"/>
      <c r="D25" s="33"/>
      <c r="E25" s="26"/>
      <c r="F25" s="33"/>
      <c r="G25" s="26"/>
      <c r="H25" s="36"/>
    </row>
    <row r="26" spans="1:8" ht="15" customHeight="1">
      <c r="A26" s="21"/>
      <c r="B26" s="29"/>
      <c r="C26" s="30"/>
      <c r="D26" s="34" t="s">
        <v>52</v>
      </c>
      <c r="E26" s="30">
        <f>'報酬給与額別紙'!E51</f>
        <v>357744133</v>
      </c>
      <c r="F26" s="34"/>
      <c r="G26" s="30"/>
      <c r="H26" s="37"/>
    </row>
    <row r="27" spans="1:8" ht="18" customHeight="1">
      <c r="A27" s="82" t="s">
        <v>9</v>
      </c>
      <c r="B27" s="83"/>
      <c r="C27" s="83"/>
      <c r="D27" s="10" t="s">
        <v>11</v>
      </c>
      <c r="E27" s="31">
        <f>SUM(E8:E26)</f>
        <v>1272447606</v>
      </c>
      <c r="F27" s="76" t="s">
        <v>16</v>
      </c>
      <c r="G27" s="76"/>
      <c r="H27" s="77"/>
    </row>
    <row r="28" spans="1:8" s="11" customFormat="1" ht="3" customHeight="1">
      <c r="A28" s="4"/>
      <c r="B28" s="4"/>
      <c r="C28" s="4"/>
      <c r="D28" s="4"/>
      <c r="E28" s="7"/>
      <c r="F28" s="6"/>
      <c r="G28" s="6"/>
      <c r="H28" s="6"/>
    </row>
    <row r="29" spans="1:8" ht="18" customHeight="1">
      <c r="A29" s="66" t="s">
        <v>7</v>
      </c>
      <c r="B29" s="67"/>
      <c r="C29" s="67"/>
      <c r="D29" s="67"/>
      <c r="E29" s="67"/>
      <c r="F29" s="67"/>
      <c r="G29" s="67"/>
      <c r="H29" s="68"/>
    </row>
    <row r="30" spans="1:8" ht="18" customHeight="1">
      <c r="A30" s="62" t="s">
        <v>6</v>
      </c>
      <c r="B30" s="50" t="s">
        <v>115</v>
      </c>
      <c r="C30" s="64" t="s">
        <v>0</v>
      </c>
      <c r="D30" s="64" t="s">
        <v>1</v>
      </c>
      <c r="E30" s="64"/>
      <c r="F30" s="64" t="s">
        <v>3</v>
      </c>
      <c r="G30" s="64"/>
      <c r="H30" s="71" t="s">
        <v>4</v>
      </c>
    </row>
    <row r="31" spans="1:8" ht="18" customHeight="1">
      <c r="A31" s="63"/>
      <c r="B31" s="51"/>
      <c r="C31" s="65"/>
      <c r="D31" s="3" t="s">
        <v>2</v>
      </c>
      <c r="E31" s="3" t="s">
        <v>0</v>
      </c>
      <c r="F31" s="3" t="s">
        <v>2</v>
      </c>
      <c r="G31" s="3" t="s">
        <v>0</v>
      </c>
      <c r="H31" s="72"/>
    </row>
    <row r="32" spans="1:8" ht="15" customHeight="1">
      <c r="A32" s="19" t="s">
        <v>35</v>
      </c>
      <c r="B32" s="23" t="s">
        <v>63</v>
      </c>
      <c r="C32" s="25">
        <v>25515071</v>
      </c>
      <c r="D32" s="32" t="s">
        <v>64</v>
      </c>
      <c r="E32" s="25">
        <v>2454414</v>
      </c>
      <c r="F32" s="49" t="s">
        <v>65</v>
      </c>
      <c r="G32" s="25">
        <v>2899544</v>
      </c>
      <c r="H32" s="35"/>
    </row>
    <row r="33" spans="1:8" ht="15" customHeight="1">
      <c r="A33" s="20"/>
      <c r="B33" s="24"/>
      <c r="C33" s="26"/>
      <c r="D33" s="33" t="s">
        <v>82</v>
      </c>
      <c r="E33" s="26">
        <v>96112</v>
      </c>
      <c r="F33" s="48" t="s">
        <v>59</v>
      </c>
      <c r="G33" s="26">
        <v>20133826</v>
      </c>
      <c r="H33" s="36"/>
    </row>
    <row r="34" spans="1:8" ht="15" customHeight="1">
      <c r="A34" s="20"/>
      <c r="B34" s="24"/>
      <c r="C34" s="26"/>
      <c r="D34" s="33" t="s">
        <v>81</v>
      </c>
      <c r="E34" s="26">
        <v>-68825</v>
      </c>
      <c r="F34" s="48"/>
      <c r="G34" s="26"/>
      <c r="H34" s="36"/>
    </row>
    <row r="35" spans="1:8" ht="15" customHeight="1">
      <c r="A35" s="20" t="s">
        <v>66</v>
      </c>
      <c r="B35" s="24" t="s">
        <v>63</v>
      </c>
      <c r="C35" s="26">
        <v>78446771</v>
      </c>
      <c r="D35" s="33" t="s">
        <v>64</v>
      </c>
      <c r="E35" s="26">
        <v>6854414</v>
      </c>
      <c r="F35" s="48" t="s">
        <v>65</v>
      </c>
      <c r="G35" s="26">
        <v>5995141</v>
      </c>
      <c r="H35" s="36"/>
    </row>
    <row r="36" spans="1:8" ht="15" customHeight="1">
      <c r="A36" s="20"/>
      <c r="B36" s="24"/>
      <c r="C36" s="26"/>
      <c r="D36" s="33"/>
      <c r="E36" s="26"/>
      <c r="F36" s="33" t="s">
        <v>59</v>
      </c>
      <c r="G36" s="26">
        <v>65597216</v>
      </c>
      <c r="H36" s="36"/>
    </row>
    <row r="37" spans="1:8" ht="15" customHeight="1">
      <c r="A37" s="20"/>
      <c r="B37" s="24"/>
      <c r="C37" s="26"/>
      <c r="D37" s="33"/>
      <c r="E37" s="26"/>
      <c r="F37" s="33"/>
      <c r="G37" s="26"/>
      <c r="H37" s="36"/>
    </row>
    <row r="38" spans="1:8" ht="15" customHeight="1">
      <c r="A38" s="20"/>
      <c r="B38" s="24"/>
      <c r="C38" s="26"/>
      <c r="D38" s="33"/>
      <c r="E38" s="26"/>
      <c r="F38" s="33"/>
      <c r="G38" s="26"/>
      <c r="H38" s="36"/>
    </row>
    <row r="39" spans="1:8" ht="15" customHeight="1">
      <c r="A39" s="20" t="s">
        <v>35</v>
      </c>
      <c r="B39" s="24" t="s">
        <v>67</v>
      </c>
      <c r="C39" s="26">
        <v>15487741</v>
      </c>
      <c r="D39" s="33" t="s">
        <v>124</v>
      </c>
      <c r="E39" s="26">
        <v>7131467</v>
      </c>
      <c r="F39" s="33" t="s">
        <v>68</v>
      </c>
      <c r="G39" s="26">
        <v>8356274</v>
      </c>
      <c r="H39" s="36"/>
    </row>
    <row r="40" spans="1:8" ht="15" customHeight="1">
      <c r="A40" s="20" t="s">
        <v>46</v>
      </c>
      <c r="B40" s="24" t="s">
        <v>67</v>
      </c>
      <c r="C40" s="26">
        <v>30451714</v>
      </c>
      <c r="D40" s="33" t="s">
        <v>124</v>
      </c>
      <c r="E40" s="26">
        <v>14021760</v>
      </c>
      <c r="F40" s="33" t="s">
        <v>68</v>
      </c>
      <c r="G40" s="26">
        <v>16429954</v>
      </c>
      <c r="H40" s="36"/>
    </row>
    <row r="41" spans="1:8" ht="18" customHeight="1">
      <c r="A41" s="73" t="s">
        <v>9</v>
      </c>
      <c r="B41" s="74"/>
      <c r="C41" s="74"/>
      <c r="D41" s="10" t="s">
        <v>12</v>
      </c>
      <c r="E41" s="31">
        <f>SUM(E32:E40)</f>
        <v>30489342</v>
      </c>
      <c r="F41" s="78" t="s">
        <v>17</v>
      </c>
      <c r="G41" s="78"/>
      <c r="H41" s="79"/>
    </row>
    <row r="42" spans="1:8" ht="3" customHeight="1">
      <c r="A42" s="8"/>
      <c r="B42" s="8"/>
      <c r="C42" s="8"/>
      <c r="D42" s="8"/>
      <c r="E42" s="8"/>
      <c r="F42" s="8"/>
      <c r="G42" s="8"/>
      <c r="H42" s="8"/>
    </row>
    <row r="43" spans="1:8" ht="18" customHeight="1">
      <c r="A43" s="66" t="s">
        <v>8</v>
      </c>
      <c r="B43" s="67"/>
      <c r="C43" s="67"/>
      <c r="D43" s="67"/>
      <c r="E43" s="67"/>
      <c r="F43" s="67"/>
      <c r="G43" s="67"/>
      <c r="H43" s="68"/>
    </row>
    <row r="44" spans="1:8" ht="18" customHeight="1">
      <c r="A44" s="62" t="s">
        <v>6</v>
      </c>
      <c r="B44" s="50" t="s">
        <v>115</v>
      </c>
      <c r="C44" s="64" t="s">
        <v>0</v>
      </c>
      <c r="D44" s="64" t="s">
        <v>1</v>
      </c>
      <c r="E44" s="64"/>
      <c r="F44" s="64" t="s">
        <v>3</v>
      </c>
      <c r="G44" s="64"/>
      <c r="H44" s="71" t="s">
        <v>4</v>
      </c>
    </row>
    <row r="45" spans="1:8" ht="18" customHeight="1">
      <c r="A45" s="63"/>
      <c r="B45" s="51"/>
      <c r="C45" s="65"/>
      <c r="D45" s="3" t="s">
        <v>2</v>
      </c>
      <c r="E45" s="3" t="s">
        <v>0</v>
      </c>
      <c r="F45" s="3" t="s">
        <v>2</v>
      </c>
      <c r="G45" s="3" t="s">
        <v>0</v>
      </c>
      <c r="H45" s="72"/>
    </row>
    <row r="46" spans="1:8" ht="15" customHeight="1">
      <c r="A46" s="19" t="s">
        <v>43</v>
      </c>
      <c r="B46" s="23" t="s">
        <v>60</v>
      </c>
      <c r="C46" s="25">
        <v>29730596</v>
      </c>
      <c r="D46" s="46" t="s">
        <v>118</v>
      </c>
      <c r="E46" s="25">
        <v>3600353</v>
      </c>
      <c r="F46" s="46" t="s">
        <v>119</v>
      </c>
      <c r="G46" s="25">
        <v>1200118</v>
      </c>
      <c r="H46" s="35"/>
    </row>
    <row r="47" spans="1:8" ht="15" customHeight="1">
      <c r="A47" s="20"/>
      <c r="B47" s="24" t="s">
        <v>78</v>
      </c>
      <c r="C47" s="26" t="s">
        <v>79</v>
      </c>
      <c r="D47" s="33"/>
      <c r="E47" s="26"/>
      <c r="F47" s="33" t="s">
        <v>59</v>
      </c>
      <c r="G47" s="26">
        <v>24930125</v>
      </c>
      <c r="H47" s="36"/>
    </row>
    <row r="48" spans="1:8" ht="15" customHeight="1">
      <c r="A48" s="20"/>
      <c r="B48" s="24"/>
      <c r="C48" s="26"/>
      <c r="D48" s="33"/>
      <c r="E48" s="26"/>
      <c r="F48" s="33"/>
      <c r="G48" s="26"/>
      <c r="H48" s="36"/>
    </row>
    <row r="49" spans="1:8" ht="15" customHeight="1">
      <c r="A49" s="20"/>
      <c r="B49" s="24"/>
      <c r="C49" s="26"/>
      <c r="D49" s="33"/>
      <c r="E49" s="26"/>
      <c r="F49" s="33"/>
      <c r="G49" s="26"/>
      <c r="H49" s="36"/>
    </row>
    <row r="50" spans="1:8" ht="15" customHeight="1">
      <c r="A50" s="20"/>
      <c r="B50" s="24"/>
      <c r="C50" s="26"/>
      <c r="D50" s="34"/>
      <c r="E50" s="26"/>
      <c r="F50" s="34"/>
      <c r="G50" s="26"/>
      <c r="H50" s="36"/>
    </row>
    <row r="51" spans="1:8" ht="15" customHeight="1">
      <c r="A51" s="20" t="s">
        <v>51</v>
      </c>
      <c r="B51" s="24" t="s">
        <v>60</v>
      </c>
      <c r="C51" s="26">
        <v>60247949</v>
      </c>
      <c r="D51" s="47" t="s">
        <v>118</v>
      </c>
      <c r="E51" s="26">
        <v>9413061</v>
      </c>
      <c r="F51" s="47" t="s">
        <v>121</v>
      </c>
      <c r="G51" s="26">
        <v>3137688</v>
      </c>
      <c r="H51" s="36"/>
    </row>
    <row r="52" spans="1:8" ht="15" customHeight="1">
      <c r="A52" s="21"/>
      <c r="B52" s="29" t="s">
        <v>78</v>
      </c>
      <c r="C52" s="30" t="s">
        <v>80</v>
      </c>
      <c r="D52" s="34"/>
      <c r="E52" s="30"/>
      <c r="F52" s="34" t="s">
        <v>59</v>
      </c>
      <c r="G52" s="30">
        <v>47697200</v>
      </c>
      <c r="H52" s="37"/>
    </row>
    <row r="53" spans="1:8" ht="18" customHeight="1">
      <c r="A53" s="73" t="s">
        <v>9</v>
      </c>
      <c r="B53" s="74"/>
      <c r="C53" s="74"/>
      <c r="D53" s="10" t="s">
        <v>13</v>
      </c>
      <c r="E53" s="31">
        <f>SUM(E46:E52)</f>
        <v>13013414</v>
      </c>
      <c r="F53" s="80" t="s">
        <v>116</v>
      </c>
      <c r="G53" s="80"/>
      <c r="H53" s="81"/>
    </row>
    <row r="54" spans="1:8" ht="3" customHeight="1">
      <c r="A54" s="9"/>
      <c r="B54" s="9"/>
      <c r="C54" s="9"/>
      <c r="D54" s="9"/>
      <c r="E54" s="9"/>
      <c r="F54" s="9"/>
      <c r="G54" s="9"/>
      <c r="H54" s="9"/>
    </row>
    <row r="55" spans="1:8" ht="18" customHeight="1">
      <c r="A55" s="73" t="s">
        <v>10</v>
      </c>
      <c r="B55" s="74"/>
      <c r="C55" s="74"/>
      <c r="D55" s="74"/>
      <c r="E55" s="31">
        <f>SUM(E27,E41,E53)</f>
        <v>1315950362</v>
      </c>
      <c r="F55" s="78" t="s">
        <v>117</v>
      </c>
      <c r="G55" s="78"/>
      <c r="H55" s="79"/>
    </row>
  </sheetData>
  <sheetProtection/>
  <mergeCells count="35">
    <mergeCell ref="A53:C53"/>
    <mergeCell ref="A4:H4"/>
    <mergeCell ref="A55:D55"/>
    <mergeCell ref="F27:H27"/>
    <mergeCell ref="F41:H41"/>
    <mergeCell ref="F53:H53"/>
    <mergeCell ref="F55:H55"/>
    <mergeCell ref="A27:C27"/>
    <mergeCell ref="F30:G30"/>
    <mergeCell ref="H30:H31"/>
    <mergeCell ref="F44:G44"/>
    <mergeCell ref="H44:H45"/>
    <mergeCell ref="A43:H43"/>
    <mergeCell ref="A41:C41"/>
    <mergeCell ref="A44:A45"/>
    <mergeCell ref="B44:B45"/>
    <mergeCell ref="C44:C45"/>
    <mergeCell ref="D44:E44"/>
    <mergeCell ref="A30:A31"/>
    <mergeCell ref="B30:B31"/>
    <mergeCell ref="C30:C31"/>
    <mergeCell ref="D30:E30"/>
    <mergeCell ref="A5:H5"/>
    <mergeCell ref="D6:E6"/>
    <mergeCell ref="F6:G6"/>
    <mergeCell ref="B6:B7"/>
    <mergeCell ref="A29:H29"/>
    <mergeCell ref="H6:H7"/>
    <mergeCell ref="C6:C7"/>
    <mergeCell ref="A6:A7"/>
    <mergeCell ref="A2:A3"/>
    <mergeCell ref="B2:E3"/>
    <mergeCell ref="F2:F3"/>
    <mergeCell ref="G2:H2"/>
    <mergeCell ref="G3:H3"/>
  </mergeCells>
  <printOptions/>
  <pageMargins left="0.3937007874015748" right="0.3937007874015748" top="0.3937007874015748" bottom="0.3937007874015748" header="0.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1"/>
  <sheetViews>
    <sheetView view="pageBreakPreview" zoomScale="110" zoomScaleSheetLayoutView="110" zoomScalePageLayoutView="0" workbookViewId="0" topLeftCell="A19">
      <selection activeCell="A32" sqref="A32"/>
    </sheetView>
  </sheetViews>
  <sheetFormatPr defaultColWidth="9.00390625" defaultRowHeight="18" customHeight="1"/>
  <cols>
    <col min="1" max="1" width="6.625" style="1" customWidth="1"/>
    <col min="2" max="2" width="12.625" style="1" customWidth="1"/>
    <col min="3" max="3" width="11.625" style="1" customWidth="1"/>
    <col min="4" max="4" width="13.75390625" style="1" customWidth="1"/>
    <col min="5" max="5" width="11.625" style="1" customWidth="1"/>
    <col min="6" max="6" width="13.625" style="1" customWidth="1"/>
    <col min="7" max="7" width="11.625" style="1" customWidth="1"/>
    <col min="8" max="8" width="15.625" style="1" customWidth="1"/>
    <col min="9" max="16384" width="9.00390625" style="1" customWidth="1"/>
  </cols>
  <sheetData>
    <row r="1" ht="18" customHeight="1">
      <c r="A1" s="45" t="s">
        <v>113</v>
      </c>
    </row>
    <row r="2" spans="1:8" ht="18" customHeight="1">
      <c r="A2" s="54" t="s">
        <v>32</v>
      </c>
      <c r="B2" s="56" t="str">
        <f>'報酬給与額'!B2</f>
        <v>(株)彩玉産業</v>
      </c>
      <c r="C2" s="56"/>
      <c r="D2" s="56"/>
      <c r="E2" s="56"/>
      <c r="F2" s="54" t="s">
        <v>33</v>
      </c>
      <c r="G2" s="58" t="str">
        <f>'報酬給与額'!G2</f>
        <v>平成30年4月1日から</v>
      </c>
      <c r="H2" s="59"/>
    </row>
    <row r="3" spans="1:8" ht="18" customHeight="1">
      <c r="A3" s="55"/>
      <c r="B3" s="57"/>
      <c r="C3" s="57"/>
      <c r="D3" s="57"/>
      <c r="E3" s="57"/>
      <c r="F3" s="55"/>
      <c r="G3" s="60" t="str">
        <f>'報酬給与額'!G3</f>
        <v>平成31年3月31日まで</v>
      </c>
      <c r="H3" s="61"/>
    </row>
    <row r="4" spans="1:8" ht="36" customHeight="1">
      <c r="A4" s="75" t="s">
        <v>54</v>
      </c>
      <c r="B4" s="75"/>
      <c r="C4" s="75"/>
      <c r="D4" s="75"/>
      <c r="E4" s="75"/>
      <c r="F4" s="75"/>
      <c r="G4" s="75"/>
      <c r="H4" s="75"/>
    </row>
    <row r="5" spans="1:8" ht="18" customHeight="1">
      <c r="A5" s="66" t="s">
        <v>114</v>
      </c>
      <c r="B5" s="67"/>
      <c r="C5" s="67"/>
      <c r="D5" s="67"/>
      <c r="E5" s="67"/>
      <c r="F5" s="67"/>
      <c r="G5" s="67"/>
      <c r="H5" s="68"/>
    </row>
    <row r="6" spans="1:8" ht="18" customHeight="1">
      <c r="A6" s="52" t="s">
        <v>6</v>
      </c>
      <c r="B6" s="50" t="s">
        <v>115</v>
      </c>
      <c r="C6" s="50" t="s">
        <v>0</v>
      </c>
      <c r="D6" s="64" t="s">
        <v>1</v>
      </c>
      <c r="E6" s="64"/>
      <c r="F6" s="64" t="s">
        <v>3</v>
      </c>
      <c r="G6" s="64"/>
      <c r="H6" s="69" t="s">
        <v>4</v>
      </c>
    </row>
    <row r="7" spans="1:8" ht="18" customHeight="1">
      <c r="A7" s="53"/>
      <c r="B7" s="51"/>
      <c r="C7" s="51"/>
      <c r="D7" s="3" t="s">
        <v>2</v>
      </c>
      <c r="E7" s="3" t="s">
        <v>0</v>
      </c>
      <c r="F7" s="3" t="s">
        <v>2</v>
      </c>
      <c r="G7" s="3" t="s">
        <v>0</v>
      </c>
      <c r="H7" s="70"/>
    </row>
    <row r="8" spans="1:8" ht="15" customHeight="1">
      <c r="A8" s="19" t="s">
        <v>35</v>
      </c>
      <c r="B8" s="23" t="s">
        <v>55</v>
      </c>
      <c r="C8" s="25">
        <v>10450671</v>
      </c>
      <c r="D8" s="32" t="s">
        <v>56</v>
      </c>
      <c r="E8" s="25">
        <v>680000</v>
      </c>
      <c r="F8" s="32" t="s">
        <v>59</v>
      </c>
      <c r="G8" s="25">
        <v>9504671</v>
      </c>
      <c r="H8" s="35"/>
    </row>
    <row r="9" spans="1:8" ht="15" customHeight="1">
      <c r="A9" s="40"/>
      <c r="B9" s="41"/>
      <c r="C9" s="42"/>
      <c r="D9" s="43" t="s">
        <v>57</v>
      </c>
      <c r="E9" s="42">
        <v>116000</v>
      </c>
      <c r="F9" s="43"/>
      <c r="G9" s="42"/>
      <c r="H9" s="44"/>
    </row>
    <row r="10" spans="1:8" ht="15" customHeight="1">
      <c r="A10" s="40"/>
      <c r="B10" s="41"/>
      <c r="C10" s="42"/>
      <c r="D10" s="43" t="s">
        <v>58</v>
      </c>
      <c r="E10" s="42">
        <v>150000</v>
      </c>
      <c r="F10" s="43"/>
      <c r="G10" s="42"/>
      <c r="H10" s="44"/>
    </row>
    <row r="11" spans="1:8" ht="15" customHeight="1">
      <c r="A11" s="40"/>
      <c r="B11" s="41"/>
      <c r="C11" s="42"/>
      <c r="D11" s="43"/>
      <c r="E11" s="42"/>
      <c r="F11" s="43"/>
      <c r="G11" s="42"/>
      <c r="H11" s="44"/>
    </row>
    <row r="12" spans="1:8" ht="15" customHeight="1">
      <c r="A12" s="40" t="s">
        <v>51</v>
      </c>
      <c r="B12" s="41" t="s">
        <v>55</v>
      </c>
      <c r="C12" s="42">
        <v>22235174</v>
      </c>
      <c r="D12" s="43" t="s">
        <v>56</v>
      </c>
      <c r="E12" s="42">
        <v>1240000</v>
      </c>
      <c r="F12" s="43" t="s">
        <v>59</v>
      </c>
      <c r="G12" s="42">
        <v>20047174</v>
      </c>
      <c r="H12" s="44"/>
    </row>
    <row r="13" spans="1:8" ht="15" customHeight="1">
      <c r="A13" s="40"/>
      <c r="B13" s="41"/>
      <c r="C13" s="42"/>
      <c r="D13" s="43" t="s">
        <v>57</v>
      </c>
      <c r="E13" s="42">
        <v>248000</v>
      </c>
      <c r="F13" s="43"/>
      <c r="G13" s="42"/>
      <c r="H13" s="44"/>
    </row>
    <row r="14" spans="1:8" ht="15" customHeight="1">
      <c r="A14" s="40"/>
      <c r="B14" s="41"/>
      <c r="C14" s="42"/>
      <c r="D14" s="43" t="s">
        <v>58</v>
      </c>
      <c r="E14" s="42">
        <v>700000</v>
      </c>
      <c r="F14" s="43"/>
      <c r="G14" s="42"/>
      <c r="H14" s="44"/>
    </row>
    <row r="15" spans="1:8" ht="15" customHeight="1">
      <c r="A15" s="40"/>
      <c r="B15" s="41"/>
      <c r="C15" s="42"/>
      <c r="D15" s="43"/>
      <c r="E15" s="42"/>
      <c r="F15" s="43"/>
      <c r="G15" s="42"/>
      <c r="H15" s="44"/>
    </row>
    <row r="16" spans="1:8" ht="15" customHeight="1">
      <c r="A16" s="40"/>
      <c r="B16" s="41"/>
      <c r="C16" s="42"/>
      <c r="D16" s="43"/>
      <c r="E16" s="42"/>
      <c r="F16" s="43"/>
      <c r="G16" s="42"/>
      <c r="H16" s="44"/>
    </row>
    <row r="17" spans="1:8" ht="15" customHeight="1">
      <c r="A17" s="40" t="s">
        <v>43</v>
      </c>
      <c r="B17" s="41" t="s">
        <v>60</v>
      </c>
      <c r="C17" s="42">
        <v>29730596</v>
      </c>
      <c r="D17" s="43" t="s">
        <v>61</v>
      </c>
      <c r="E17" s="42">
        <v>24785547</v>
      </c>
      <c r="F17" s="43" t="s">
        <v>69</v>
      </c>
      <c r="G17" s="42">
        <v>4800471</v>
      </c>
      <c r="H17" s="44"/>
    </row>
    <row r="18" spans="1:8" ht="15" customHeight="1">
      <c r="A18" s="40"/>
      <c r="B18" s="41"/>
      <c r="C18" s="42"/>
      <c r="D18" s="43" t="s">
        <v>70</v>
      </c>
      <c r="E18" s="42">
        <v>144578</v>
      </c>
      <c r="F18" s="43"/>
      <c r="G18" s="42"/>
      <c r="H18" s="44"/>
    </row>
    <row r="19" spans="1:8" ht="15" customHeight="1">
      <c r="A19" s="40" t="s">
        <v>46</v>
      </c>
      <c r="B19" s="41" t="s">
        <v>60</v>
      </c>
      <c r="C19" s="42">
        <v>60247949</v>
      </c>
      <c r="D19" s="43" t="s">
        <v>61</v>
      </c>
      <c r="E19" s="42">
        <v>47487146</v>
      </c>
      <c r="F19" s="43" t="s">
        <v>69</v>
      </c>
      <c r="G19" s="42">
        <v>12550749</v>
      </c>
      <c r="H19" s="44"/>
    </row>
    <row r="20" spans="1:8" ht="15" customHeight="1">
      <c r="A20" s="40"/>
      <c r="B20" s="41"/>
      <c r="C20" s="42"/>
      <c r="D20" s="43" t="s">
        <v>70</v>
      </c>
      <c r="E20" s="42">
        <v>210054</v>
      </c>
      <c r="F20" s="43"/>
      <c r="G20" s="42"/>
      <c r="H20" s="44"/>
    </row>
    <row r="21" spans="1:8" ht="15" customHeight="1">
      <c r="A21" s="40"/>
      <c r="B21" s="41"/>
      <c r="C21" s="42"/>
      <c r="D21" s="43"/>
      <c r="E21" s="42"/>
      <c r="F21" s="43"/>
      <c r="G21" s="42"/>
      <c r="H21" s="44"/>
    </row>
    <row r="22" spans="1:8" ht="15" customHeight="1">
      <c r="A22" s="40" t="s">
        <v>35</v>
      </c>
      <c r="B22" s="41" t="s">
        <v>71</v>
      </c>
      <c r="C22" s="42">
        <v>71457447</v>
      </c>
      <c r="D22" s="43" t="s">
        <v>72</v>
      </c>
      <c r="E22" s="42">
        <v>68744751</v>
      </c>
      <c r="F22" s="43"/>
      <c r="G22" s="42"/>
      <c r="H22" s="44"/>
    </row>
    <row r="23" spans="1:8" ht="15" customHeight="1">
      <c r="A23" s="20"/>
      <c r="B23" s="24"/>
      <c r="C23" s="26"/>
      <c r="D23" s="33" t="s">
        <v>73</v>
      </c>
      <c r="E23" s="26">
        <v>2712696</v>
      </c>
      <c r="F23" s="33"/>
      <c r="G23" s="26"/>
      <c r="H23" s="36"/>
    </row>
    <row r="24" spans="1:8" ht="15" customHeight="1">
      <c r="A24" s="20" t="s">
        <v>51</v>
      </c>
      <c r="B24" s="24" t="s">
        <v>71</v>
      </c>
      <c r="C24" s="26">
        <v>171125897</v>
      </c>
      <c r="D24" s="33" t="s">
        <v>72</v>
      </c>
      <c r="E24" s="26">
        <v>171125897</v>
      </c>
      <c r="F24" s="33"/>
      <c r="G24" s="26"/>
      <c r="H24" s="36"/>
    </row>
    <row r="25" spans="1:8" ht="15" customHeight="1">
      <c r="A25" s="20"/>
      <c r="B25" s="24"/>
      <c r="C25" s="26"/>
      <c r="D25" s="33"/>
      <c r="E25" s="26"/>
      <c r="F25" s="33"/>
      <c r="G25" s="26"/>
      <c r="H25" s="36"/>
    </row>
    <row r="26" spans="1:8" ht="15" customHeight="1">
      <c r="A26" s="40" t="s">
        <v>35</v>
      </c>
      <c r="B26" s="24" t="s">
        <v>127</v>
      </c>
      <c r="C26" s="26">
        <v>1500000</v>
      </c>
      <c r="D26" s="33" t="s">
        <v>128</v>
      </c>
      <c r="E26" s="26">
        <v>1500000</v>
      </c>
      <c r="F26" s="33"/>
      <c r="G26" s="26"/>
      <c r="H26" s="36"/>
    </row>
    <row r="27" spans="1:8" ht="15" customHeight="1">
      <c r="A27" s="20" t="s">
        <v>125</v>
      </c>
      <c r="B27" s="88" t="s">
        <v>126</v>
      </c>
      <c r="C27" s="26">
        <v>37899464</v>
      </c>
      <c r="D27" s="33" t="s">
        <v>74</v>
      </c>
      <c r="E27" s="26">
        <v>37899464</v>
      </c>
      <c r="F27" s="33"/>
      <c r="G27" s="26"/>
      <c r="H27" s="36"/>
    </row>
    <row r="28" spans="1:8" ht="15" customHeight="1">
      <c r="A28" s="20"/>
      <c r="B28" s="24"/>
      <c r="C28" s="26"/>
      <c r="D28" s="33"/>
      <c r="E28" s="26"/>
      <c r="F28" s="33"/>
      <c r="G28" s="26"/>
      <c r="H28" s="36"/>
    </row>
    <row r="29" spans="1:8" ht="15" customHeight="1">
      <c r="A29" s="20" t="s">
        <v>75</v>
      </c>
      <c r="B29" s="24" t="s">
        <v>76</v>
      </c>
      <c r="C29" s="26">
        <v>489400532</v>
      </c>
      <c r="D29" s="33"/>
      <c r="E29" s="26"/>
      <c r="F29" s="33" t="s">
        <v>104</v>
      </c>
      <c r="G29" s="26">
        <v>1624000</v>
      </c>
      <c r="H29" s="36"/>
    </row>
    <row r="30" spans="1:8" ht="15" customHeight="1">
      <c r="A30" s="20"/>
      <c r="B30" s="24"/>
      <c r="C30" s="26"/>
      <c r="D30" s="33"/>
      <c r="E30" s="26"/>
      <c r="F30" s="33" t="s">
        <v>77</v>
      </c>
      <c r="G30" s="26">
        <v>487776532</v>
      </c>
      <c r="H30" s="36"/>
    </row>
    <row r="31" spans="1:8" ht="15" customHeight="1">
      <c r="A31" s="20"/>
      <c r="B31" s="24"/>
      <c r="C31" s="26"/>
      <c r="D31" s="33"/>
      <c r="E31" s="26"/>
      <c r="F31" s="33"/>
      <c r="G31" s="26"/>
      <c r="H31" s="36"/>
    </row>
    <row r="32" spans="1:8" ht="15" customHeight="1">
      <c r="A32" s="20"/>
      <c r="B32" s="24"/>
      <c r="C32" s="26"/>
      <c r="D32" s="33"/>
      <c r="E32" s="26"/>
      <c r="F32" s="33"/>
      <c r="G32" s="26"/>
      <c r="H32" s="36"/>
    </row>
    <row r="33" spans="1:8" ht="15" customHeight="1">
      <c r="A33" s="20"/>
      <c r="B33" s="24"/>
      <c r="C33" s="26"/>
      <c r="D33" s="33"/>
      <c r="E33" s="26"/>
      <c r="F33" s="33"/>
      <c r="G33" s="26"/>
      <c r="H33" s="36"/>
    </row>
    <row r="34" spans="1:8" ht="15" customHeight="1">
      <c r="A34" s="20"/>
      <c r="B34" s="24"/>
      <c r="C34" s="26"/>
      <c r="D34" s="33"/>
      <c r="E34" s="26"/>
      <c r="F34" s="33"/>
      <c r="G34" s="26"/>
      <c r="H34" s="36"/>
    </row>
    <row r="35" spans="1:8" ht="15" customHeight="1">
      <c r="A35" s="20"/>
      <c r="B35" s="24"/>
      <c r="C35" s="26"/>
      <c r="D35" s="33"/>
      <c r="E35" s="26"/>
      <c r="F35" s="33"/>
      <c r="G35" s="26"/>
      <c r="H35" s="36"/>
    </row>
    <row r="36" spans="1:8" ht="15" customHeight="1">
      <c r="A36" s="20"/>
      <c r="B36" s="24"/>
      <c r="C36" s="26"/>
      <c r="D36" s="33"/>
      <c r="E36" s="26"/>
      <c r="F36" s="33"/>
      <c r="G36" s="26"/>
      <c r="H36" s="36"/>
    </row>
    <row r="37" spans="1:8" ht="15" customHeight="1">
      <c r="A37" s="20"/>
      <c r="B37" s="24"/>
      <c r="C37" s="26"/>
      <c r="D37" s="33"/>
      <c r="E37" s="26"/>
      <c r="F37" s="33"/>
      <c r="G37" s="26"/>
      <c r="H37" s="36"/>
    </row>
    <row r="38" spans="1:8" ht="15" customHeight="1">
      <c r="A38" s="20"/>
      <c r="B38" s="24"/>
      <c r="C38" s="26"/>
      <c r="D38" s="33"/>
      <c r="E38" s="26"/>
      <c r="F38" s="33"/>
      <c r="G38" s="26"/>
      <c r="H38" s="36"/>
    </row>
    <row r="39" spans="1:8" ht="15" customHeight="1">
      <c r="A39" s="20"/>
      <c r="B39" s="24"/>
      <c r="C39" s="26"/>
      <c r="D39" s="33"/>
      <c r="E39" s="26"/>
      <c r="F39" s="33"/>
      <c r="G39" s="26"/>
      <c r="H39" s="36"/>
    </row>
    <row r="40" spans="1:8" ht="15" customHeight="1">
      <c r="A40" s="20"/>
      <c r="B40" s="24"/>
      <c r="C40" s="26"/>
      <c r="D40" s="33"/>
      <c r="E40" s="26"/>
      <c r="F40" s="33"/>
      <c r="G40" s="26"/>
      <c r="H40" s="36"/>
    </row>
    <row r="41" spans="1:8" ht="15" customHeight="1">
      <c r="A41" s="20"/>
      <c r="B41" s="24"/>
      <c r="C41" s="26"/>
      <c r="D41" s="33"/>
      <c r="E41" s="26"/>
      <c r="F41" s="33"/>
      <c r="G41" s="26"/>
      <c r="H41" s="36"/>
    </row>
    <row r="42" spans="1:8" ht="15" customHeight="1">
      <c r="A42" s="20"/>
      <c r="B42" s="24"/>
      <c r="C42" s="26"/>
      <c r="D42" s="33"/>
      <c r="E42" s="26"/>
      <c r="F42" s="33"/>
      <c r="G42" s="26"/>
      <c r="H42" s="36"/>
    </row>
    <row r="43" spans="1:8" ht="15" customHeight="1">
      <c r="A43" s="20"/>
      <c r="B43" s="24"/>
      <c r="C43" s="26"/>
      <c r="D43" s="33"/>
      <c r="E43" s="26"/>
      <c r="F43" s="33"/>
      <c r="G43" s="26"/>
      <c r="H43" s="36"/>
    </row>
    <row r="44" spans="1:8" ht="15" customHeight="1">
      <c r="A44" s="20"/>
      <c r="B44" s="24"/>
      <c r="C44" s="26"/>
      <c r="D44" s="33"/>
      <c r="E44" s="26"/>
      <c r="F44" s="33"/>
      <c r="G44" s="26"/>
      <c r="H44" s="36"/>
    </row>
    <row r="45" spans="1:8" ht="15" customHeight="1">
      <c r="A45" s="20"/>
      <c r="B45" s="24"/>
      <c r="C45" s="26"/>
      <c r="D45" s="33"/>
      <c r="E45" s="26"/>
      <c r="F45" s="33"/>
      <c r="G45" s="26"/>
      <c r="H45" s="36"/>
    </row>
    <row r="46" spans="1:8" ht="15" customHeight="1">
      <c r="A46" s="20"/>
      <c r="B46" s="24"/>
      <c r="C46" s="26"/>
      <c r="D46" s="33"/>
      <c r="E46" s="26"/>
      <c r="F46" s="33"/>
      <c r="G46" s="26"/>
      <c r="H46" s="36"/>
    </row>
    <row r="47" spans="1:8" ht="15" customHeight="1">
      <c r="A47" s="20"/>
      <c r="B47" s="24"/>
      <c r="C47" s="26"/>
      <c r="D47" s="33"/>
      <c r="E47" s="26"/>
      <c r="F47" s="33"/>
      <c r="G47" s="26"/>
      <c r="H47" s="36"/>
    </row>
    <row r="48" spans="1:8" ht="15" customHeight="1">
      <c r="A48" s="20"/>
      <c r="B48" s="24"/>
      <c r="C48" s="26"/>
      <c r="D48" s="33"/>
      <c r="E48" s="26"/>
      <c r="F48" s="33"/>
      <c r="G48" s="26"/>
      <c r="H48" s="36"/>
    </row>
    <row r="49" spans="1:8" ht="15" customHeight="1">
      <c r="A49" s="20"/>
      <c r="B49" s="24"/>
      <c r="C49" s="26"/>
      <c r="D49" s="33"/>
      <c r="E49" s="26"/>
      <c r="F49" s="33"/>
      <c r="G49" s="26"/>
      <c r="H49" s="36"/>
    </row>
    <row r="50" spans="1:8" ht="15" customHeight="1">
      <c r="A50" s="21"/>
      <c r="B50" s="29"/>
      <c r="C50" s="30"/>
      <c r="D50" s="34"/>
      <c r="E50" s="30"/>
      <c r="F50" s="34"/>
      <c r="G50" s="30"/>
      <c r="H50" s="37"/>
    </row>
    <row r="51" spans="1:8" ht="18" customHeight="1">
      <c r="A51" s="82" t="s">
        <v>34</v>
      </c>
      <c r="B51" s="83"/>
      <c r="C51" s="83"/>
      <c r="D51" s="10"/>
      <c r="E51" s="31">
        <f>SUM(E8:E50)</f>
        <v>357744133</v>
      </c>
      <c r="F51" s="76"/>
      <c r="G51" s="76"/>
      <c r="H51" s="77"/>
    </row>
  </sheetData>
  <sheetProtection/>
  <mergeCells count="15">
    <mergeCell ref="A2:A3"/>
    <mergeCell ref="B2:E3"/>
    <mergeCell ref="F2:F3"/>
    <mergeCell ref="G2:H2"/>
    <mergeCell ref="G3:H3"/>
    <mergeCell ref="A4:H4"/>
    <mergeCell ref="F51:H51"/>
    <mergeCell ref="A51:C51"/>
    <mergeCell ref="H6:H7"/>
    <mergeCell ref="C6:C7"/>
    <mergeCell ref="A6:A7"/>
    <mergeCell ref="A5:H5"/>
    <mergeCell ref="D6:E6"/>
    <mergeCell ref="F6:G6"/>
    <mergeCell ref="B6:B7"/>
  </mergeCells>
  <printOptions/>
  <pageMargins left="0.3937007874015748" right="0.3937007874015748" top="0.3937007874015748" bottom="0.3937007874015748" header="0.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4"/>
  <sheetViews>
    <sheetView view="pageBreakPreview" zoomScale="110" zoomScaleSheetLayoutView="110" zoomScalePageLayoutView="0" workbookViewId="0" topLeftCell="A31">
      <selection activeCell="F23" sqref="F23"/>
    </sheetView>
  </sheetViews>
  <sheetFormatPr defaultColWidth="9.00390625" defaultRowHeight="18" customHeight="1"/>
  <cols>
    <col min="1" max="1" width="6.625" style="2" customWidth="1"/>
    <col min="2" max="2" width="12.625" style="1" customWidth="1"/>
    <col min="3" max="3" width="11.625" style="14" customWidth="1"/>
    <col min="4" max="4" width="13.625" style="1" customWidth="1"/>
    <col min="5" max="5" width="11.625" style="14" customWidth="1"/>
    <col min="6" max="6" width="13.625" style="1" customWidth="1"/>
    <col min="7" max="7" width="11.625" style="14" customWidth="1"/>
    <col min="8" max="8" width="15.625" style="1" customWidth="1"/>
    <col min="9" max="16384" width="9.00390625" style="1" customWidth="1"/>
  </cols>
  <sheetData>
    <row r="1" ht="18" customHeight="1">
      <c r="A1" s="45" t="s">
        <v>113</v>
      </c>
    </row>
    <row r="2" spans="1:8" ht="18" customHeight="1">
      <c r="A2" s="54" t="s">
        <v>32</v>
      </c>
      <c r="B2" s="56" t="str">
        <f>'報酬給与額'!B2</f>
        <v>(株)彩玉産業</v>
      </c>
      <c r="C2" s="56"/>
      <c r="D2" s="56"/>
      <c r="E2" s="56"/>
      <c r="F2" s="54" t="s">
        <v>33</v>
      </c>
      <c r="G2" s="58" t="str">
        <f>'報酬給与額'!G2</f>
        <v>平成30年4月1日から</v>
      </c>
      <c r="H2" s="59"/>
    </row>
    <row r="3" spans="1:8" ht="18" customHeight="1">
      <c r="A3" s="55"/>
      <c r="B3" s="57"/>
      <c r="C3" s="57"/>
      <c r="D3" s="57"/>
      <c r="E3" s="57"/>
      <c r="F3" s="55"/>
      <c r="G3" s="60" t="str">
        <f>'報酬給与額'!G3</f>
        <v>平成31年3月31日まで</v>
      </c>
      <c r="H3" s="61"/>
    </row>
    <row r="4" spans="1:8" ht="36" customHeight="1">
      <c r="A4" s="75" t="s">
        <v>14</v>
      </c>
      <c r="B4" s="75"/>
      <c r="C4" s="75"/>
      <c r="D4" s="75"/>
      <c r="E4" s="75"/>
      <c r="F4" s="75"/>
      <c r="G4" s="75"/>
      <c r="H4" s="75"/>
    </row>
    <row r="5" spans="1:8" ht="18" customHeight="1">
      <c r="A5" s="66" t="s">
        <v>15</v>
      </c>
      <c r="B5" s="67"/>
      <c r="C5" s="67"/>
      <c r="D5" s="67"/>
      <c r="E5" s="67"/>
      <c r="F5" s="67"/>
      <c r="G5" s="67"/>
      <c r="H5" s="68"/>
    </row>
    <row r="6" spans="1:8" ht="18" customHeight="1">
      <c r="A6" s="52" t="s">
        <v>6</v>
      </c>
      <c r="B6" s="50" t="s">
        <v>115</v>
      </c>
      <c r="C6" s="84" t="s">
        <v>0</v>
      </c>
      <c r="D6" s="64" t="s">
        <v>1</v>
      </c>
      <c r="E6" s="64"/>
      <c r="F6" s="64" t="s">
        <v>3</v>
      </c>
      <c r="G6" s="64"/>
      <c r="H6" s="69" t="s">
        <v>4</v>
      </c>
    </row>
    <row r="7" spans="1:8" ht="18" customHeight="1">
      <c r="A7" s="53"/>
      <c r="B7" s="51"/>
      <c r="C7" s="85"/>
      <c r="D7" s="3" t="s">
        <v>2</v>
      </c>
      <c r="E7" s="15" t="s">
        <v>0</v>
      </c>
      <c r="F7" s="3" t="s">
        <v>2</v>
      </c>
      <c r="G7" s="15" t="s">
        <v>0</v>
      </c>
      <c r="H7" s="70"/>
    </row>
    <row r="8" spans="1:8" ht="15" customHeight="1">
      <c r="A8" s="19" t="s">
        <v>35</v>
      </c>
      <c r="B8" s="32" t="s">
        <v>15</v>
      </c>
      <c r="C8" s="25">
        <v>19074711</v>
      </c>
      <c r="D8" s="32" t="s">
        <v>83</v>
      </c>
      <c r="E8" s="25">
        <v>2094711</v>
      </c>
      <c r="F8" s="32"/>
      <c r="G8" s="25"/>
      <c r="H8" s="35"/>
    </row>
    <row r="9" spans="1:8" ht="15" customHeight="1">
      <c r="A9" s="20"/>
      <c r="B9" s="33"/>
      <c r="C9" s="26"/>
      <c r="D9" s="33" t="s">
        <v>84</v>
      </c>
      <c r="E9" s="26">
        <v>16980000</v>
      </c>
      <c r="F9" s="33"/>
      <c r="G9" s="26"/>
      <c r="H9" s="36"/>
    </row>
    <row r="10" spans="1:8" ht="15" customHeight="1">
      <c r="A10" s="20"/>
      <c r="B10" s="33"/>
      <c r="C10" s="26"/>
      <c r="D10" s="33"/>
      <c r="E10" s="26"/>
      <c r="F10" s="33"/>
      <c r="G10" s="26"/>
      <c r="H10" s="36"/>
    </row>
    <row r="11" spans="1:8" ht="15" customHeight="1">
      <c r="A11" s="20" t="s">
        <v>85</v>
      </c>
      <c r="B11" s="33" t="s">
        <v>86</v>
      </c>
      <c r="C11" s="26">
        <v>1346774</v>
      </c>
      <c r="D11" s="33" t="s">
        <v>87</v>
      </c>
      <c r="E11" s="26">
        <v>568874</v>
      </c>
      <c r="F11" s="33" t="s">
        <v>112</v>
      </c>
      <c r="G11" s="26">
        <v>562500</v>
      </c>
      <c r="H11" s="36"/>
    </row>
    <row r="12" spans="1:8" ht="15" customHeight="1">
      <c r="A12" s="20"/>
      <c r="B12" s="33"/>
      <c r="C12" s="26"/>
      <c r="D12" s="33"/>
      <c r="E12" s="26"/>
      <c r="F12" s="33" t="s">
        <v>88</v>
      </c>
      <c r="G12" s="26">
        <v>215400</v>
      </c>
      <c r="H12" s="36"/>
    </row>
    <row r="13" spans="1:8" ht="15" customHeight="1">
      <c r="A13" s="20"/>
      <c r="B13" s="33"/>
      <c r="C13" s="26"/>
      <c r="D13" s="33"/>
      <c r="E13" s="26"/>
      <c r="F13" s="33"/>
      <c r="G13" s="26"/>
      <c r="H13" s="36"/>
    </row>
    <row r="14" spans="1:8" ht="15" customHeight="1">
      <c r="A14" s="20"/>
      <c r="B14" s="33"/>
      <c r="C14" s="26"/>
      <c r="D14" s="33"/>
      <c r="E14" s="26"/>
      <c r="F14" s="33"/>
      <c r="G14" s="26"/>
      <c r="H14" s="36"/>
    </row>
    <row r="15" spans="1:8" ht="15" customHeight="1">
      <c r="A15" s="20"/>
      <c r="B15" s="33"/>
      <c r="C15" s="26"/>
      <c r="D15" s="33"/>
      <c r="E15" s="26"/>
      <c r="F15" s="33"/>
      <c r="G15" s="26"/>
      <c r="H15" s="36"/>
    </row>
    <row r="16" spans="1:8" ht="15" customHeight="1">
      <c r="A16" s="20"/>
      <c r="B16" s="33"/>
      <c r="C16" s="26"/>
      <c r="D16" s="33"/>
      <c r="E16" s="26"/>
      <c r="F16" s="33"/>
      <c r="G16" s="26"/>
      <c r="H16" s="36"/>
    </row>
    <row r="17" spans="1:8" ht="15" customHeight="1">
      <c r="A17" s="20"/>
      <c r="B17" s="33"/>
      <c r="C17" s="26"/>
      <c r="D17" s="33"/>
      <c r="E17" s="26"/>
      <c r="F17" s="33"/>
      <c r="G17" s="26"/>
      <c r="H17" s="36"/>
    </row>
    <row r="18" spans="1:8" ht="15" customHeight="1">
      <c r="A18" s="20" t="s">
        <v>43</v>
      </c>
      <c r="B18" s="33" t="s">
        <v>89</v>
      </c>
      <c r="C18" s="26">
        <v>17567400</v>
      </c>
      <c r="D18" s="33" t="s">
        <v>90</v>
      </c>
      <c r="E18" s="26">
        <v>25700</v>
      </c>
      <c r="F18" s="33" t="s">
        <v>59</v>
      </c>
      <c r="G18" s="26">
        <v>17535900</v>
      </c>
      <c r="H18" s="36"/>
    </row>
    <row r="19" spans="1:8" ht="15" customHeight="1">
      <c r="A19" s="20"/>
      <c r="B19" s="33"/>
      <c r="C19" s="26"/>
      <c r="D19" s="33" t="s">
        <v>91</v>
      </c>
      <c r="E19" s="26">
        <v>5800</v>
      </c>
      <c r="F19" s="33"/>
      <c r="G19" s="26"/>
      <c r="H19" s="36"/>
    </row>
    <row r="20" spans="1:8" ht="15" customHeight="1">
      <c r="A20" s="20"/>
      <c r="B20" s="33"/>
      <c r="C20" s="26"/>
      <c r="D20" s="33"/>
      <c r="E20" s="26"/>
      <c r="F20" s="33"/>
      <c r="G20" s="26"/>
      <c r="H20" s="36"/>
    </row>
    <row r="21" spans="1:8" ht="15" customHeight="1">
      <c r="A21" s="20"/>
      <c r="B21" s="33"/>
      <c r="C21" s="26"/>
      <c r="D21" s="33"/>
      <c r="E21" s="26"/>
      <c r="F21" s="33"/>
      <c r="G21" s="26"/>
      <c r="H21" s="36"/>
    </row>
    <row r="22" spans="1:8" ht="15" customHeight="1">
      <c r="A22" s="20"/>
      <c r="B22" s="33"/>
      <c r="C22" s="26"/>
      <c r="D22" s="33"/>
      <c r="E22" s="26"/>
      <c r="F22" s="33"/>
      <c r="G22" s="26"/>
      <c r="H22" s="36"/>
    </row>
    <row r="23" spans="1:8" ht="15" customHeight="1">
      <c r="A23" s="20"/>
      <c r="B23" s="33"/>
      <c r="C23" s="26"/>
      <c r="D23" s="33"/>
      <c r="E23" s="26"/>
      <c r="F23" s="33"/>
      <c r="G23" s="26"/>
      <c r="H23" s="36"/>
    </row>
    <row r="24" spans="1:8" ht="15" customHeight="1">
      <c r="A24" s="20"/>
      <c r="B24" s="33"/>
      <c r="C24" s="26"/>
      <c r="D24" s="33"/>
      <c r="E24" s="26"/>
      <c r="F24" s="33"/>
      <c r="G24" s="26"/>
      <c r="H24" s="36"/>
    </row>
    <row r="25" spans="1:8" ht="15" customHeight="1">
      <c r="A25" s="20"/>
      <c r="B25" s="33"/>
      <c r="C25" s="26"/>
      <c r="D25" s="33"/>
      <c r="E25" s="26"/>
      <c r="F25" s="33"/>
      <c r="G25" s="26"/>
      <c r="H25" s="36"/>
    </row>
    <row r="26" spans="1:8" ht="15" customHeight="1">
      <c r="A26" s="20"/>
      <c r="B26" s="33"/>
      <c r="C26" s="26"/>
      <c r="D26" s="33"/>
      <c r="E26" s="26"/>
      <c r="F26" s="33"/>
      <c r="G26" s="26"/>
      <c r="H26" s="36"/>
    </row>
    <row r="27" spans="1:8" ht="15" customHeight="1">
      <c r="A27" s="22"/>
      <c r="B27" s="38"/>
      <c r="C27" s="27"/>
      <c r="D27" s="38"/>
      <c r="E27" s="27"/>
      <c r="F27" s="38"/>
      <c r="G27" s="27"/>
      <c r="H27" s="39"/>
    </row>
    <row r="28" spans="1:8" ht="18" customHeight="1">
      <c r="A28" s="73" t="s">
        <v>9</v>
      </c>
      <c r="B28" s="74"/>
      <c r="C28" s="74"/>
      <c r="D28" s="5" t="s">
        <v>18</v>
      </c>
      <c r="E28" s="28">
        <f>SUM(E8:E27)</f>
        <v>19675085</v>
      </c>
      <c r="F28" s="76" t="s">
        <v>22</v>
      </c>
      <c r="G28" s="76"/>
      <c r="H28" s="77"/>
    </row>
    <row r="29" spans="1:8" s="11" customFormat="1" ht="3" customHeight="1">
      <c r="A29" s="4"/>
      <c r="B29" s="4"/>
      <c r="C29" s="12"/>
      <c r="D29" s="4"/>
      <c r="E29" s="16"/>
      <c r="F29" s="6"/>
      <c r="G29" s="17"/>
      <c r="H29" s="6"/>
    </row>
    <row r="30" spans="1:8" ht="18" customHeight="1">
      <c r="A30" s="66" t="s">
        <v>19</v>
      </c>
      <c r="B30" s="67"/>
      <c r="C30" s="67"/>
      <c r="D30" s="67"/>
      <c r="E30" s="67"/>
      <c r="F30" s="67"/>
      <c r="G30" s="67"/>
      <c r="H30" s="68"/>
    </row>
    <row r="31" spans="1:8" ht="18" customHeight="1">
      <c r="A31" s="52" t="s">
        <v>6</v>
      </c>
      <c r="B31" s="50" t="s">
        <v>115</v>
      </c>
      <c r="C31" s="84" t="s">
        <v>0</v>
      </c>
      <c r="D31" s="64" t="s">
        <v>1</v>
      </c>
      <c r="E31" s="64"/>
      <c r="F31" s="64" t="s">
        <v>3</v>
      </c>
      <c r="G31" s="64"/>
      <c r="H31" s="69" t="s">
        <v>4</v>
      </c>
    </row>
    <row r="32" spans="1:8" ht="18" customHeight="1">
      <c r="A32" s="53"/>
      <c r="B32" s="51"/>
      <c r="C32" s="85"/>
      <c r="D32" s="3" t="s">
        <v>2</v>
      </c>
      <c r="E32" s="15" t="s">
        <v>0</v>
      </c>
      <c r="F32" s="3" t="s">
        <v>2</v>
      </c>
      <c r="G32" s="15" t="s">
        <v>0</v>
      </c>
      <c r="H32" s="70"/>
    </row>
    <row r="33" spans="1:8" ht="15" customHeight="1">
      <c r="A33" s="19" t="s">
        <v>43</v>
      </c>
      <c r="B33" s="32" t="s">
        <v>19</v>
      </c>
      <c r="C33" s="25">
        <v>4632014</v>
      </c>
      <c r="D33" s="32" t="s">
        <v>92</v>
      </c>
      <c r="E33" s="25">
        <v>141578</v>
      </c>
      <c r="F33" s="32"/>
      <c r="G33" s="25"/>
      <c r="H33" s="35"/>
    </row>
    <row r="34" spans="1:8" ht="15" customHeight="1">
      <c r="A34" s="20"/>
      <c r="B34" s="33"/>
      <c r="C34" s="26"/>
      <c r="D34" s="33" t="s">
        <v>93</v>
      </c>
      <c r="E34" s="26">
        <v>4490436</v>
      </c>
      <c r="F34" s="33"/>
      <c r="G34" s="26"/>
      <c r="H34" s="36"/>
    </row>
    <row r="35" spans="1:8" ht="15" customHeight="1">
      <c r="A35" s="20"/>
      <c r="B35" s="33"/>
      <c r="C35" s="26"/>
      <c r="D35" s="33"/>
      <c r="E35" s="26"/>
      <c r="F35" s="33"/>
      <c r="G35" s="26"/>
      <c r="H35" s="36"/>
    </row>
    <row r="36" spans="1:8" ht="15" customHeight="1">
      <c r="A36" s="20"/>
      <c r="B36" s="33"/>
      <c r="C36" s="26"/>
      <c r="D36" s="33"/>
      <c r="E36" s="26"/>
      <c r="F36" s="33"/>
      <c r="G36" s="26"/>
      <c r="H36" s="36"/>
    </row>
    <row r="37" spans="1:8" ht="15" customHeight="1">
      <c r="A37" s="20"/>
      <c r="B37" s="33"/>
      <c r="C37" s="26"/>
      <c r="D37" s="33"/>
      <c r="E37" s="26"/>
      <c r="F37" s="33"/>
      <c r="G37" s="26"/>
      <c r="H37" s="36"/>
    </row>
    <row r="38" spans="1:8" ht="15" customHeight="1">
      <c r="A38" s="20"/>
      <c r="B38" s="33"/>
      <c r="C38" s="26"/>
      <c r="D38" s="33"/>
      <c r="E38" s="26"/>
      <c r="F38" s="33"/>
      <c r="G38" s="26"/>
      <c r="H38" s="36"/>
    </row>
    <row r="39" spans="1:8" ht="15" customHeight="1">
      <c r="A39" s="20" t="s">
        <v>43</v>
      </c>
      <c r="B39" s="33" t="s">
        <v>94</v>
      </c>
      <c r="C39" s="26">
        <v>81678650</v>
      </c>
      <c r="D39" s="33" t="s">
        <v>95</v>
      </c>
      <c r="E39" s="26">
        <v>58700</v>
      </c>
      <c r="F39" s="33" t="s">
        <v>59</v>
      </c>
      <c r="G39" s="26">
        <v>81619950</v>
      </c>
      <c r="H39" s="36"/>
    </row>
    <row r="40" spans="1:8" ht="15" customHeight="1">
      <c r="A40" s="20"/>
      <c r="B40" s="33"/>
      <c r="C40" s="26"/>
      <c r="D40" s="33"/>
      <c r="E40" s="26"/>
      <c r="F40" s="33"/>
      <c r="G40" s="26"/>
      <c r="H40" s="36"/>
    </row>
    <row r="41" spans="1:8" ht="15" customHeight="1">
      <c r="A41" s="20"/>
      <c r="B41" s="33"/>
      <c r="C41" s="26"/>
      <c r="D41" s="33"/>
      <c r="E41" s="26"/>
      <c r="F41" s="33"/>
      <c r="G41" s="26"/>
      <c r="H41" s="36"/>
    </row>
    <row r="42" spans="1:8" ht="15" customHeight="1">
      <c r="A42" s="20"/>
      <c r="B42" s="33"/>
      <c r="C42" s="26"/>
      <c r="D42" s="33"/>
      <c r="E42" s="26"/>
      <c r="F42" s="33"/>
      <c r="G42" s="26"/>
      <c r="H42" s="36"/>
    </row>
    <row r="43" spans="1:8" ht="15" customHeight="1">
      <c r="A43" s="20"/>
      <c r="B43" s="33"/>
      <c r="C43" s="26"/>
      <c r="D43" s="33"/>
      <c r="E43" s="26"/>
      <c r="F43" s="33"/>
      <c r="G43" s="26"/>
      <c r="H43" s="36"/>
    </row>
    <row r="44" spans="1:8" ht="15" customHeight="1">
      <c r="A44" s="20"/>
      <c r="B44" s="33"/>
      <c r="C44" s="26"/>
      <c r="D44" s="33"/>
      <c r="E44" s="26"/>
      <c r="F44" s="33"/>
      <c r="G44" s="26"/>
      <c r="H44" s="36"/>
    </row>
    <row r="45" spans="1:8" ht="15" customHeight="1">
      <c r="A45" s="20"/>
      <c r="B45" s="33"/>
      <c r="C45" s="26"/>
      <c r="D45" s="33"/>
      <c r="E45" s="26"/>
      <c r="F45" s="33"/>
      <c r="G45" s="26"/>
      <c r="H45" s="36"/>
    </row>
    <row r="46" spans="1:8" ht="15" customHeight="1">
      <c r="A46" s="20"/>
      <c r="B46" s="33"/>
      <c r="C46" s="26"/>
      <c r="D46" s="33"/>
      <c r="E46" s="26"/>
      <c r="F46" s="33"/>
      <c r="G46" s="26"/>
      <c r="H46" s="36"/>
    </row>
    <row r="47" spans="1:8" ht="15" customHeight="1">
      <c r="A47" s="20"/>
      <c r="B47" s="33"/>
      <c r="C47" s="26"/>
      <c r="D47" s="33"/>
      <c r="E47" s="26"/>
      <c r="F47" s="33"/>
      <c r="G47" s="26"/>
      <c r="H47" s="36"/>
    </row>
    <row r="48" spans="1:8" ht="15" customHeight="1">
      <c r="A48" s="20"/>
      <c r="B48" s="33"/>
      <c r="C48" s="26"/>
      <c r="D48" s="33"/>
      <c r="E48" s="26"/>
      <c r="F48" s="33"/>
      <c r="G48" s="26"/>
      <c r="H48" s="36"/>
    </row>
    <row r="49" spans="1:8" ht="15" customHeight="1">
      <c r="A49" s="20"/>
      <c r="B49" s="33"/>
      <c r="C49" s="26"/>
      <c r="D49" s="33"/>
      <c r="E49" s="26"/>
      <c r="F49" s="33"/>
      <c r="G49" s="26"/>
      <c r="H49" s="36"/>
    </row>
    <row r="50" spans="1:8" ht="15" customHeight="1">
      <c r="A50" s="20"/>
      <c r="B50" s="33"/>
      <c r="C50" s="26"/>
      <c r="D50" s="33"/>
      <c r="E50" s="26"/>
      <c r="F50" s="33"/>
      <c r="G50" s="26"/>
      <c r="H50" s="36"/>
    </row>
    <row r="51" spans="1:8" ht="15" customHeight="1">
      <c r="A51" s="22"/>
      <c r="B51" s="38"/>
      <c r="C51" s="27"/>
      <c r="D51" s="38"/>
      <c r="E51" s="27"/>
      <c r="F51" s="38"/>
      <c r="G51" s="27"/>
      <c r="H51" s="39"/>
    </row>
    <row r="52" spans="1:8" ht="18" customHeight="1">
      <c r="A52" s="73" t="s">
        <v>9</v>
      </c>
      <c r="B52" s="74"/>
      <c r="C52" s="74"/>
      <c r="D52" s="5" t="s">
        <v>23</v>
      </c>
      <c r="E52" s="28">
        <f>SUM(E33:E51)</f>
        <v>4690714</v>
      </c>
      <c r="F52" s="76" t="s">
        <v>21</v>
      </c>
      <c r="G52" s="76"/>
      <c r="H52" s="77"/>
    </row>
    <row r="53" spans="1:8" ht="3" customHeight="1">
      <c r="A53" s="18"/>
      <c r="B53" s="9"/>
      <c r="C53" s="13"/>
      <c r="D53" s="9"/>
      <c r="E53" s="13"/>
      <c r="F53" s="9"/>
      <c r="G53" s="13"/>
      <c r="H53" s="9"/>
    </row>
    <row r="54" spans="1:8" ht="18" customHeight="1">
      <c r="A54" s="73" t="s">
        <v>24</v>
      </c>
      <c r="B54" s="74"/>
      <c r="C54" s="74"/>
      <c r="D54" s="86"/>
      <c r="E54" s="28">
        <f>IF(E52&gt;E28,0,E28-E52)</f>
        <v>14984371</v>
      </c>
      <c r="F54" s="87" t="s">
        <v>20</v>
      </c>
      <c r="G54" s="78"/>
      <c r="H54" s="79"/>
    </row>
  </sheetData>
  <sheetProtection/>
  <mergeCells count="26">
    <mergeCell ref="A54:D54"/>
    <mergeCell ref="F28:H28"/>
    <mergeCell ref="F54:H54"/>
    <mergeCell ref="A28:C28"/>
    <mergeCell ref="F31:G31"/>
    <mergeCell ref="H31:H32"/>
    <mergeCell ref="A52:C52"/>
    <mergeCell ref="F52:H52"/>
    <mergeCell ref="A30:H30"/>
    <mergeCell ref="H6:H7"/>
    <mergeCell ref="C6:C7"/>
    <mergeCell ref="A6:A7"/>
    <mergeCell ref="A31:A32"/>
    <mergeCell ref="B31:B32"/>
    <mergeCell ref="C31:C32"/>
    <mergeCell ref="D6:E6"/>
    <mergeCell ref="F6:G6"/>
    <mergeCell ref="D31:E31"/>
    <mergeCell ref="B6:B7"/>
    <mergeCell ref="A4:H4"/>
    <mergeCell ref="A5:H5"/>
    <mergeCell ref="A2:A3"/>
    <mergeCell ref="F2:F3"/>
    <mergeCell ref="G2:H2"/>
    <mergeCell ref="G3:H3"/>
    <mergeCell ref="B2:E3"/>
  </mergeCells>
  <conditionalFormatting sqref="G2:H3 B2:E3">
    <cfRule type="cellIs" priority="1" dxfId="2" operator="equal" stopIfTrue="1">
      <formula>0</formula>
    </cfRule>
  </conditionalFormatting>
  <printOptions/>
  <pageMargins left="0.3937007874015748" right="0.3937007874015748" top="0.3937007874015748" bottom="0.3937007874015748" header="0.2" footer="0.5118110236220472"/>
  <pageSetup fitToHeight="0" fitToWidth="0"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54"/>
  <sheetViews>
    <sheetView view="pageBreakPreview" zoomScale="110" zoomScaleSheetLayoutView="110" zoomScalePageLayoutView="0" workbookViewId="0" topLeftCell="A25">
      <selection activeCell="G42" sqref="G42:G43"/>
    </sheetView>
  </sheetViews>
  <sheetFormatPr defaultColWidth="9.00390625" defaultRowHeight="18" customHeight="1"/>
  <cols>
    <col min="1" max="1" width="6.625" style="1" customWidth="1"/>
    <col min="2" max="2" width="12.625" style="1" customWidth="1"/>
    <col min="3" max="3" width="11.625" style="1" customWidth="1"/>
    <col min="4" max="4" width="13.625" style="1" customWidth="1"/>
    <col min="5" max="5" width="11.625" style="1" customWidth="1"/>
    <col min="6" max="6" width="13.625" style="1" customWidth="1"/>
    <col min="7" max="7" width="11.625" style="1" customWidth="1"/>
    <col min="8" max="8" width="15.625" style="1" customWidth="1"/>
    <col min="9" max="16384" width="9.00390625" style="1" customWidth="1"/>
  </cols>
  <sheetData>
    <row r="1" ht="18" customHeight="1">
      <c r="A1" s="45" t="s">
        <v>113</v>
      </c>
    </row>
    <row r="2" spans="1:8" ht="18" customHeight="1">
      <c r="A2" s="54" t="s">
        <v>32</v>
      </c>
      <c r="B2" s="56" t="str">
        <f>'報酬給与額'!B2</f>
        <v>(株)彩玉産業</v>
      </c>
      <c r="C2" s="56"/>
      <c r="D2" s="56"/>
      <c r="E2" s="56"/>
      <c r="F2" s="54" t="s">
        <v>33</v>
      </c>
      <c r="G2" s="58" t="str">
        <f>'報酬給与額'!G2</f>
        <v>平成30年4月1日から</v>
      </c>
      <c r="H2" s="59"/>
    </row>
    <row r="3" spans="1:8" ht="18" customHeight="1">
      <c r="A3" s="55"/>
      <c r="B3" s="57"/>
      <c r="C3" s="57"/>
      <c r="D3" s="57"/>
      <c r="E3" s="57"/>
      <c r="F3" s="55"/>
      <c r="G3" s="60" t="str">
        <f>'報酬給与額'!G3</f>
        <v>平成31年3月31日まで</v>
      </c>
      <c r="H3" s="61"/>
    </row>
    <row r="4" spans="1:8" ht="36" customHeight="1">
      <c r="A4" s="75" t="s">
        <v>25</v>
      </c>
      <c r="B4" s="75"/>
      <c r="C4" s="75"/>
      <c r="D4" s="75"/>
      <c r="E4" s="75"/>
      <c r="F4" s="75"/>
      <c r="G4" s="75"/>
      <c r="H4" s="75"/>
    </row>
    <row r="5" spans="1:8" ht="18" customHeight="1">
      <c r="A5" s="66" t="s">
        <v>26</v>
      </c>
      <c r="B5" s="67"/>
      <c r="C5" s="67"/>
      <c r="D5" s="67"/>
      <c r="E5" s="67"/>
      <c r="F5" s="67"/>
      <c r="G5" s="67"/>
      <c r="H5" s="68"/>
    </row>
    <row r="6" spans="1:8" ht="18" customHeight="1">
      <c r="A6" s="52" t="s">
        <v>6</v>
      </c>
      <c r="B6" s="50" t="s">
        <v>115</v>
      </c>
      <c r="C6" s="50" t="s">
        <v>0</v>
      </c>
      <c r="D6" s="64" t="s">
        <v>1</v>
      </c>
      <c r="E6" s="64"/>
      <c r="F6" s="64" t="s">
        <v>3</v>
      </c>
      <c r="G6" s="64"/>
      <c r="H6" s="69" t="s">
        <v>4</v>
      </c>
    </row>
    <row r="7" spans="1:8" ht="18" customHeight="1">
      <c r="A7" s="53"/>
      <c r="B7" s="51"/>
      <c r="C7" s="51"/>
      <c r="D7" s="3" t="s">
        <v>2</v>
      </c>
      <c r="E7" s="3" t="s">
        <v>0</v>
      </c>
      <c r="F7" s="3" t="s">
        <v>2</v>
      </c>
      <c r="G7" s="3" t="s">
        <v>0</v>
      </c>
      <c r="H7" s="70"/>
    </row>
    <row r="8" spans="1:8" ht="15" customHeight="1">
      <c r="A8" s="19" t="s">
        <v>43</v>
      </c>
      <c r="B8" s="32" t="s">
        <v>96</v>
      </c>
      <c r="C8" s="25">
        <v>26229256</v>
      </c>
      <c r="D8" s="32" t="s">
        <v>97</v>
      </c>
      <c r="E8" s="25">
        <v>16320000</v>
      </c>
      <c r="F8" s="32" t="s">
        <v>100</v>
      </c>
      <c r="G8" s="25">
        <v>2720000</v>
      </c>
      <c r="H8" s="35"/>
    </row>
    <row r="9" spans="1:8" ht="15" customHeight="1">
      <c r="A9" s="20"/>
      <c r="B9" s="33"/>
      <c r="C9" s="26"/>
      <c r="D9" s="33" t="s">
        <v>98</v>
      </c>
      <c r="E9" s="26">
        <v>576000</v>
      </c>
      <c r="F9" s="33" t="s">
        <v>59</v>
      </c>
      <c r="G9" s="26">
        <v>2477814</v>
      </c>
      <c r="H9" s="36"/>
    </row>
    <row r="10" spans="1:8" ht="15" customHeight="1">
      <c r="A10" s="20"/>
      <c r="B10" s="33"/>
      <c r="C10" s="26"/>
      <c r="D10" s="33" t="s">
        <v>99</v>
      </c>
      <c r="E10" s="26">
        <v>80000</v>
      </c>
      <c r="F10" s="33"/>
      <c r="G10" s="26"/>
      <c r="H10" s="36"/>
    </row>
    <row r="11" spans="1:8" ht="15" customHeight="1">
      <c r="A11" s="20"/>
      <c r="B11" s="33"/>
      <c r="C11" s="26"/>
      <c r="D11" s="33" t="s">
        <v>101</v>
      </c>
      <c r="E11" s="26">
        <v>4154778</v>
      </c>
      <c r="F11" s="33" t="s">
        <v>102</v>
      </c>
      <c r="G11" s="26">
        <v>-647117</v>
      </c>
      <c r="H11" s="36"/>
    </row>
    <row r="12" spans="1:8" ht="15" customHeight="1">
      <c r="A12" s="20"/>
      <c r="B12" s="33"/>
      <c r="C12" s="26"/>
      <c r="D12" s="33"/>
      <c r="E12" s="26"/>
      <c r="F12" s="33" t="s">
        <v>103</v>
      </c>
      <c r="G12" s="26">
        <v>547781</v>
      </c>
      <c r="H12" s="36"/>
    </row>
    <row r="13" spans="1:8" ht="15" customHeight="1">
      <c r="A13" s="20"/>
      <c r="B13" s="33"/>
      <c r="C13" s="26"/>
      <c r="D13" s="33"/>
      <c r="E13" s="26"/>
      <c r="F13" s="33"/>
      <c r="G13" s="26"/>
      <c r="H13" s="36"/>
    </row>
    <row r="14" spans="1:8" ht="15" customHeight="1">
      <c r="A14" s="20"/>
      <c r="B14" s="33"/>
      <c r="C14" s="26"/>
      <c r="D14" s="33"/>
      <c r="E14" s="26"/>
      <c r="F14" s="33"/>
      <c r="G14" s="26"/>
      <c r="H14" s="36"/>
    </row>
    <row r="15" spans="1:8" ht="15" customHeight="1">
      <c r="A15" s="20"/>
      <c r="B15" s="33"/>
      <c r="C15" s="26"/>
      <c r="D15" s="33"/>
      <c r="E15" s="26"/>
      <c r="F15" s="33"/>
      <c r="G15" s="26"/>
      <c r="H15" s="36"/>
    </row>
    <row r="16" spans="1:8" ht="15" customHeight="1">
      <c r="A16" s="20"/>
      <c r="B16" s="33"/>
      <c r="C16" s="26"/>
      <c r="D16" s="33"/>
      <c r="E16" s="26"/>
      <c r="F16" s="33"/>
      <c r="G16" s="26"/>
      <c r="H16" s="36"/>
    </row>
    <row r="17" spans="1:8" ht="15" customHeight="1">
      <c r="A17" s="20"/>
      <c r="B17" s="33"/>
      <c r="C17" s="26"/>
      <c r="D17" s="33"/>
      <c r="E17" s="26"/>
      <c r="F17" s="33"/>
      <c r="G17" s="26"/>
      <c r="H17" s="36"/>
    </row>
    <row r="18" spans="1:8" ht="15" customHeight="1">
      <c r="A18" s="20" t="s">
        <v>46</v>
      </c>
      <c r="B18" s="33" t="s">
        <v>96</v>
      </c>
      <c r="C18" s="26">
        <v>56477000</v>
      </c>
      <c r="D18" s="33" t="s">
        <v>105</v>
      </c>
      <c r="E18" s="26">
        <v>25200000</v>
      </c>
      <c r="F18" s="33" t="s">
        <v>59</v>
      </c>
      <c r="G18" s="26">
        <v>31277000</v>
      </c>
      <c r="H18" s="36"/>
    </row>
    <row r="19" spans="1:8" ht="15" customHeight="1">
      <c r="A19" s="20"/>
      <c r="B19" s="33"/>
      <c r="C19" s="26"/>
      <c r="D19" s="33"/>
      <c r="E19" s="26"/>
      <c r="F19" s="33"/>
      <c r="G19" s="26"/>
      <c r="H19" s="36"/>
    </row>
    <row r="20" spans="1:8" ht="15" customHeight="1">
      <c r="A20" s="20" t="s">
        <v>106</v>
      </c>
      <c r="B20" s="33" t="s">
        <v>76</v>
      </c>
      <c r="C20" s="26">
        <v>489400532</v>
      </c>
      <c r="D20" s="33" t="s">
        <v>104</v>
      </c>
      <c r="E20" s="26">
        <v>1624000</v>
      </c>
      <c r="F20" s="33" t="s">
        <v>77</v>
      </c>
      <c r="G20" s="26">
        <v>487776532</v>
      </c>
      <c r="H20" s="36"/>
    </row>
    <row r="21" spans="1:8" ht="15" customHeight="1">
      <c r="A21" s="20"/>
      <c r="B21" s="33"/>
      <c r="C21" s="26"/>
      <c r="D21" s="33"/>
      <c r="E21" s="26"/>
      <c r="F21" s="33"/>
      <c r="G21" s="26"/>
      <c r="H21" s="36"/>
    </row>
    <row r="22" spans="1:8" ht="15" customHeight="1">
      <c r="A22" s="20"/>
      <c r="B22" s="33"/>
      <c r="C22" s="26"/>
      <c r="D22" s="33"/>
      <c r="E22" s="26"/>
      <c r="F22" s="33"/>
      <c r="G22" s="26"/>
      <c r="H22" s="36"/>
    </row>
    <row r="23" spans="1:8" ht="15" customHeight="1">
      <c r="A23" s="20"/>
      <c r="B23" s="33"/>
      <c r="C23" s="26"/>
      <c r="D23" s="33"/>
      <c r="E23" s="26"/>
      <c r="F23" s="33"/>
      <c r="G23" s="26"/>
      <c r="H23" s="36"/>
    </row>
    <row r="24" spans="1:8" ht="15" customHeight="1">
      <c r="A24" s="20"/>
      <c r="B24" s="33"/>
      <c r="C24" s="26"/>
      <c r="D24" s="33"/>
      <c r="E24" s="26"/>
      <c r="F24" s="33"/>
      <c r="G24" s="26"/>
      <c r="H24" s="36"/>
    </row>
    <row r="25" spans="1:8" ht="15" customHeight="1">
      <c r="A25" s="20"/>
      <c r="B25" s="33"/>
      <c r="C25" s="26"/>
      <c r="D25" s="33"/>
      <c r="E25" s="26"/>
      <c r="F25" s="33"/>
      <c r="G25" s="26"/>
      <c r="H25" s="36"/>
    </row>
    <row r="26" spans="1:8" ht="15" customHeight="1">
      <c r="A26" s="20"/>
      <c r="B26" s="33"/>
      <c r="C26" s="26"/>
      <c r="D26" s="33"/>
      <c r="E26" s="26"/>
      <c r="F26" s="33"/>
      <c r="G26" s="26"/>
      <c r="H26" s="36"/>
    </row>
    <row r="27" spans="1:8" ht="15" customHeight="1">
      <c r="A27" s="22"/>
      <c r="B27" s="38"/>
      <c r="C27" s="27"/>
      <c r="D27" s="38"/>
      <c r="E27" s="27"/>
      <c r="F27" s="38"/>
      <c r="G27" s="27"/>
      <c r="H27" s="39"/>
    </row>
    <row r="28" spans="1:8" ht="18" customHeight="1">
      <c r="A28" s="73" t="s">
        <v>9</v>
      </c>
      <c r="B28" s="74"/>
      <c r="C28" s="74"/>
      <c r="D28" s="5" t="s">
        <v>11</v>
      </c>
      <c r="E28" s="28">
        <f>SUM(E8:E27)</f>
        <v>47954778</v>
      </c>
      <c r="F28" s="76" t="s">
        <v>29</v>
      </c>
      <c r="G28" s="76"/>
      <c r="H28" s="77"/>
    </row>
    <row r="29" spans="1:8" s="11" customFormat="1" ht="3" customHeight="1">
      <c r="A29" s="4"/>
      <c r="B29" s="4"/>
      <c r="C29" s="4"/>
      <c r="D29" s="4"/>
      <c r="E29" s="7"/>
      <c r="F29" s="6"/>
      <c r="G29" s="6"/>
      <c r="H29" s="6"/>
    </row>
    <row r="30" spans="1:8" ht="18" customHeight="1">
      <c r="A30" s="66" t="s">
        <v>27</v>
      </c>
      <c r="B30" s="67"/>
      <c r="C30" s="67"/>
      <c r="D30" s="67"/>
      <c r="E30" s="67"/>
      <c r="F30" s="67"/>
      <c r="G30" s="67"/>
      <c r="H30" s="68"/>
    </row>
    <row r="31" spans="1:8" ht="18" customHeight="1">
      <c r="A31" s="52" t="s">
        <v>6</v>
      </c>
      <c r="B31" s="50" t="s">
        <v>115</v>
      </c>
      <c r="C31" s="50" t="s">
        <v>0</v>
      </c>
      <c r="D31" s="64" t="s">
        <v>1</v>
      </c>
      <c r="E31" s="64"/>
      <c r="F31" s="64" t="s">
        <v>3</v>
      </c>
      <c r="G31" s="64"/>
      <c r="H31" s="69" t="s">
        <v>4</v>
      </c>
    </row>
    <row r="32" spans="1:8" ht="18" customHeight="1">
      <c r="A32" s="53"/>
      <c r="B32" s="51"/>
      <c r="C32" s="51"/>
      <c r="D32" s="3" t="s">
        <v>2</v>
      </c>
      <c r="E32" s="3" t="s">
        <v>0</v>
      </c>
      <c r="F32" s="3" t="s">
        <v>2</v>
      </c>
      <c r="G32" s="3" t="s">
        <v>0</v>
      </c>
      <c r="H32" s="70"/>
    </row>
    <row r="33" spans="1:8" ht="15" customHeight="1">
      <c r="A33" s="19" t="s">
        <v>107</v>
      </c>
      <c r="B33" s="32" t="s">
        <v>108</v>
      </c>
      <c r="C33" s="25">
        <v>29865500</v>
      </c>
      <c r="D33" s="32" t="s">
        <v>109</v>
      </c>
      <c r="E33" s="25">
        <v>25500500</v>
      </c>
      <c r="F33" s="32" t="s">
        <v>59</v>
      </c>
      <c r="G33" s="25">
        <v>4365000</v>
      </c>
      <c r="H33" s="35"/>
    </row>
    <row r="34" spans="1:8" ht="15" customHeight="1">
      <c r="A34" s="20"/>
      <c r="B34" s="33"/>
      <c r="C34" s="26"/>
      <c r="D34" s="33"/>
      <c r="E34" s="26"/>
      <c r="F34" s="33"/>
      <c r="G34" s="26"/>
      <c r="H34" s="36"/>
    </row>
    <row r="35" spans="1:8" ht="15" customHeight="1">
      <c r="A35" s="20" t="s">
        <v>107</v>
      </c>
      <c r="B35" s="33" t="s">
        <v>94</v>
      </c>
      <c r="C35" s="26">
        <v>81678650</v>
      </c>
      <c r="D35" s="33" t="s">
        <v>110</v>
      </c>
      <c r="E35" s="26">
        <v>1657414</v>
      </c>
      <c r="F35" s="33" t="s">
        <v>59</v>
      </c>
      <c r="G35" s="26">
        <v>79949236</v>
      </c>
      <c r="H35" s="36"/>
    </row>
    <row r="36" spans="1:8" ht="15" customHeight="1">
      <c r="A36" s="20"/>
      <c r="B36" s="33"/>
      <c r="C36" s="26"/>
      <c r="D36" s="33" t="s">
        <v>111</v>
      </c>
      <c r="E36" s="26">
        <v>72000</v>
      </c>
      <c r="F36" s="33"/>
      <c r="G36" s="26"/>
      <c r="H36" s="36"/>
    </row>
    <row r="37" spans="1:8" ht="15" customHeight="1">
      <c r="A37" s="20"/>
      <c r="B37" s="33"/>
      <c r="C37" s="26"/>
      <c r="D37" s="33"/>
      <c r="E37" s="26"/>
      <c r="F37" s="33"/>
      <c r="G37" s="26"/>
      <c r="H37" s="36"/>
    </row>
    <row r="38" spans="1:8" ht="15" customHeight="1">
      <c r="A38" s="20"/>
      <c r="B38" s="33"/>
      <c r="C38" s="26"/>
      <c r="D38" s="33"/>
      <c r="E38" s="26"/>
      <c r="F38" s="33"/>
      <c r="G38" s="26"/>
      <c r="H38" s="36"/>
    </row>
    <row r="39" spans="1:8" ht="15" customHeight="1">
      <c r="A39" s="20"/>
      <c r="B39" s="33"/>
      <c r="C39" s="26"/>
      <c r="D39" s="33"/>
      <c r="E39" s="26"/>
      <c r="F39" s="33"/>
      <c r="G39" s="26"/>
      <c r="H39" s="36"/>
    </row>
    <row r="40" spans="1:8" ht="15" customHeight="1">
      <c r="A40" s="20"/>
      <c r="B40" s="33"/>
      <c r="C40" s="26"/>
      <c r="D40" s="33"/>
      <c r="E40" s="26"/>
      <c r="F40" s="33"/>
      <c r="G40" s="26"/>
      <c r="H40" s="36"/>
    </row>
    <row r="41" spans="1:8" ht="15" customHeight="1">
      <c r="A41" s="20"/>
      <c r="B41" s="33"/>
      <c r="C41" s="26"/>
      <c r="D41" s="33"/>
      <c r="E41" s="26"/>
      <c r="F41" s="33"/>
      <c r="G41" s="26"/>
      <c r="H41" s="36"/>
    </row>
    <row r="42" spans="1:8" ht="15" customHeight="1">
      <c r="A42" s="20" t="s">
        <v>35</v>
      </c>
      <c r="B42" s="33" t="s">
        <v>120</v>
      </c>
      <c r="C42" s="26">
        <v>26229256</v>
      </c>
      <c r="D42" s="33" t="s">
        <v>102</v>
      </c>
      <c r="E42" s="26">
        <v>647117</v>
      </c>
      <c r="F42" s="33"/>
      <c r="G42" s="26"/>
      <c r="H42" s="36"/>
    </row>
    <row r="43" spans="1:8" ht="15" customHeight="1">
      <c r="A43" s="20"/>
      <c r="B43" s="33"/>
      <c r="C43" s="26"/>
      <c r="D43" s="33"/>
      <c r="E43" s="26"/>
      <c r="F43" s="33"/>
      <c r="G43" s="26"/>
      <c r="H43" s="36"/>
    </row>
    <row r="44" spans="1:8" ht="15" customHeight="1">
      <c r="A44" s="20"/>
      <c r="B44" s="33"/>
      <c r="C44" s="26"/>
      <c r="D44" s="33"/>
      <c r="E44" s="26"/>
      <c r="F44" s="33"/>
      <c r="G44" s="26"/>
      <c r="H44" s="36"/>
    </row>
    <row r="45" spans="1:8" ht="15" customHeight="1">
      <c r="A45" s="20"/>
      <c r="B45" s="33"/>
      <c r="C45" s="26"/>
      <c r="D45" s="33"/>
      <c r="E45" s="26"/>
      <c r="F45" s="33"/>
      <c r="G45" s="26"/>
      <c r="H45" s="36"/>
    </row>
    <row r="46" spans="1:8" ht="15" customHeight="1">
      <c r="A46" s="20"/>
      <c r="B46" s="33"/>
      <c r="C46" s="26"/>
      <c r="D46" s="33"/>
      <c r="E46" s="26"/>
      <c r="F46" s="33"/>
      <c r="G46" s="26"/>
      <c r="H46" s="36"/>
    </row>
    <row r="47" spans="1:8" ht="15" customHeight="1">
      <c r="A47" s="20"/>
      <c r="B47" s="33"/>
      <c r="C47" s="26"/>
      <c r="D47" s="33"/>
      <c r="E47" s="26"/>
      <c r="F47" s="33"/>
      <c r="G47" s="26"/>
      <c r="H47" s="36"/>
    </row>
    <row r="48" spans="1:8" ht="15" customHeight="1" hidden="1">
      <c r="A48" s="20"/>
      <c r="B48" s="33"/>
      <c r="C48" s="26"/>
      <c r="D48" s="33"/>
      <c r="E48" s="26"/>
      <c r="F48" s="33"/>
      <c r="G48" s="26"/>
      <c r="H48" s="36"/>
    </row>
    <row r="49" spans="1:8" ht="15" customHeight="1">
      <c r="A49" s="20"/>
      <c r="B49" s="33"/>
      <c r="C49" s="26"/>
      <c r="D49" s="33"/>
      <c r="E49" s="26"/>
      <c r="F49" s="33"/>
      <c r="G49" s="26"/>
      <c r="H49" s="36"/>
    </row>
    <row r="50" spans="1:8" ht="15" customHeight="1">
      <c r="A50" s="20"/>
      <c r="B50" s="33"/>
      <c r="C50" s="26"/>
      <c r="D50" s="33"/>
      <c r="E50" s="26"/>
      <c r="F50" s="33"/>
      <c r="G50" s="26"/>
      <c r="H50" s="36"/>
    </row>
    <row r="51" spans="1:8" ht="15" customHeight="1">
      <c r="A51" s="22"/>
      <c r="B51" s="38"/>
      <c r="C51" s="27"/>
      <c r="D51" s="38"/>
      <c r="E51" s="27"/>
      <c r="F51" s="38"/>
      <c r="G51" s="27"/>
      <c r="H51" s="39"/>
    </row>
    <row r="52" spans="1:8" ht="18" customHeight="1">
      <c r="A52" s="73" t="s">
        <v>9</v>
      </c>
      <c r="B52" s="74"/>
      <c r="C52" s="74"/>
      <c r="D52" s="5" t="s">
        <v>12</v>
      </c>
      <c r="E52" s="28">
        <f>SUM(E33:E51)</f>
        <v>27877031</v>
      </c>
      <c r="F52" s="76" t="s">
        <v>30</v>
      </c>
      <c r="G52" s="76"/>
      <c r="H52" s="77"/>
    </row>
    <row r="53" spans="1:8" ht="3" customHeight="1">
      <c r="A53" s="9"/>
      <c r="B53" s="9"/>
      <c r="C53" s="9"/>
      <c r="D53" s="9"/>
      <c r="E53" s="9"/>
      <c r="F53" s="9"/>
      <c r="G53" s="9"/>
      <c r="H53" s="9"/>
    </row>
    <row r="54" spans="1:8" ht="18" customHeight="1">
      <c r="A54" s="73" t="s">
        <v>28</v>
      </c>
      <c r="B54" s="74"/>
      <c r="C54" s="74"/>
      <c r="D54" s="86"/>
      <c r="E54" s="28">
        <f>IF(E52&gt;E28,0,E28-E52)</f>
        <v>20077747</v>
      </c>
      <c r="F54" s="87" t="s">
        <v>31</v>
      </c>
      <c r="G54" s="78"/>
      <c r="H54" s="79"/>
    </row>
  </sheetData>
  <sheetProtection/>
  <mergeCells count="26">
    <mergeCell ref="D31:E31"/>
    <mergeCell ref="B6:B7"/>
    <mergeCell ref="A30:H30"/>
    <mergeCell ref="A52:C52"/>
    <mergeCell ref="F52:H52"/>
    <mergeCell ref="H6:H7"/>
    <mergeCell ref="C6:C7"/>
    <mergeCell ref="A6:A7"/>
    <mergeCell ref="A31:A32"/>
    <mergeCell ref="B31:B32"/>
    <mergeCell ref="C31:C32"/>
    <mergeCell ref="A4:H4"/>
    <mergeCell ref="A54:D54"/>
    <mergeCell ref="F28:H28"/>
    <mergeCell ref="F54:H54"/>
    <mergeCell ref="A28:C28"/>
    <mergeCell ref="F31:G31"/>
    <mergeCell ref="H31:H32"/>
    <mergeCell ref="A5:H5"/>
    <mergeCell ref="D6:E6"/>
    <mergeCell ref="F6:G6"/>
    <mergeCell ref="A2:A3"/>
    <mergeCell ref="B2:E3"/>
    <mergeCell ref="F2:F3"/>
    <mergeCell ref="G2:H2"/>
    <mergeCell ref="G3:H3"/>
  </mergeCells>
  <conditionalFormatting sqref="G2:H3 B2:E3">
    <cfRule type="cellIs" priority="1" dxfId="2" operator="equal" stopIfTrue="1">
      <formula>0</formula>
    </cfRule>
  </conditionalFormatting>
  <printOptions/>
  <pageMargins left="0.3937007874015748" right="0.3937007874015748" top="0.3937007874015748" bottom="0.3937007874015748" header="0.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涌井俊介</dc:creator>
  <cp:keywords/>
  <dc:description/>
  <cp:lastModifiedBy>saitamaken</cp:lastModifiedBy>
  <cp:lastPrinted>2019-03-12T02:20:26Z</cp:lastPrinted>
  <dcterms:created xsi:type="dcterms:W3CDTF">2006-07-23T11:43:47Z</dcterms:created>
  <dcterms:modified xsi:type="dcterms:W3CDTF">2019-03-12T02:21:15Z</dcterms:modified>
  <cp:category/>
  <cp:version/>
  <cp:contentType/>
  <cp:contentStatus/>
</cp:coreProperties>
</file>