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4923BF8C-AE7B-412E-8749-97D14A08E7FB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91029"/>
</workbook>
</file>

<file path=xl/calcChain.xml><?xml version="1.0" encoding="utf-8"?>
<calcChain xmlns="http://schemas.openxmlformats.org/spreadsheetml/2006/main">
  <c r="B15" i="1" l="1"/>
  <c r="B7" i="1"/>
  <c r="F15" i="1"/>
  <c r="D15" i="1"/>
  <c r="H14" i="1"/>
  <c r="H15" i="1" s="1"/>
  <c r="G14" i="1"/>
  <c r="E14" i="1"/>
  <c r="C14" i="1"/>
  <c r="F13" i="1"/>
  <c r="D13" i="1"/>
  <c r="B13" i="1"/>
  <c r="H12" i="1"/>
  <c r="H13" i="1" s="1"/>
  <c r="G12" i="1"/>
  <c r="E12" i="1"/>
  <c r="C12" i="1"/>
  <c r="F11" i="1"/>
  <c r="D11" i="1"/>
  <c r="B11" i="1"/>
  <c r="H10" i="1"/>
  <c r="H11" i="1" s="1"/>
  <c r="G10" i="1"/>
  <c r="E10" i="1"/>
  <c r="C10" i="1"/>
  <c r="F9" i="1"/>
  <c r="D9" i="1"/>
  <c r="B9" i="1"/>
  <c r="H8" i="1"/>
  <c r="H9" i="1" s="1"/>
  <c r="G8" i="1"/>
  <c r="E8" i="1"/>
  <c r="C8" i="1"/>
  <c r="F7" i="1"/>
  <c r="D7" i="1"/>
  <c r="H6" i="1"/>
  <c r="H7" i="1" s="1"/>
  <c r="G6" i="1"/>
  <c r="E6" i="1"/>
  <c r="C6" i="1"/>
  <c r="F18" i="1" l="1"/>
  <c r="B17" i="1" l="1"/>
  <c r="D17" i="1"/>
  <c r="F17" i="1"/>
  <c r="H16" i="1" l="1"/>
  <c r="H17" i="1" l="1"/>
  <c r="H18" i="1"/>
  <c r="C16" i="1"/>
  <c r="D18" i="1"/>
  <c r="B18" i="1"/>
  <c r="E16" i="1" l="1"/>
  <c r="G16" i="1"/>
</calcChain>
</file>

<file path=xl/sharedStrings.xml><?xml version="1.0" encoding="utf-8"?>
<sst xmlns="http://schemas.openxmlformats.org/spreadsheetml/2006/main" count="33" uniqueCount="25">
  <si>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</si>
  <si>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</si>
  <si>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</si>
  <si>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</si>
  <si>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</si>
  <si>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</si>
  <si>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</si>
  <si>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</si>
  <si>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</si>
  <si>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</si>
  <si>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</si>
  <si>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</si>
  <si>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</si>
  <si>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100.0</t>
    <phoneticPr fontId="2"/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</si>
  <si>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</si>
  <si>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</si>
  <si>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２７年度</t>
    <rPh sb="2" eb="3">
      <t>ネン</t>
    </rPh>
    <rPh sb="3" eb="4">
      <t>ド</t>
    </rPh>
    <phoneticPr fontId="2"/>
  </si>
  <si>
    <t>２９年度</t>
    <rPh sb="2" eb="3">
      <t>ネン</t>
    </rPh>
    <rPh sb="3" eb="4">
      <t>ド</t>
    </rPh>
    <phoneticPr fontId="2"/>
  </si>
  <si>
    <t>100.0</t>
    <phoneticPr fontId="2"/>
  </si>
  <si>
    <t>２８年度</t>
    <rPh sb="2" eb="3">
      <t>ネン</t>
    </rPh>
    <rPh sb="3" eb="4">
      <t>ド</t>
    </rPh>
    <phoneticPr fontId="2"/>
  </si>
  <si>
    <t>３０年度</t>
    <rPh sb="2" eb="3">
      <t>ネン</t>
    </rPh>
    <rPh sb="3" eb="4">
      <t>ド</t>
    </rPh>
    <phoneticPr fontId="2"/>
  </si>
  <si>
    <t>Ｒ元年度</t>
    <rPh sb="1" eb="2">
      <t>ガン</t>
    </rPh>
    <rPh sb="2" eb="4">
      <t>ネンド</t>
    </rPh>
    <phoneticPr fontId="2"/>
  </si>
  <si>
    <t>Ｒ２年度</t>
    <rPh sb="2" eb="4">
      <t>ネンド</t>
    </rPh>
    <phoneticPr fontId="2"/>
  </si>
  <si>
    <t>伸長率
R2/R1 (%)</t>
    <rPh sb="0" eb="3">
      <t>シンチョウリツ</t>
    </rPh>
    <phoneticPr fontId="2"/>
  </si>
  <si>
    <t>　　　 2. 下段の数値は、平成27年度を100としたときの割合である。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</si>
</sst>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 "/>
    <numFmt numFmtId="178" formatCode="0.0"/>
    <numFmt numFmtId="179" formatCode="#,##0.0;\-#,##0.0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176" fontId="5" fillId="0" borderId="13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178" fontId="5" fillId="0" borderId="15" xfId="0" applyNumberFormat="1" applyFont="1" applyBorder="1" applyAlignment="1" applyProtection="1">
      <alignment vertical="center"/>
    </xf>
    <xf numFmtId="176" fontId="5" fillId="0" borderId="12" xfId="0" applyNumberFormat="1" applyFont="1" applyBorder="1" applyAlignment="1">
      <alignment vertical="center"/>
    </xf>
    <xf numFmtId="179" fontId="5" fillId="0" borderId="15" xfId="0" applyNumberFormat="1" applyFont="1" applyBorder="1" applyAlignment="1" applyProtection="1">
      <alignment vertical="center"/>
    </xf>
  </cellXfs>
  <cellStyles count="3">
    <cellStyle name="桁区切り 3 2" xfId="2" xr:uid="{B40F9DF6-B007-4BB5-A578-F84E258E103D}"/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1"/>
  <sheetViews>
    <sheetView tabSelected="1" defaultGridColor="0" view="pageBreakPreview" colorId="22" zoomScaleNormal="50" zoomScaleSheetLayoutView="100" workbookViewId="0"/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23" t="s">
        <v>6</v>
      </c>
      <c r="C5" s="24" t="s">
        <v>7</v>
      </c>
      <c r="D5" s="24" t="s">
        <v>8</v>
      </c>
      <c r="E5" s="24" t="s">
        <v>7</v>
      </c>
      <c r="F5" s="24" t="s">
        <v>8</v>
      </c>
      <c r="G5" s="24" t="s">
        <v>7</v>
      </c>
      <c r="H5" s="12" t="s">
        <v>8</v>
      </c>
      <c r="I5" s="13" t="s">
        <v>7</v>
      </c>
      <c r="J5" s="4"/>
    </row>
    <row r="6" spans="1:10" ht="23.1" customHeight="1" x14ac:dyDescent="0.15">
      <c r="A6" s="27" t="s">
        <v>16</v>
      </c>
      <c r="B6" s="14">
        <v>196824383</v>
      </c>
      <c r="C6" s="21">
        <f>(B6/H6)*100</f>
        <v>45.188705399580833</v>
      </c>
      <c r="D6" s="14">
        <v>178414983</v>
      </c>
      <c r="E6" s="21">
        <f>(D6/H6)*100</f>
        <v>40.962110398985594</v>
      </c>
      <c r="F6" s="14">
        <v>60321647</v>
      </c>
      <c r="G6" s="21">
        <f>(F6/H6)*100</f>
        <v>13.849184201433564</v>
      </c>
      <c r="H6" s="14">
        <f>B6+D6+F6</f>
        <v>435561013</v>
      </c>
      <c r="I6" s="15" t="s">
        <v>12</v>
      </c>
      <c r="J6" s="4"/>
    </row>
    <row r="7" spans="1:10" ht="23.1" customHeight="1" x14ac:dyDescent="0.15">
      <c r="A7" s="28"/>
      <c r="B7" s="22">
        <f>ROUND(B6/$B$6,3)*100</f>
        <v>100</v>
      </c>
      <c r="C7" s="16"/>
      <c r="D7" s="22">
        <f>ROUND(D6/$D$6,3)*100</f>
        <v>100</v>
      </c>
      <c r="E7" s="16"/>
      <c r="F7" s="22">
        <f>ROUND(F6/$F$6,3)*100</f>
        <v>100</v>
      </c>
      <c r="G7" s="16"/>
      <c r="H7" s="22">
        <f>ROUND(H6/$H$6,3)*100</f>
        <v>100</v>
      </c>
      <c r="I7" s="17"/>
      <c r="J7" s="4"/>
    </row>
    <row r="8" spans="1:10" ht="23.1" customHeight="1" x14ac:dyDescent="0.15">
      <c r="A8" s="27" t="s">
        <v>19</v>
      </c>
      <c r="B8" s="14">
        <v>204911544</v>
      </c>
      <c r="C8" s="21">
        <f>(B8/H8)*100</f>
        <v>44.419776659323304</v>
      </c>
      <c r="D8" s="14">
        <v>192410834</v>
      </c>
      <c r="E8" s="21">
        <f>(D8/H8)*100</f>
        <v>41.709930569427222</v>
      </c>
      <c r="F8" s="14">
        <v>63984633</v>
      </c>
      <c r="G8" s="21">
        <f>(F8/H8)*100</f>
        <v>13.870292771249471</v>
      </c>
      <c r="H8" s="14">
        <f>B8+D8+F8</f>
        <v>461307011</v>
      </c>
      <c r="I8" s="15" t="s">
        <v>13</v>
      </c>
      <c r="J8" s="4"/>
    </row>
    <row r="9" spans="1:10" ht="23.1" customHeight="1" x14ac:dyDescent="0.15">
      <c r="A9" s="28"/>
      <c r="B9" s="22">
        <f>ROUND(B8/$B$6,3)*100</f>
        <v>104.1</v>
      </c>
      <c r="C9" s="16"/>
      <c r="D9" s="22">
        <f>ROUND(D8/$D$6,3)*100</f>
        <v>107.80000000000001</v>
      </c>
      <c r="E9" s="16"/>
      <c r="F9" s="22">
        <f>ROUND(F8/$F$6,3)*100</f>
        <v>106.1</v>
      </c>
      <c r="G9" s="16"/>
      <c r="H9" s="22">
        <f>ROUND(H8/$H$6,3)*100</f>
        <v>105.89999999999999</v>
      </c>
      <c r="I9" s="18"/>
      <c r="J9" s="4"/>
    </row>
    <row r="10" spans="1:10" ht="23.1" customHeight="1" x14ac:dyDescent="0.15">
      <c r="A10" s="27" t="s">
        <v>17</v>
      </c>
      <c r="B10" s="14">
        <v>196800774</v>
      </c>
      <c r="C10" s="21">
        <f>(B10/H10)*100</f>
        <v>43.638440058383573</v>
      </c>
      <c r="D10" s="14">
        <v>191163088</v>
      </c>
      <c r="E10" s="21">
        <f>(D10/H10)*100</f>
        <v>42.388344250432183</v>
      </c>
      <c r="F10" s="14">
        <v>63016452</v>
      </c>
      <c r="G10" s="21">
        <f>(F10/H10)*100</f>
        <v>13.973215691184249</v>
      </c>
      <c r="H10" s="14">
        <f>B10+D10+F10</f>
        <v>450980314</v>
      </c>
      <c r="I10" s="15" t="s">
        <v>13</v>
      </c>
      <c r="J10" s="4"/>
    </row>
    <row r="11" spans="1:10" ht="23.1" customHeight="1" x14ac:dyDescent="0.15">
      <c r="A11" s="28"/>
      <c r="B11" s="22">
        <f>ROUND(B10/$B$6,3)*100</f>
        <v>100</v>
      </c>
      <c r="C11" s="16"/>
      <c r="D11" s="22">
        <f>ROUND(D10/$D$6,3)*100</f>
        <v>107.1</v>
      </c>
      <c r="E11" s="16"/>
      <c r="F11" s="22">
        <f>ROUND(F10/$F$6,3)*100</f>
        <v>104.5</v>
      </c>
      <c r="G11" s="16"/>
      <c r="H11" s="22">
        <f>ROUND(H10/$H$6,3)*100</f>
        <v>103.49999999999999</v>
      </c>
      <c r="I11" s="18"/>
      <c r="J11" s="4"/>
    </row>
    <row r="12" spans="1:10" ht="23.1" customHeight="1" x14ac:dyDescent="0.15">
      <c r="A12" s="27" t="s">
        <v>20</v>
      </c>
      <c r="B12" s="14">
        <v>197955618</v>
      </c>
      <c r="C12" s="21">
        <f>(B12/H12)*100</f>
        <v>43.882734632870942</v>
      </c>
      <c r="D12" s="14">
        <v>189083439</v>
      </c>
      <c r="E12" s="21">
        <f>(D12/H12)*100</f>
        <v>41.915952984510099</v>
      </c>
      <c r="F12" s="14">
        <v>64062315</v>
      </c>
      <c r="G12" s="21">
        <f>(F12/H12)*100</f>
        <v>14.201312382618955</v>
      </c>
      <c r="H12" s="14">
        <f>B12+D12+F12</f>
        <v>451101372</v>
      </c>
      <c r="I12" s="15" t="s">
        <v>13</v>
      </c>
      <c r="J12" s="4"/>
    </row>
    <row r="13" spans="1:10" ht="23.1" customHeight="1" x14ac:dyDescent="0.15">
      <c r="A13" s="28"/>
      <c r="B13" s="22">
        <f>ROUND(B12/$B$6,3)*100</f>
        <v>100.6</v>
      </c>
      <c r="C13" s="16"/>
      <c r="D13" s="22">
        <f>ROUND(D12/$D$6,3)*100</f>
        <v>106</v>
      </c>
      <c r="E13" s="16"/>
      <c r="F13" s="22">
        <f>ROUND(F12/$F$6,3)*100</f>
        <v>106.2</v>
      </c>
      <c r="G13" s="16"/>
      <c r="H13" s="22">
        <f>ROUND(H12/$H$6,3)*100</f>
        <v>103.60000000000001</v>
      </c>
      <c r="I13" s="18"/>
      <c r="J13" s="4"/>
    </row>
    <row r="14" spans="1:10" ht="23.1" customHeight="1" x14ac:dyDescent="0.15">
      <c r="A14" s="27" t="s">
        <v>21</v>
      </c>
      <c r="B14" s="14">
        <v>198316968</v>
      </c>
      <c r="C14" s="21">
        <f>(B14/H14)*100</f>
        <v>43.190668655369798</v>
      </c>
      <c r="D14" s="14">
        <v>195675287</v>
      </c>
      <c r="E14" s="21">
        <f>(D14/H14)*100</f>
        <v>42.615347391058286</v>
      </c>
      <c r="F14" s="14">
        <v>65173982</v>
      </c>
      <c r="G14" s="21">
        <f>(F14/H14)*100</f>
        <v>14.193983953571918</v>
      </c>
      <c r="H14" s="14">
        <f>B14+D14+F14</f>
        <v>459166237</v>
      </c>
      <c r="I14" s="15" t="s">
        <v>13</v>
      </c>
      <c r="J14" s="4"/>
    </row>
    <row r="15" spans="1:10" ht="23.1" customHeight="1" x14ac:dyDescent="0.15">
      <c r="A15" s="28"/>
      <c r="B15" s="22">
        <f>ROUND(B14/$B$6,3)*100</f>
        <v>100.8</v>
      </c>
      <c r="C15" s="16"/>
      <c r="D15" s="22">
        <f>ROUND(D14/$D$6,3)*100</f>
        <v>109.7</v>
      </c>
      <c r="E15" s="16"/>
      <c r="F15" s="22">
        <f>ROUND(F14/$F$6,3)*100</f>
        <v>108</v>
      </c>
      <c r="G15" s="16"/>
      <c r="H15" s="22">
        <f>ROUND(H14/$H$6,3)*100</f>
        <v>105.4</v>
      </c>
      <c r="I15" s="18"/>
      <c r="J15" s="4"/>
    </row>
    <row r="16" spans="1:10" ht="23.1" customHeight="1" x14ac:dyDescent="0.15">
      <c r="A16" s="27" t="s">
        <v>22</v>
      </c>
      <c r="B16" s="14">
        <v>201836600</v>
      </c>
      <c r="C16" s="21">
        <f>(B16/H16)*100</f>
        <v>42.5222158571924</v>
      </c>
      <c r="D16" s="14">
        <v>206165442</v>
      </c>
      <c r="E16" s="21">
        <f>(D16/H16)*100</f>
        <v>43.434200868511859</v>
      </c>
      <c r="F16" s="14">
        <v>66659487.111871116</v>
      </c>
      <c r="G16" s="21">
        <f>(F16/H16)*100</f>
        <v>14.043583274295734</v>
      </c>
      <c r="H16" s="14">
        <f>B16+D16+F16</f>
        <v>474661529.11187112</v>
      </c>
      <c r="I16" s="15" t="s">
        <v>18</v>
      </c>
      <c r="J16" s="4"/>
    </row>
    <row r="17" spans="1:10" ht="23.1" customHeight="1" x14ac:dyDescent="0.15">
      <c r="A17" s="28"/>
      <c r="B17" s="22">
        <f>ROUND(B16/$B$6,3)*100</f>
        <v>102.49999999999999</v>
      </c>
      <c r="C17" s="16"/>
      <c r="D17" s="22">
        <f>ROUND(D16/$D$6,3)*100</f>
        <v>115.6</v>
      </c>
      <c r="E17" s="16"/>
      <c r="F17" s="22">
        <f>ROUND(F16/$F$6,3)*100</f>
        <v>110.5</v>
      </c>
      <c r="G17" s="16"/>
      <c r="H17" s="22">
        <f>ROUND(H16/$H$6,3)*100</f>
        <v>109.00000000000001</v>
      </c>
      <c r="I17" s="18"/>
      <c r="J17" s="4"/>
    </row>
    <row r="18" spans="1:10" s="20" customFormat="1" ht="44.25" customHeight="1" thickBot="1" x14ac:dyDescent="0.2">
      <c r="A18" s="25" t="s">
        <v>23</v>
      </c>
      <c r="B18" s="29">
        <f>B16/B14*100</f>
        <v>101.77475081204348</v>
      </c>
      <c r="C18" s="30"/>
      <c r="D18" s="29">
        <f>D16/D14*100</f>
        <v>105.36100146361353</v>
      </c>
      <c r="E18" s="30"/>
      <c r="F18" s="31">
        <f>F16/F14*100</f>
        <v>102.27929162264647</v>
      </c>
      <c r="G18" s="30"/>
      <c r="H18" s="29">
        <f>H16/H14*100</f>
        <v>103.37465842722035</v>
      </c>
      <c r="I18" s="26"/>
      <c r="J18" s="19"/>
    </row>
    <row r="19" spans="1:10" ht="21.95" customHeight="1" x14ac:dyDescent="0.1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firstPageNumber="5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2019-03-14T05:15:58Z</cp:lastPrinted>
  <dcterms:created xsi:type="dcterms:W3CDTF">2010-03-17T00:51:09Z</dcterms:created>
  <dcterms:modified xsi:type="dcterms:W3CDTF">2021-03-23T11:13:09Z</dcterms:modified>
</cp:coreProperties>
</file>