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minai82421\Desktop\"/>
    </mc:Choice>
  </mc:AlternateContent>
  <xr:revisionPtr revIDLastSave="0" documentId="13_ncr:1_{CDDAE18E-37FB-4518-A9BF-6CC1A1365AFD}"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BW41" i="10" s="1"/>
  <c r="C34" i="10"/>
  <c r="AM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<sst xmlns="http://schemas.openxmlformats.org/spreadsheetml/2006/main" count="1129" uniqueCount="610">
  <si>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</si>
  <si>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</si>
  <si>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</si>
  <si>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</si>
  <si>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</si>
  <si>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</si>
  <si>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</si>
  <si>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</si>
  <si>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</si>
  <si>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</si>
  <si>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</si>
  <si>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</si>
  <si>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</si>
  <si>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</si>
  <si>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</si>
  <si>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</si>
  <si>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</si>
  <si>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</si>
  <si>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</si>
  <si>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</si>
  <si>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</si>
  <si>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</si>
  <si>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</si>
  <si>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</si>
  <si>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</si>
  <si>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</si>
  <si>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</si>
  <si>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</si>
  <si>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</si>
  <si>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</si>
  <si>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</si>
  <si>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</si>
  <si>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</si>
  <si>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</si>
  <si>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</si>
  <si>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</si>
  <si>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</si>
  <si>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</si>
  <si>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</si>
  <si>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</si>
  <si>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</si>
  <si>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</si>
  <si>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</si>
  <si>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</si>
  <si>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</si>
  <si>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</si>
  <si>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</si>
  <si>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</si>
  <si>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</si>
  <si>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</si>
  <si>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</si>
  <si>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</si>
  <si>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</si>
  <si>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</si>
  <si>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</si>
  <si>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</si>
  <si>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</si>
  <si>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</si>
  <si>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</si>
  <si>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</si>
  <si>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</si>
  <si>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</si>
  <si>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</si>
  <si>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</si>
  <si>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</si>
  <si>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</si>
  <si>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</si>
  <si>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</si>
  <si>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</si>
  <si>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</si>
  <si>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</si>
  <si>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</si>
  <si>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</si>
  <si>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</si>
  <si>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</si>
  <si>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</si>
  <si>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</si>
  <si>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</si>
  <si>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</si>
  <si>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</si>
  <si>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</si>
  <si>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</si>
  <si>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</si>
  <si>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</si>
  <si>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</si>
  <si>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</si>
  <si>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</si>
  <si>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</si>
  <si>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</si>
  <si>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</si>
  <si>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</si>
  <si>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</si>
  <si>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</si>
  <si>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</si>
  <si>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</si>
  <si>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</si>
  <si>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</si>
  <si>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</si>
  <si>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杉戸町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</si>
  <si>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</si>
  <si>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</si>
  <si>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</si>
  <si>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</si>
  <si>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</si>
  <si>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</si>
  <si>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</si>
  <si>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</si>
  <si>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</si>
  <si>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</si>
  <si>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</si>
  <si>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</si>
  <si>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</si>
  <si>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</si>
  <si>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</si>
  <si>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</si>
  <si>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</si>
  <si>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</si>
  <si>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</si>
  <si>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</si>
  <si>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</si>
  <si>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</si>
  <si>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</si>
  <si>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</si>
  <si>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</si>
  <si>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</si>
  <si>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</si>
  <si>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</si>
  <si>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</si>
  <si>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</si>
  <si>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</si>
  <si>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</si>
  <si>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</si>
  <si>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</si>
  <si>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</si>
  <si>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</si>
  <si>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</si>
  <si>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</si>
  <si>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</si>
  <si>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</si>
  <si>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</si>
  <si>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</si>
  <si>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</si>
  <si>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</si>
  <si>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</si>
  <si>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</si>
  <si>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</si>
  <si>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</si>
  <si>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</si>
  <si>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</si>
  <si>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</si>
  <si>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</si>
  <si>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</si>
  <si>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</si>
  <si>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</si>
  <si>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</si>
  <si>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</si>
  <si>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</si>
  <si>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</si>
  <si>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</si>
  <si>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</si>
  <si>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</si>
  <si>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</si>
  <si>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</si>
  <si>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</si>
  <si>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</si>
  <si>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</si>
  <si>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</si>
  <si>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</si>
  <si>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</si>
  <si>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</si>
  <si>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</si>
  <si>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</si>
  <si>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</si>
  <si>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</si>
  <si>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</si>
  <si>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</si>
  <si>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</si>
  <si>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</si>
  <si>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</si>
  <si>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</si>
  <si>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</si>
  <si>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</si>
  <si>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</si>
  <si>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</si>
  <si>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</si>
  <si>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</si>
  <si>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</si>
  <si>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</si>
  <si>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</si>
  <si>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</si>
  <si>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</si>
  <si>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</si>
  <si>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</si>
  <si>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</si>
  <si>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</si>
  <si>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</si>
  <si>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</si>
  <si>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</si>
  <si>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</si>
  <si>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</si>
  <si>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</si>
  <si>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</si>
  <si>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</si>
  <si>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</si>
  <si>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</si>
  <si>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</si>
  <si>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</si>
  <si>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</si>
  <si>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</si>
  <si>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</si>
  <si>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</si>
  <si>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埼玉県杉戸町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</si>
  <si>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</si>
  <si>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</si>
  <si>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</si>
  <si>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</si>
  <si>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</si>
  <si>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</si>
  <si>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</si>
  <si>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</si>
  <si>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</si>
  <si>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</si>
  <si>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</si>
  <si>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</si>
  <si>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</si>
  <si>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</si>
  <si>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</si>
  <si>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</si>
  <si>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</si>
  <si>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</si>
  <si>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</si>
  <si>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</si>
  <si>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</si>
  <si>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</si>
  <si>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</si>
  <si>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</si>
  <si>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</si>
  <si>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</si>
  <si>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</si>
  <si>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</si>
  <si>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</si>
  <si>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</si>
  <si>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</si>
  <si>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</si>
  <si>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</si>
  <si>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</si>
  <si>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</si>
  <si>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</si>
  <si>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</si>
  <si>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</si>
  <si>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</si>
  <si>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</si>
  <si>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</si>
  <si>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</si>
  <si>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</si>
  <si>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</si>
  <si>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</si>
  <si>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</si>
  <si>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</si>
  <si>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</si>
  <si>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</si>
  <si>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</si>
  <si>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</si>
  <si>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</si>
  <si>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</si>
  <si>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</si>
  <si>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</si>
  <si>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</si>
  <si>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</si>
  <si>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</si>
  <si>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</si>
  <si>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</si>
  <si>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</si>
  <si>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</si>
  <si>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</si>
  <si>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</si>
  <si>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</si>
  <si>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</si>
  <si>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</si>
  <si>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</si>
  <si>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</si>
  <si>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</si>
  <si>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</si>
  <si>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</si>
  <si>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</si>
  <si>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</si>
  <si>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</si>
  <si>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</si>
  <si>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</si>
  <si>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</si>
  <si>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</si>
  <si>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</si>
  <si>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</si>
  <si>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</si>
  <si>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</si>
  <si>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</si>
  <si>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</si>
  <si>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</si>
  <si>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</si>
  <si>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</si>
  <si>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</si>
  <si>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</si>
  <si>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</si>
  <si>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</si>
  <si>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</si>
  <si>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</si>
  <si>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</si>
  <si>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</si>
  <si>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</si>
  <si>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</si>
  <si>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</si>
  <si>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</si>
  <si>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</si>
  <si>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</si>
  <si>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</si>
  <si>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</si>
  <si>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</si>
  <si>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</si>
  <si>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</si>
  <si>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</si>
  <si>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</si>
  <si>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</si>
  <si>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</si>
  <si>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</si>
  <si>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</si>
  <si>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</si>
  <si>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</si>
  <si>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</si>
  <si>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</si>
  <si>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</si>
  <si>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</si>
  <si>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</si>
  <si>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</si>
  <si>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</si>
  <si>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</si>
  <si>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</si>
  <si>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</si>
  <si>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</si>
  <si>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</si>
  <si>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</si>
  <si>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</si>
  <si>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</si>
  <si>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</si>
  <si>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</si>
  <si>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</si>
  <si>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</si>
  <si>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</si>
  <si>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</si>
  <si>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</si>
  <si>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</si>
  <si>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</si>
  <si>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</si>
  <si>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</si>
  <si>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</si>
  <si>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</si>
  <si>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</si>
  <si>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</si>
  <si>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</si>
  <si>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</si>
  <si>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</si>
  <si>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</si>
  <si>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</si>
  <si>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</si>
  <si>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</si>
  <si>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</si>
  <si>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埼玉県杉戸町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</si>
  <si>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</si>
  <si>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</si>
  <si>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</si>
  <si>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</si>
  <si>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</si>
  <si>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</si>
  <si>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</si>
  <si>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</si>
  <si>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</si>
  <si>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</si>
  <si>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</si>
  <si>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</si>
  <si>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</si>
  <si>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</si>
  <si>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</si>
  <si>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</si>
  <si>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</si>
  <si>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</si>
  <si>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</si>
  <si>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</si>
  <si>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</si>
  <si>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</si>
  <si>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</si>
  <si>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</si>
  <si>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</si>
  <si>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</si>
  <si>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</si>
  <si>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</si>
  <si>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</si>
  <si>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</si>
  <si>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</si>
  <si>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</si>
  <si>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</si>
  <si>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</si>
  <si>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</si>
  <si>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</si>
  <si>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</si>
  <si>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杉戸町水道事業会計</t>
    <phoneticPr fontId="5"/>
  </si>
  <si>
    <t>法適用企業</t>
    <phoneticPr fontId="5"/>
  </si>
  <si>
    <t>杉戸町公共下水道事業特別会計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</si>
  <si>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</si>
  <si>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</si>
  <si>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</si>
  <si>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</si>
  <si>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</si>
  <si>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</si>
  <si>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</si>
  <si>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</si>
  <si>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</si>
  <si>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</si>
  <si>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</si>
  <si>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</si>
  <si>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</si>
  <si>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</si>
  <si>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</si>
  <si>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</si>
  <si>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</si>
  <si>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</si>
  <si>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</si>
  <si>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</si>
  <si>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</si>
  <si>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</si>
  <si>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</si>
  <si>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</si>
  <si>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</si>
  <si>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</si>
  <si>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</si>
  <si>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</si>
  <si>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</si>
  <si>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</si>
  <si>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</si>
  <si>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</si>
  <si>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</si>
  <si>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</si>
  <si>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</si>
  <si>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</si>
  <si>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</si>
  <si>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</si>
  <si>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</si>
  <si>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</si>
  <si>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</si>
  <si>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</si>
  <si>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</si>
  <si>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</si>
  <si>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</si>
  <si>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</si>
  <si>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</si>
  <si>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</si>
  <si>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</si>
  <si>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</si>
  <si>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</si>
  <si>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</si>
  <si>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</si>
  <si>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</si>
  <si>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</si>
  <si>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</si>
  <si>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</si>
  <si>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</si>
  <si>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</si>
  <si>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</si>
  <si>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</si>
  <si>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</si>
  <si>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</si>
  <si>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</si>
  <si>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</si>
  <si>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</si>
  <si>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</si>
  <si>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</si>
  <si>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</si>
  <si>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杉戸町公共下水道事業特別会計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</si>
  <si>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</si>
  <si>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</si>
  <si>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杉戸町水道事業会計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</si>
  <si>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</si>
  <si>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</si>
  <si>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</si>
  <si>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</si>
  <si>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</si>
  <si>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</si>
  <si>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</si>
  <si>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</si>
  <si>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</si>
  <si>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</si>
  <si>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</si>
  <si>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</si>
  <si>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</si>
  <si>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</si>
  <si>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</si>
  <si>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</si>
  <si>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</si>
  <si>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</si>
  <si>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</si>
  <si>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</si>
  <si>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</si>
  <si>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</si>
  <si>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</si>
  <si>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</si>
  <si>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</si>
  <si>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</si>
  <si>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</si>
  <si>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</si>
  <si>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</si>
  <si>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</si>
  <si>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</si>
  <si>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</si>
  <si>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</si>
  <si>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</si>
  <si>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</si>
  <si>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</si>
  <si>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</si>
  <si>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</si>
  <si>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</si>
  <si>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</si>
  <si>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</si>
  <si>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</si>
  <si>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</si>
  <si>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</si>
  <si>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</si>
  <si>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</si>
  <si>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</si>
  <si>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</si>
  <si>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</si>
  <si>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</si>
  <si>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</si>
  <si>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</si>
  <si>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</si>
  <si>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</si>
  <si>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</si>
  <si>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</si>
  <si>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</si>
  <si>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</si>
  <si>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</si>
  <si>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</si>
  <si>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</si>
  <si>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</si>
  <si>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</si>
  <si>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</si>
  <si>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</si>
  <si>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</si>
  <si>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</si>
  <si>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</si>
  <si>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</si>
  <si>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</si>
  <si>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</si>
  <si>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</si>
  <si>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</si>
  <si>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</si>
  <si>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</si>
  <si>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</si>
  <si>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</si>
  <si>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</si>
  <si>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</si>
  <si>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</si>
  <si>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</si>
  <si>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</si>
  <si>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</si>
  <si>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</si>
  <si>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</si>
  <si>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</si>
  <si>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1.11</t>
  </si>
  <si>
    <t>▲ 6.83</t>
  </si>
  <si>
    <t>▲ 2.50</t>
  </si>
  <si>
    <t>▲ 1.77</t>
  </si>
  <si>
    <t>▲ 0.32</t>
  </si>
  <si>
    <t>杉戸町水道事業会計</t>
  </si>
  <si>
    <t>一般会計</t>
  </si>
  <si>
    <t>杉戸町公共下水道事業特別会計</t>
  </si>
  <si>
    <t>介護保険特別会計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</si>
  <si>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</si>
  <si>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</si>
  <si>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</si>
  <si>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</si>
  <si>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</si>
  <si>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</si>
  <si>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</si>
  <si>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</si>
  <si>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</si>
  <si>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</si>
  <si>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埼葛斎場組合</t>
    <rPh sb="0" eb="2">
      <t>サイカツ</t>
    </rPh>
    <rPh sb="2" eb="4">
      <t>サイジョウ</t>
    </rPh>
    <rPh sb="4" eb="6">
      <t>クミアイ</t>
    </rPh>
    <phoneticPr fontId="2"/>
  </si>
  <si>
    <t>利根川栗橋流域水防事務組合</t>
    <rPh sb="0" eb="2">
      <t>トネ</t>
    </rPh>
    <rPh sb="2" eb="3">
      <t>ガワ</t>
    </rPh>
    <rPh sb="3" eb="5">
      <t>クリハシ</t>
    </rPh>
    <rPh sb="5" eb="7">
      <t>リュウイキ</t>
    </rPh>
    <rPh sb="7" eb="9">
      <t>スイボウ</t>
    </rPh>
    <rPh sb="9" eb="11">
      <t>ジム</t>
    </rPh>
    <rPh sb="11" eb="13">
      <t>クミアイ</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</si>
  <si>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</si>
  <si>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</si>
  <si>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</si>
  <si>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埼玉東部消防組合</t>
    <rPh sb="0" eb="2">
      <t>サイタマ</t>
    </rPh>
    <rPh sb="2" eb="4">
      <t>トウブ</t>
    </rPh>
    <rPh sb="4" eb="6">
      <t>ショウボウ</t>
    </rPh>
    <rPh sb="6" eb="8">
      <t>クミアイ</t>
    </rPh>
    <phoneticPr fontId="2"/>
  </si>
  <si>
    <t>(有)アグリパークゆめすぎと</t>
    <rPh sb="0" eb="3">
      <t>ユウゲンガイシャ</t>
    </rPh>
    <phoneticPr fontId="2"/>
  </si>
  <si>
    <t>-</t>
    <phoneticPr fontId="2"/>
  </si>
  <si>
    <t>一般会計</t>
    <rPh sb="0" eb="2">
      <t>イッパン</t>
    </rPh>
    <rPh sb="2" eb="4">
      <t>カイケイ</t>
    </rPh>
    <phoneticPr fontId="2"/>
  </si>
  <si>
    <t>交通災害特別会計</t>
    <rPh sb="0" eb="2">
      <t>コウツウ</t>
    </rPh>
    <rPh sb="2" eb="4">
      <t>サイガイ</t>
    </rPh>
    <rPh sb="4" eb="6">
      <t>トクベツ</t>
    </rPh>
    <rPh sb="6" eb="8">
      <t>カイケイ</t>
    </rPh>
    <phoneticPr fontId="2"/>
  </si>
  <si>
    <t>特別会計</t>
    <rPh sb="0" eb="2">
      <t>トクベツ</t>
    </rPh>
    <rPh sb="2" eb="4">
      <t>カイケイ</t>
    </rPh>
    <phoneticPr fontId="2"/>
  </si>
  <si>
    <t>公共施設改修基金</t>
    <rPh sb="0" eb="2">
      <t>コウキョウ</t>
    </rPh>
    <rPh sb="2" eb="4">
      <t>シセツ</t>
    </rPh>
    <rPh sb="4" eb="6">
      <t>カイシュウ</t>
    </rPh>
    <rPh sb="6" eb="8">
      <t>キキン</t>
    </rPh>
    <phoneticPr fontId="5"/>
  </si>
  <si>
    <t>地域福祉基金</t>
    <rPh sb="0" eb="2">
      <t>チイキ</t>
    </rPh>
    <rPh sb="2" eb="4">
      <t>フクシ</t>
    </rPh>
    <rPh sb="4" eb="6">
      <t>キキン</t>
    </rPh>
    <phoneticPr fontId="5"/>
  </si>
  <si>
    <t>森林環境基金</t>
    <rPh sb="0" eb="2">
      <t>シンリン</t>
    </rPh>
    <rPh sb="2" eb="4">
      <t>カンキョウ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</si>
  <si>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</si>
  <si>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</si>
  <si>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</si>
  <si>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分子に当たる将来負担額から差し引かれる充当可能財源等が、基準財政需要額参入見込額の増加により将来負担額を上回ったため、比率がなく、グラフには表されていない。これは債務負担行為の償還が順調に進んでおり債務負担にかかる将来負担額が減少したこと等が要因である。一方、有形固定資産減価償却率は類似団体よりも高く、前年度からも上昇しているが、主な要因としては、小中学校のほとんどが昭和30年～50年代に建設され、老朽化が進んでおり、学校施設の有形固定資産減価償却率が80.2%であること、環境センターをはじめとする一般廃棄物処理施設の有形固定資産減価償却率が83.7%であることなどが挙げられる。今後については、公共施設等総合管理計画や、個別施設計画に基づき、公共施設等の適正管理に取り組んでいく。</t>
    <rPh sb="39" eb="41">
      <t>キジュン</t>
    </rPh>
    <rPh sb="41" eb="43">
      <t>ザイセイ</t>
    </rPh>
    <rPh sb="43" eb="45">
      <t>ジュヨウ</t>
    </rPh>
    <rPh sb="45" eb="46">
      <t>ガク</t>
    </rPh>
    <rPh sb="46" eb="48">
      <t>サンニュウ</t>
    </rPh>
    <rPh sb="48" eb="50">
      <t>ミコ</t>
    </rPh>
    <rPh sb="50" eb="51">
      <t>ガク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</si>
  <si>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</si>
  <si>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</si>
  <si>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</si>
  <si>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</si>
  <si>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</si>
  <si>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</si>
  <si>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ものの、前年度と比較して減少しており、近年は減少傾向にある。また、将来負担比率は分子に当たる将来負担額から差し引かれる充当可能財源等が、基準財政需要額算入見込額の増加により将来負担額を上回ったため、比率がなく、グラフには表されていない。これは債務負担行為の償還が順調に進んでおり債務負担にかかる将来負担額が減少したこと等が要因である。しかしながら、今後、老朽化が進む公共施設等の改修など行政需要の増大が見込まれることから、公共施設等の適正管理に取り組むとともに、計画的な地方債借入に努めていく。</t>
    <rPh sb="87" eb="89">
      <t>キジュン</t>
    </rPh>
    <rPh sb="89" eb="91">
      <t>ザイセイ</t>
    </rPh>
    <rPh sb="91" eb="93">
      <t>ジュヨウ</t>
    </rPh>
    <rPh sb="93" eb="94">
      <t>ガク</t>
    </rPh>
    <rPh sb="94" eb="96">
      <t>サンニュウ</t>
    </rPh>
    <rPh sb="96" eb="98">
      <t>ミコ</t>
    </rPh>
    <rPh sb="98" eb="99">
      <t>ガク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</si>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</sst>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15"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C937D4-DF75-427D-AA78-F2A36BE3B87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BBFF-4F7A-83CF-D47921BEE2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39896</c:v>
                </c:pt>
                <c:pt idx="1">
                  <c:v>27303</c:v>
                </c:pt>
                <c:pt idx="2">
                  <c:v>21364</c:v>
                </c:pt>
                <c:pt idx="3">
                  <c:v>25267</c:v>
                </c:pt>
                <c:pt idx="4">
                  <c:v>29387</c:v>
                </c:pt>
              </c:numCache>
            </c:numRef>
          </c:val>
          <c:smooth val="0"/>
          <c:extLst>
            <c:ext xmlns:c16="http://schemas.microsoft.com/office/drawing/2014/chart" uri="{C3380CC4-5D6E-409C-BE32-E72D297353CC}">
              <c16:uniqueId val="{00000001-BBFF-4F7A-83CF-D47921BEE20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6.54</c:v>
                </c:pt>
                <c:pt idx="1">
                  <c:v>4.28</c:v>
                </c:pt>
                <c:pt idx="2">
                  <c:v>4.29</c:v>
                </c:pt>
                <c:pt idx="3">
                  <c:v>3.29</c:v>
                </c:pt>
                <c:pt idx="4">
                  <c:v>5.2</c:v>
                </c:pt>
              </c:numCache>
            </c:numRef>
          </c:val>
          <c:extLst>
            <c:ext xmlns:c16="http://schemas.microsoft.com/office/drawing/2014/chart" uri="{C3380CC4-5D6E-409C-BE32-E72D297353CC}">
              <c16:uniqueId val="{00000000-D776-4C12-BAB7-CB6672B69D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12.58</c:v>
                </c:pt>
                <c:pt idx="1">
                  <c:v>11.45</c:v>
                </c:pt>
                <c:pt idx="2">
                  <c:v>11.05</c:v>
                </c:pt>
                <c:pt idx="3">
                  <c:v>12.21</c:v>
                </c:pt>
                <c:pt idx="4">
                  <c:v>11.6</c:v>
                </c:pt>
              </c:numCache>
            </c:numRef>
          </c:val>
          <c:extLst>
            <c:ext xmlns:c16="http://schemas.microsoft.com/office/drawing/2014/chart" uri="{C3380CC4-5D6E-409C-BE32-E72D297353CC}">
              <c16:uniqueId val="{00000001-D776-4C12-BAB7-CB6672B69DF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-1.1100000000000001</c:v>
                </c:pt>
                <c:pt idx="1">
                  <c:v>-6.83</c:v>
                </c:pt>
                <c:pt idx="2">
                  <c:v>-2.5</c:v>
                </c:pt>
                <c:pt idx="3">
                  <c:v>-1.77</c:v>
                </c:pt>
                <c:pt idx="4">
                  <c:v>-0.32</c:v>
                </c:pt>
              </c:numCache>
            </c:numRef>
          </c:val>
          <c:smooth val="0"/>
          <c:extLst>
            <c:ext xmlns:c16="http://schemas.microsoft.com/office/drawing/2014/chart" uri="{C3380CC4-5D6E-409C-BE32-E72D297353CC}">
              <c16:uniqueId val="{00000002-D776-4C12-BAB7-CB6672B69DF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5F1-47D8-9BB0-13320583C8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5F1-47D8-9BB0-13320583C84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5F1-47D8-9BB0-13320583C84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5F1-47D8-9BB0-13320583C84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F5F1-47D8-9BB0-13320583C84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5.76</c:v>
                </c:pt>
                <c:pt idx="2">
                  <c:v>#N/A</c:v>
                </c:pt>
                <c:pt idx="3">
                  <c:v>2.93</c:v>
                </c:pt>
                <c:pt idx="4">
                  <c:v>#N/A</c:v>
                </c:pt>
                <c:pt idx="5">
                  <c:v>4.96</c:v>
                </c:pt>
                <c:pt idx="6">
                  <c:v>#N/A</c:v>
                </c:pt>
                <c:pt idx="7">
                  <c:v>1.49</c:v>
                </c:pt>
                <c:pt idx="8">
                  <c:v>#N/A</c:v>
                </c:pt>
                <c:pt idx="9">
                  <c:v>1.06</c:v>
                </c:pt>
              </c:numCache>
            </c:numRef>
          </c:val>
          <c:extLst>
            <c:ext xmlns:c16="http://schemas.microsoft.com/office/drawing/2014/chart" uri="{C3380CC4-5D6E-409C-BE32-E72D297353CC}">
              <c16:uniqueId val="{00000005-F5F1-47D8-9BB0-13320583C84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1.63</c:v>
                </c:pt>
                <c:pt idx="2">
                  <c:v>#N/A</c:v>
                </c:pt>
                <c:pt idx="3">
                  <c:v>2.09</c:v>
                </c:pt>
                <c:pt idx="4">
                  <c:v>#N/A</c:v>
                </c:pt>
                <c:pt idx="5">
                  <c:v>2.63</c:v>
                </c:pt>
                <c:pt idx="6">
                  <c:v>#N/A</c:v>
                </c:pt>
                <c:pt idx="7">
                  <c:v>1.04</c:v>
                </c:pt>
                <c:pt idx="8">
                  <c:v>#N/A</c:v>
                </c:pt>
                <c:pt idx="9">
                  <c:v>1.08</c:v>
                </c:pt>
              </c:numCache>
            </c:numRef>
          </c:val>
          <c:extLst>
            <c:ext xmlns:c16="http://schemas.microsoft.com/office/drawing/2014/chart" uri="{C3380CC4-5D6E-409C-BE32-E72D297353CC}">
              <c16:uniqueId val="{00000006-F5F1-47D8-9BB0-13320583C84D}"/>
            </c:ext>
          </c:extLst>
        </c:ser>
        <c:ser>
          <c:idx val="7"/>
          <c:order val="7"/>
          <c:tx>
            <c:strRef>
              <c:f>データシート!$A$34</c:f>
              <c:strCache>
                <c:ptCount val="1"/>
                <c:pt idx="0">
                  <c:v>杉戸町公共下水道事業特別会計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0.35</c:v>
                </c:pt>
                <c:pt idx="2">
                  <c:v>#N/A</c:v>
                </c:pt>
                <c:pt idx="3">
                  <c:v>0.35</c:v>
                </c:pt>
                <c:pt idx="4">
                  <c:v>#N/A</c:v>
                </c:pt>
                <c:pt idx="5">
                  <c:v>0.15</c:v>
                </c:pt>
                <c:pt idx="6">
                  <c:v>#N/A</c:v>
                </c:pt>
                <c:pt idx="7">
                  <c:v>0.21</c:v>
                </c:pt>
                <c:pt idx="8">
                  <c:v>#N/A</c:v>
                </c:pt>
                <c:pt idx="9">
                  <c:v>1.65</c:v>
                </c:pt>
              </c:numCache>
            </c:numRef>
          </c:val>
          <c:extLst>
            <c:ext xmlns:c16="http://schemas.microsoft.com/office/drawing/2014/chart" uri="{C3380CC4-5D6E-409C-BE32-E72D297353CC}">
              <c16:uniqueId val="{00000007-F5F1-47D8-9BB0-13320583C84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6.54</c:v>
                </c:pt>
                <c:pt idx="2">
                  <c:v>#N/A</c:v>
                </c:pt>
                <c:pt idx="3">
                  <c:v>4.2699999999999996</c:v>
                </c:pt>
                <c:pt idx="4">
                  <c:v>#N/A</c:v>
                </c:pt>
                <c:pt idx="5">
                  <c:v>4.29</c:v>
                </c:pt>
                <c:pt idx="6">
                  <c:v>#N/A</c:v>
                </c:pt>
                <c:pt idx="7">
                  <c:v>3.28</c:v>
                </c:pt>
                <c:pt idx="8">
                  <c:v>#N/A</c:v>
                </c:pt>
                <c:pt idx="9">
                  <c:v>5.2</c:v>
                </c:pt>
              </c:numCache>
            </c:numRef>
          </c:val>
          <c:extLst>
            <c:ext xmlns:c16="http://schemas.microsoft.com/office/drawing/2014/chart" uri="{C3380CC4-5D6E-409C-BE32-E72D297353CC}">
              <c16:uniqueId val="{00000008-F5F1-47D8-9BB0-13320583C84D}"/>
            </c:ext>
          </c:extLst>
        </c:ser>
        <c:ser>
          <c:idx val="9"/>
          <c:order val="9"/>
          <c:tx>
            <c:strRef>
              <c:f>データシート!$A$36</c:f>
              <c:strCache>
                <c:ptCount val="1"/>
                <c:pt idx="0">
                  <c:v>杉戸町水道事業会計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14.03</c:v>
                </c:pt>
                <c:pt idx="2">
                  <c:v>#N/A</c:v>
                </c:pt>
                <c:pt idx="3">
                  <c:v>14.79</c:v>
                </c:pt>
                <c:pt idx="4">
                  <c:v>#N/A</c:v>
                </c:pt>
                <c:pt idx="5">
                  <c:v>15.14</c:v>
                </c:pt>
                <c:pt idx="6">
                  <c:v>#N/A</c:v>
                </c:pt>
                <c:pt idx="7">
                  <c:v>14.15</c:v>
                </c:pt>
                <c:pt idx="8">
                  <c:v>#N/A</c:v>
                </c:pt>
                <c:pt idx="9">
                  <c:v>13.7</c:v>
                </c:pt>
              </c:numCache>
            </c:numRef>
          </c:val>
          <c:extLst>
            <c:ext xmlns:c16="http://schemas.microsoft.com/office/drawing/2014/chart" uri="{C3380CC4-5D6E-409C-BE32-E72D297353CC}">
              <c16:uniqueId val="{00000009-F5F1-47D8-9BB0-13320583C84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840</c:v>
                </c:pt>
                <c:pt idx="5">
                  <c:v>850</c:v>
                </c:pt>
                <c:pt idx="8">
                  <c:v>850</c:v>
                </c:pt>
                <c:pt idx="11">
                  <c:v>862</c:v>
                </c:pt>
                <c:pt idx="14">
                  <c:v>836</c:v>
                </c:pt>
              </c:numCache>
            </c:numRef>
          </c:val>
          <c:extLst>
            <c:ext xmlns:c16="http://schemas.microsoft.com/office/drawing/2014/chart" uri="{C3380CC4-5D6E-409C-BE32-E72D297353CC}">
              <c16:uniqueId val="{00000000-9D3B-490F-970E-12428D01B4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D3B-490F-970E-12428D01B4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262</c:v>
                </c:pt>
                <c:pt idx="3">
                  <c:v>261</c:v>
                </c:pt>
                <c:pt idx="6">
                  <c:v>237</c:v>
                </c:pt>
                <c:pt idx="9">
                  <c:v>234</c:v>
                </c:pt>
                <c:pt idx="12">
                  <c:v>188</c:v>
                </c:pt>
              </c:numCache>
            </c:numRef>
          </c:val>
          <c:extLst>
            <c:ext xmlns:c16="http://schemas.microsoft.com/office/drawing/2014/chart" uri="{C3380CC4-5D6E-409C-BE32-E72D297353CC}">
              <c16:uniqueId val="{00000002-9D3B-490F-970E-12428D01B4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38</c:v>
                </c:pt>
                <c:pt idx="3">
                  <c:v>51</c:v>
                </c:pt>
                <c:pt idx="6">
                  <c:v>49</c:v>
                </c:pt>
                <c:pt idx="9">
                  <c:v>47</c:v>
                </c:pt>
                <c:pt idx="12">
                  <c:v>34</c:v>
                </c:pt>
              </c:numCache>
            </c:numRef>
          </c:val>
          <c:extLst>
            <c:ext xmlns:c16="http://schemas.microsoft.com/office/drawing/2014/chart" uri="{C3380CC4-5D6E-409C-BE32-E72D297353CC}">
              <c16:uniqueId val="{00000003-9D3B-490F-970E-12428D01B4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229</c:v>
                </c:pt>
                <c:pt idx="3">
                  <c:v>209</c:v>
                </c:pt>
                <c:pt idx="6">
                  <c:v>222</c:v>
                </c:pt>
                <c:pt idx="9">
                  <c:v>205</c:v>
                </c:pt>
                <c:pt idx="12">
                  <c:v>220</c:v>
                </c:pt>
              </c:numCache>
            </c:numRef>
          </c:val>
          <c:extLst>
            <c:ext xmlns:c16="http://schemas.microsoft.com/office/drawing/2014/chart" uri="{C3380CC4-5D6E-409C-BE32-E72D297353CC}">
              <c16:uniqueId val="{00000004-9D3B-490F-970E-12428D01B4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3B-490F-970E-12428D01B4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D3B-490F-970E-12428D01B4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989</c:v>
                </c:pt>
                <c:pt idx="3">
                  <c:v>1029</c:v>
                </c:pt>
                <c:pt idx="6">
                  <c:v>1001</c:v>
                </c:pt>
                <c:pt idx="9">
                  <c:v>996</c:v>
                </c:pt>
                <c:pt idx="12">
                  <c:v>1003</c:v>
                </c:pt>
              </c:numCache>
            </c:numRef>
          </c:val>
          <c:extLst>
            <c:ext xmlns:c16="http://schemas.microsoft.com/office/drawing/2014/chart" uri="{C3380CC4-5D6E-409C-BE32-E72D297353CC}">
              <c16:uniqueId val="{00000007-9D3B-490F-970E-12428D01B43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678</c:v>
                </c:pt>
                <c:pt idx="2">
                  <c:v>#N/A</c:v>
                </c:pt>
                <c:pt idx="3">
                  <c:v>#N/A</c:v>
                </c:pt>
                <c:pt idx="4">
                  <c:v>700</c:v>
                </c:pt>
                <c:pt idx="5">
                  <c:v>#N/A</c:v>
                </c:pt>
                <c:pt idx="6">
                  <c:v>#N/A</c:v>
                </c:pt>
                <c:pt idx="7">
                  <c:v>659</c:v>
                </c:pt>
                <c:pt idx="8">
                  <c:v>#N/A</c:v>
                </c:pt>
                <c:pt idx="9">
                  <c:v>#N/A</c:v>
                </c:pt>
                <c:pt idx="10">
                  <c:v>620</c:v>
                </c:pt>
                <c:pt idx="11">
                  <c:v>#N/A</c:v>
                </c:pt>
                <c:pt idx="12">
                  <c:v>#N/A</c:v>
                </c:pt>
                <c:pt idx="13">
                  <c:v>609</c:v>
                </c:pt>
                <c:pt idx="14">
                  <c:v>#N/A</c:v>
                </c:pt>
              </c:numCache>
            </c:numRef>
          </c:val>
          <c:smooth val="0"/>
          <c:extLst>
            <c:ext xmlns:c16="http://schemas.microsoft.com/office/drawing/2014/chart" uri="{C3380CC4-5D6E-409C-BE32-E72D297353CC}">
              <c16:uniqueId val="{00000008-9D3B-490F-970E-12428D01B43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10848</c:v>
                </c:pt>
                <c:pt idx="5">
                  <c:v>10824</c:v>
                </c:pt>
                <c:pt idx="8">
                  <c:v>10793</c:v>
                </c:pt>
                <c:pt idx="11">
                  <c:v>10787</c:v>
                </c:pt>
                <c:pt idx="14">
                  <c:v>10937</c:v>
                </c:pt>
              </c:numCache>
            </c:numRef>
          </c:val>
          <c:extLst>
            <c:ext xmlns:c16="http://schemas.microsoft.com/office/drawing/2014/chart" uri="{C3380CC4-5D6E-409C-BE32-E72D297353CC}">
              <c16:uniqueId val="{00000000-1CCC-4A7F-81FF-0E49BBCAF3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CCC-4A7F-81FF-0E49BBCAF3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1543</c:v>
                </c:pt>
                <c:pt idx="5">
                  <c:v>1440</c:v>
                </c:pt>
                <c:pt idx="8">
                  <c:v>1457</c:v>
                </c:pt>
                <c:pt idx="11">
                  <c:v>1623</c:v>
                </c:pt>
                <c:pt idx="14">
                  <c:v>1593</c:v>
                </c:pt>
              </c:numCache>
            </c:numRef>
          </c:val>
          <c:extLst>
            <c:ext xmlns:c16="http://schemas.microsoft.com/office/drawing/2014/chart" uri="{C3380CC4-5D6E-409C-BE32-E72D297353CC}">
              <c16:uniqueId val="{00000002-1CCC-4A7F-81FF-0E49BBCAF3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CC-4A7F-81FF-0E49BBCAF3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CC-4A7F-81FF-0E49BBCAF3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CC-4A7F-81FF-0E49BBCAF3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366</c:v>
                </c:pt>
                <c:pt idx="3">
                  <c:v>483</c:v>
                </c:pt>
                <c:pt idx="6">
                  <c:v>412</c:v>
                </c:pt>
                <c:pt idx="9">
                  <c:v>504</c:v>
                </c:pt>
                <c:pt idx="12">
                  <c:v>513</c:v>
                </c:pt>
              </c:numCache>
            </c:numRef>
          </c:val>
          <c:extLst>
            <c:ext xmlns:c16="http://schemas.microsoft.com/office/drawing/2014/chart" uri="{C3380CC4-5D6E-409C-BE32-E72D297353CC}">
              <c16:uniqueId val="{00000006-1CCC-4A7F-81FF-0E49BBCAF3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257</c:v>
                </c:pt>
                <c:pt idx="3">
                  <c:v>216</c:v>
                </c:pt>
                <c:pt idx="6">
                  <c:v>174</c:v>
                </c:pt>
                <c:pt idx="9">
                  <c:v>133</c:v>
                </c:pt>
                <c:pt idx="12">
                  <c:v>103</c:v>
                </c:pt>
              </c:numCache>
            </c:numRef>
          </c:val>
          <c:extLst>
            <c:ext xmlns:c16="http://schemas.microsoft.com/office/drawing/2014/chart" uri="{C3380CC4-5D6E-409C-BE32-E72D297353CC}">
              <c16:uniqueId val="{00000007-1CCC-4A7F-81FF-0E49BBCAF3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2955</c:v>
                </c:pt>
                <c:pt idx="3">
                  <c:v>2692</c:v>
                </c:pt>
                <c:pt idx="6">
                  <c:v>2561</c:v>
                </c:pt>
                <c:pt idx="9">
                  <c:v>2413</c:v>
                </c:pt>
                <c:pt idx="12">
                  <c:v>2411</c:v>
                </c:pt>
              </c:numCache>
            </c:numRef>
          </c:val>
          <c:extLst>
            <c:ext xmlns:c16="http://schemas.microsoft.com/office/drawing/2014/chart" uri="{C3380CC4-5D6E-409C-BE32-E72D297353CC}">
              <c16:uniqueId val="{00000008-1CCC-4A7F-81FF-0E49BBCAF3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1125</c:v>
                </c:pt>
                <c:pt idx="3">
                  <c:v>939</c:v>
                </c:pt>
                <c:pt idx="6">
                  <c:v>770</c:v>
                </c:pt>
                <c:pt idx="9">
                  <c:v>601</c:v>
                </c:pt>
                <c:pt idx="12">
                  <c:v>594</c:v>
                </c:pt>
              </c:numCache>
            </c:numRef>
          </c:val>
          <c:extLst>
            <c:ext xmlns:c16="http://schemas.microsoft.com/office/drawing/2014/chart" uri="{C3380CC4-5D6E-409C-BE32-E72D297353CC}">
              <c16:uniqueId val="{00000009-1CCC-4A7F-81FF-0E49BBCAF3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8872</c:v>
                </c:pt>
                <c:pt idx="3">
                  <c:v>8667</c:v>
                </c:pt>
                <c:pt idx="6">
                  <c:v>8486</c:v>
                </c:pt>
                <c:pt idx="9">
                  <c:v>8601</c:v>
                </c:pt>
                <c:pt idx="12">
                  <c:v>8688</c:v>
                </c:pt>
              </c:numCache>
            </c:numRef>
          </c:val>
          <c:extLst>
            <c:ext xmlns:c16="http://schemas.microsoft.com/office/drawing/2014/chart" uri="{C3380CC4-5D6E-409C-BE32-E72D297353CC}">
              <c16:uniqueId val="{0000000A-1CCC-4A7F-81FF-0E49BBCAF39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1185</c:v>
                </c:pt>
                <c:pt idx="2">
                  <c:v>#N/A</c:v>
                </c:pt>
                <c:pt idx="3">
                  <c:v>#N/A</c:v>
                </c:pt>
                <c:pt idx="4">
                  <c:v>733</c:v>
                </c:pt>
                <c:pt idx="5">
                  <c:v>#N/A</c:v>
                </c:pt>
                <c:pt idx="6">
                  <c:v>#N/A</c:v>
                </c:pt>
                <c:pt idx="7">
                  <c:v>154</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CCC-4A7F-81FF-0E49BBCAF39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935</c:v>
                </c:pt>
                <c:pt idx="1">
                  <c:v>1046</c:v>
                </c:pt>
                <c:pt idx="2">
                  <c:v>995</c:v>
                </c:pt>
              </c:numCache>
            </c:numRef>
          </c:val>
          <c:extLst>
            <c:ext xmlns:c16="http://schemas.microsoft.com/office/drawing/2014/chart" uri="{C3380CC4-5D6E-409C-BE32-E72D297353CC}">
              <c16:uniqueId val="{00000000-CA21-4BEB-B04D-2EA408C424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A21-4BEB-B04D-2EA408C424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415</c:v>
                </c:pt>
                <c:pt idx="1">
                  <c:v>470</c:v>
                </c:pt>
                <c:pt idx="2">
                  <c:v>491</c:v>
                </c:pt>
              </c:numCache>
            </c:numRef>
          </c:val>
          <c:extLst>
            <c:ext xmlns:c16="http://schemas.microsoft.com/office/drawing/2014/chart" uri="{C3380CC4-5D6E-409C-BE32-E72D297353CC}">
              <c16:uniqueId val="{00000002-CA21-4BEB-B04D-2EA408C424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{478E4295-BCEA-4C5A-952A-A9443F5ABB6F}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7DD-4F78-90EF-D73360FA53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{7665304A-C2E2-4ED7-8CD1-EDEA3D56DEA7}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DD-4F78-90EF-D73360FA53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{A638FC10-CDA0-4D06-A174-068854BDA9A5}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DD-4F78-90EF-D73360FA53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{C248D2FC-62B3-4A71-8890-B45348EC26C1}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DD-4F78-90EF-D73360FA53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{75E0AE7D-0312-4FF7-91E8-443A6523BAE1}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DD-4F78-90EF-D73360FA531B}"/>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{EE0E226D-A788-45AA-932A-EC404B9FA1A7}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7DD-4F78-90EF-D73360FA531B}"/>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{9C8ECF72-0EA3-46B7-9918-53D9B8A245BD}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7DD-4F78-90EF-D73360FA531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{91561FD5-89D6-4C64-AE16-87E097F69748}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7DD-4F78-90EF-D73360FA531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{08257A1D-B6C8-4432-8031-BF6A9894CE61}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7DD-4F78-90EF-D73360FA53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65.400000000000006</c:v>
                </c:pt>
                <c:pt idx="16">
                  <c:v>65.5</c:v>
                </c:pt>
                <c:pt idx="24">
                  <c:v>66.8</c:v>
                </c:pt>
                <c:pt idx="32">
                  <c:v>67.599999999999994</c:v>
                </c:pt>
              </c:numCache>
            </c:numRef>
          </c:xVal>
          <c:yVal>
            <c:numRef>
              <c:f>公会計指標分析・財政指標組合せ分析表!$BP$51:$DC$51</c:f>
              <c:numCache>
                <c:formatCode>#,##0.0;"▲ "#,##0.0</c:formatCode>
                <c:ptCount val="40"/>
                <c:pt idx="8">
                  <c:v>9.6</c:v>
                </c:pt>
                <c:pt idx="16">
                  <c:v>2</c:v>
                </c:pt>
              </c:numCache>
            </c:numRef>
          </c:yVal>
          <c:smooth val="0"/>
          <c:extLst>
            <c:ext xmlns:c16="http://schemas.microsoft.com/office/drawing/2014/chart" uri="{C3380CC4-5D6E-409C-BE32-E72D297353CC}">
              <c16:uniqueId val="{00000009-37DD-4F78-90EF-D73360FA53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{80C90FD0-35F6-4918-BE65-15A86D1A20A3}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7DD-4F78-90EF-D73360FA531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{B8F11366-7050-4B1A-AAAA-ADA9C45C0B21}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DD-4F78-90EF-D73360FA53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{E714694C-79B2-4239-A80C-E59A63259ACF}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DD-4F78-90EF-D73360FA53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{27F7E44C-6190-4149-A68E-D7F699D56931}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DD-4F78-90EF-D73360FA53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{0C5B17B3-9858-49A8-B628-4108316823D2}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DD-4F78-90EF-D73360FA531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{73BECB70-F5C9-4F9D-BE31-BFFF69760541}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7DD-4F78-90EF-D73360FA531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{834DD7C2-890F-4EC7-80B4-601A2BE980A5}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7DD-4F78-90EF-D73360FA531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{43A42CF5-71D6-4AC6-995B-5571B4AA5E5C}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7DD-4F78-90EF-D73360FA531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{13E95955-9318-4351-AB14-8798F892EBFE}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7DD-4F78-90EF-D73360FA53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58.1</c:v>
                </c:pt>
                <c:pt idx="24">
                  <c:v>59.4</c:v>
                </c:pt>
                <c:pt idx="32">
                  <c:v>60.7</c:v>
                </c:pt>
              </c:numCache>
            </c:numRef>
          </c:xVal>
          <c:yVal>
            <c:numRef>
              <c:f>公会計指標分析・財政指標組合せ分析表!$BP$55:$DC$55</c:f>
              <c:numCache>
                <c:formatCode>#,##0.0;"▲ "#,##0.0</c:formatCode>
                <c:ptCount val="40"/>
                <c:pt idx="8">
                  <c:v>21</c:v>
                </c:pt>
                <c:pt idx="16">
                  <c:v>20.2</c:v>
                </c:pt>
                <c:pt idx="24">
                  <c:v>18.3</c:v>
                </c:pt>
                <c:pt idx="32">
                  <c:v>20.3</c:v>
                </c:pt>
              </c:numCache>
            </c:numRef>
          </c:yVal>
          <c:smooth val="0"/>
          <c:extLst>
            <c:ext xmlns:c16="http://schemas.microsoft.com/office/drawing/2014/chart" uri="{C3380CC4-5D6E-409C-BE32-E72D297353CC}">
              <c16:uniqueId val="{00000013-37DD-4F78-90EF-D73360FA531B}"/>
            </c:ext>
          </c:extLst>
        </c:ser>
        <c:dLbls>
          <c:showLegendKey val="0"/>
          <c:showVal val="1"/>
          <c:showCatName val="0"/>
          <c:showSerName val="0"/>
          <c:showPercent val="0"/>
          <c:showBubbleSize val="0"/>
        </c:dLbls>
        <c:axId val="46179840"/>
        <c:axId val="46181760"/>
      </c:scatterChart>
      <c:valAx>
        <c:axId val="46179840"/>
        <c:scaling>
          <c:orientation val="minMax"/>
          <c:max val="66.3"/>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1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{C9781EEA-2AFF-4353-8EFA-B84280C350BE}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266-40ED-B730-C9EB3AC93B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{D1AA4E47-479A-4A13-848D-2DA31756C4FB}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66-40ED-B730-C9EB3AC93B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{A0A880D4-8796-4B81-9D9C-0AB1B46A3477}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66-40ED-B730-C9EB3AC93B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{653977B8-DBDC-49FD-8BA0-6E8F86779AFB}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66-40ED-B730-C9EB3AC93B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{EB835E91-0639-4A47-9A84-050BD1F55819}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66-40ED-B730-C9EB3AC93BF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{44F05A60-6581-471D-9459-E003934A4754}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266-40ED-B730-C9EB3AC93BF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{860B1D0E-F73C-4EB8-A6E0-13DCA5FACFAF}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266-40ED-B730-C9EB3AC93BF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{0F479CF1-2B89-4645-905E-2CB59FAC4FF4}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266-40ED-B730-C9EB3AC93BF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{77658640-FF9B-4B55-9FBE-255D0DD2A24F}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266-40ED-B730-C9EB3AC93B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8.9</c:v>
                </c:pt>
                <c:pt idx="16">
                  <c:v>8.9</c:v>
                </c:pt>
                <c:pt idx="24">
                  <c:v>8.6</c:v>
                </c:pt>
                <c:pt idx="32">
                  <c:v>8.1</c:v>
                </c:pt>
              </c:numCache>
            </c:numRef>
          </c:xVal>
          <c:yVal>
            <c:numRef>
              <c:f>公会計指標分析・財政指標組合せ分析表!$BP$73:$DC$73</c:f>
              <c:numCache>
                <c:formatCode>#,##0.0;"▲ "#,##0.0</c:formatCode>
                <c:ptCount val="40"/>
                <c:pt idx="0">
                  <c:v>15.4</c:v>
                </c:pt>
                <c:pt idx="8">
                  <c:v>9.6</c:v>
                </c:pt>
                <c:pt idx="16">
                  <c:v>2</c:v>
                </c:pt>
              </c:numCache>
            </c:numRef>
          </c:yVal>
          <c:smooth val="0"/>
          <c:extLst>
            <c:ext xmlns:c16="http://schemas.microsoft.com/office/drawing/2014/chart" uri="{C3380CC4-5D6E-409C-BE32-E72D297353CC}">
              <c16:uniqueId val="{00000009-7266-40ED-B730-C9EB3AC93BF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{F362A257-9B8E-475B-B7E4-B46F22021755}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266-40ED-B730-C9EB3AC93BF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{66DEDF0C-AEFC-448E-A320-96E817849A74}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66-40ED-B730-C9EB3AC93B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{709F57B7-45B9-48B4-B0F9-5B4A4F134EDC}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66-40ED-B730-C9EB3AC93B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{42F5CF57-CC70-48C2-8684-201B49672D28}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66-40ED-B730-C9EB3AC93B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{5BA4DB62-ED32-4F06-998A-B7A27AE84E58}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66-40ED-B730-C9EB3AC93BFA}"/>
                </c:ext>
              </c:extLst>
            </c:dLbl>
            <c:dLbl>
              <c:idx val="8"/>
              <c:layout>
                <c:manualLayout>
                  <c:x val="0"/>
                  <c:y val="-6.4545207331700091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{502C3A7B-40D7-4BFA-8D0F-3C2610E7014E}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266-40ED-B730-C9EB3AC93BFA}"/>
                </c:ext>
              </c:extLst>
            </c:dLbl>
            <c:dLbl>
              <c:idx val="16"/>
              <c:layout>
                <c:manualLayout>
                  <c:x val="0"/>
                  <c:y val="6.4545207331699892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{A9730190-5479-47C6-8738-90D41644B45C}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266-40ED-B730-C9EB3AC93BF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{2EC7A439-5F8B-410B-88C0-6127470B363D}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266-40ED-B730-C9EB3AC93BF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{F3D76803-3A10-4B81-8B15-1D2C97256960}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266-40ED-B730-C9EB3AC93B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7266-40ED-B730-C9EB3AC93BFA}"/>
            </c:ext>
          </c:extLst>
        </c:ser>
        <c:dLbls>
          <c:showLegendKey val="0"/>
          <c:showVal val="1"/>
          <c:showCatName val="0"/>
          <c:showSerName val="0"/>
          <c:showPercent val="0"/>
          <c:showBubbleSize val="0"/>
        </c:dLbls>
        <c:axId val="84219776"/>
        <c:axId val="84234240"/>
      </c:scatterChart>
      <c:valAx>
        <c:axId val="84219776"/>
        <c:scaling>
          <c:orientation val="minMax"/>
          <c:max val="9.1"/>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年度の分子に相当する額が、約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円減少となった理由は、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債務負担行為に基づく支出額が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主因である。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高野台小学校建設事業の償還終了が主な要因となっている。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年度の分子に相当する額が、約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円減少となった理由は、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地方債現在高は増加したものの、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債務負担行為に基づく支出予定額が約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減少になった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ほか、組合等負担等見込額が約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百万円減少になった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ことが主因である。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PFI</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事業による生涯学習センター整備等事業の償還などが順調に進んでいることや、埼葛斎場組合及び埼玉東部消防組合の地方債の償還が順調に進み、地方債現在高が減少したことなどが主な要因である。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埼玉県杉戸町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基金全体としては、前年度比約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減少となった主な要因は、財政調整基金が約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百万円の減少となったためである。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基金全体としては、将来にわたり安定的な住民サービスの提供を図ることや老朽化した公共施設の改修等を進めていくため、可能な限り基金残高の増加に努めていく。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公共施設改修基金は、公共施設の改修に要する経費の財源に充てるものである。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地域福祉基金は、在宅福祉の推進など、地域における保健福祉活動の振興を図るため、下記の対象事業経費の財源に充てるものである。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（１）在宅保健福祉の促進事業</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（２）生きがいづくり促進事業</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（３）健康づくり促進事業</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（４）ボランティア活動の促進事業</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森林環境基金は、森林の整備及びその促進に関する施策の財源に充てるものである。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公共施設改修基金は、前年度比約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年度は、基金の取崩しは行わず、財産売払収入分（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円）の積立を行った。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地域福祉基金は、前年度比約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円の減少となった。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年度は、基金の取崩しを約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円行い、社会福祉協議会やシニアサロン</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事業に対する補助金の財源として活用した。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森林環境基金は、令和元年度に設置し、令和元年度森林環境譲与税の収入分（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千円）を積立した。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公共施設改修基金は、平成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年度に策定された公共施設等総合管理計画や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される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個別施設計画等に基づく施設等の管理を進めていくため、将来の公共施設改修にかかる財政負担の軽減化を図るため、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億円程度の基金の保有を目指す。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地域福祉基金は、今後も在宅福祉の推進など、地域における保健福祉活動の振興を図るため、基金の活用を図っていく。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森林環境基金は、公共施設の木造木質化や木製品の導入など、活用を図っていく。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財政調整基金は、前年度比約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減少となった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百万円）や介護保険特別会計繰出金（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百万円）等の増加により、財政調整基金からの取り崩し額が増加し、財政調整基金現在高が減少した。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財政調整基金の残高は、安定的な住民サービスの提供を図っていくため、柔軟に対応できる財源として、歳出決算規模（約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億円）の残高となるよう努めていく。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22457EC-96EB-4D94-96DB-5A0A52DA39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EA4AE95-5114-4E28-8135-38F661436E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1B712D4F-37DF-4CEE-BA11-222AEDD744A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6CF2BF24-3C56-442B-816D-1749277A917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7D815805-84B0-44CD-94E4-2AA86E3CA93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8D96027-05F5-43C9-BE26-0598E27D540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AFFB7590-436F-4FFB-A416-717568CB0FB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8E5B1B63-D0C9-415D-BC5D-4DF022FE665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12E415E0-5B9F-4237-8284-265E5AD0170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A8C9859E-B54F-4F1D-B028-93230F287FD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2B6C1DD4-3A5F-4637-9371-5DEB37980B7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7E80686E-96BE-4F55-B3C1-7691D383D98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5CEE5DD6-D51E-4F40-A739-2F16267B8F4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98AB82F3-E944-4543-8295-787749F38B5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40082FBA-9CDD-4952-B492-A486F6D5EC1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F489DCD1-3193-4A9E-AAA0-8F24784670E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44,777
44,180
30.03
13,029,606
12,523,957
446,120
8,571,315
8,688,213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61BB7B0B-7D81-4B83-B693-729C0620DDD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A5CFD722-7B20-4585-B674-4F9EB0244F4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29390B95-B643-4710-92AA-D0D9102B553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7219E041-8F73-4DC6-8A80-4C4AE11600C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5E9E37E4-7A57-47AA-AE6A-058E0116AAD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9A5431B0-3009-4490-A956-7ACC47B840F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6101BE7D-6634-4D4C-BDF6-CF94A1C6A86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CF3FD0E1-660E-487E-A2B6-BB48390C3E2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3EC65862-1BC4-4F24-9582-49A5989C82E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56859A55-3D11-45C8-918E-8F2D9DDCFC1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23C1283-7E44-4F76-8EC5-F460D71E9A5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922C23FB-FDC6-477E-9B4E-129201A28E2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C2E3295E-068E-4A86-AB7E-C09498FC62D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514261A4-AB34-4645-ACF5-FC2334B2BC7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9EAF176-9AD3-4794-8AE0-A9196A0C136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C46CA501-CE24-4E71-913A-BD344FFFE9E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A0092E45-A8EC-4CEA-B72C-21183D7F2F4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D21F6B7-9C33-4C13-86BA-C52B593DA6B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BC395E46-B69B-4968-9F83-898CA4619DB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a:extLst>
            <a:ext uri="{FF2B5EF4-FFF2-40B4-BE49-F238E27FC236}">
              <a16:creationId xmlns:a16="http://schemas.microsoft.com/office/drawing/2014/main" id="{AC235848-ED1F-47E4-9B2D-9E7FD85A0EA9}"/>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852D1705-87BC-4405-B0B1-8B4025CCE0B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F12457A7-C915-4A3B-A2F8-267EC5CB062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4B8EE412-E555-4F12-B2C4-EC4A6EA8FF9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6ECF7E93-D531-4D47-BA64-8AB466B9725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A3D864B4-6575-4797-B383-0937DC2996F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E950193B-0E35-416C-A532-79DF8FE84B2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EDD787DA-B038-4A10-A99D-EAD57C3A028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93148452-658A-45F0-84CF-A28249CE9BE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4EB4001C-F499-4137-9BC4-A1F32ECB4EC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1E3335BA-4D25-4198-BDED-F73BBB2CDE1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634106B4-0A94-4B56-BF5D-F86E5462EFB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F3A065E-E12C-4C83-B39C-8632C5F7604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70F63051-753C-45AA-833A-5663E08D920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9F16196E-D8ED-4146-9AA3-27B5F56BAA5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62F9E028-3F10-402D-8F38-5DC0D0D8311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築年数が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年以上経過している施設が全体の</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割以上あり、施設の老朽化が進んでいることから、有形固定資産減価償却率は類似団体より高い水準にある。令和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年度に公共施設等総合管理計画に基づく個別施設計画を策定し、将来の人口動態や行政ニーズを見極めながら、施設総量の縮減を図るなど、公共施設等の適正管理に取り組んでいく。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B535921F-A45E-4E8A-82FE-0FE6277BECE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4DB17D46-6C7E-4945-9921-1E91B8DCFAE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C250BE25-7D88-49CB-978B-35F07FC6BA7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a:extLst>
            <a:ext uri="{FF2B5EF4-FFF2-40B4-BE49-F238E27FC236}">
              <a16:creationId xmlns:a16="http://schemas.microsoft.com/office/drawing/2014/main" id="{5343CAD2-4C5F-492E-BEAD-0B24AE53D4A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7" name="テキスト ボックス 56">
          <a:extLst>
            <a:ext uri="{FF2B5EF4-FFF2-40B4-BE49-F238E27FC236}">
              <a16:creationId xmlns:a16="http://schemas.microsoft.com/office/drawing/2014/main" id="{598FD9E6-9396-4E91-B10C-01C3E0737199}"/>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a:extLst>
            <a:ext uri="{FF2B5EF4-FFF2-40B4-BE49-F238E27FC236}">
              <a16:creationId xmlns:a16="http://schemas.microsoft.com/office/drawing/2014/main" id="{D4558326-5257-4DA7-87D8-B202A9ED618F}"/>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a:extLst>
            <a:ext uri="{FF2B5EF4-FFF2-40B4-BE49-F238E27FC236}">
              <a16:creationId xmlns:a16="http://schemas.microsoft.com/office/drawing/2014/main" id="{F89514AB-09D0-4768-8A71-00C974C7677A}"/>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a:extLst>
            <a:ext uri="{FF2B5EF4-FFF2-40B4-BE49-F238E27FC236}">
              <a16:creationId xmlns:a16="http://schemas.microsoft.com/office/drawing/2014/main" id="{0A3177E9-B524-4B6C-BD9A-EE4A89B60E27}"/>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a:extLst>
            <a:ext uri="{FF2B5EF4-FFF2-40B4-BE49-F238E27FC236}">
              <a16:creationId xmlns:a16="http://schemas.microsoft.com/office/drawing/2014/main" id="{A78094C6-F710-48AB-8224-DD5471007CB8}"/>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a:extLst>
            <a:ext uri="{FF2B5EF4-FFF2-40B4-BE49-F238E27FC236}">
              <a16:creationId xmlns:a16="http://schemas.microsoft.com/office/drawing/2014/main" id="{82999138-E91D-4EC7-AF28-FC31C6DE8B7F}"/>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a:extLst>
            <a:ext uri="{FF2B5EF4-FFF2-40B4-BE49-F238E27FC236}">
              <a16:creationId xmlns:a16="http://schemas.microsoft.com/office/drawing/2014/main" id="{F0C3793A-408F-4AA4-BC3F-6CA7EDA12594}"/>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58A8AEBD-075E-4A4E-A0F7-85FA0921852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D1C1D0C9-9676-4C6F-A8FF-B8180C2EF6F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57B6B971-E6B5-4CC1-8DE6-22AEEEFD404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7" name="直線コネクタ 66">
          <a:extLst>
            <a:ext uri="{FF2B5EF4-FFF2-40B4-BE49-F238E27FC236}">
              <a16:creationId xmlns:a16="http://schemas.microsoft.com/office/drawing/2014/main" id="{F52C9488-3784-4049-845A-6EDA8DA21E60}"/>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8" name="有形固定資産減価償却率最小値テキスト">
          <a:extLst>
            <a:ext uri="{FF2B5EF4-FFF2-40B4-BE49-F238E27FC236}">
              <a16:creationId xmlns:a16="http://schemas.microsoft.com/office/drawing/2014/main" id="{54F6CB3F-0AB5-4849-8325-F2B65C3D6FC6}"/>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9" name="直線コネクタ 68">
          <a:extLst>
            <a:ext uri="{FF2B5EF4-FFF2-40B4-BE49-F238E27FC236}">
              <a16:creationId xmlns:a16="http://schemas.microsoft.com/office/drawing/2014/main" id="{4B9C9536-A415-493A-BB3C-3B07657682C4}"/>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0" name="有形固定資産減価償却率最大値テキスト">
          <a:extLst>
            <a:ext uri="{FF2B5EF4-FFF2-40B4-BE49-F238E27FC236}">
              <a16:creationId xmlns:a16="http://schemas.microsoft.com/office/drawing/2014/main" id="{71B947FF-C57D-4369-A2EB-4B8C5C8EAF60}"/>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1" name="直線コネクタ 70">
          <a:extLst>
            <a:ext uri="{FF2B5EF4-FFF2-40B4-BE49-F238E27FC236}">
              <a16:creationId xmlns:a16="http://schemas.microsoft.com/office/drawing/2014/main" id="{8A02037C-14CB-4513-AFA0-11C9F0F65C59}"/>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72" name="有形固定資産減価償却率平均値テキスト">
          <a:extLst>
            <a:ext uri="{FF2B5EF4-FFF2-40B4-BE49-F238E27FC236}">
              <a16:creationId xmlns:a16="http://schemas.microsoft.com/office/drawing/2014/main" id="{C49F6462-6FC0-41E2-A52B-3F80388B94AC}"/>
            </a:ext>
          </a:extLst>
        </xdr:cNvPr>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3" name="フローチャート: 判断 72">
          <a:extLst>
            <a:ext uri="{FF2B5EF4-FFF2-40B4-BE49-F238E27FC236}">
              <a16:creationId xmlns:a16="http://schemas.microsoft.com/office/drawing/2014/main" id="{EAC9B20E-9E5D-4C4E-B790-29BC76919716}"/>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4" name="フローチャート: 判断 73">
          <a:extLst>
            <a:ext uri="{FF2B5EF4-FFF2-40B4-BE49-F238E27FC236}">
              <a16:creationId xmlns:a16="http://schemas.microsoft.com/office/drawing/2014/main" id="{305988CD-FFD5-40F7-8B2E-76FFDA88E0CA}"/>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5" name="フローチャート: 判断 74">
          <a:extLst>
            <a:ext uri="{FF2B5EF4-FFF2-40B4-BE49-F238E27FC236}">
              <a16:creationId xmlns:a16="http://schemas.microsoft.com/office/drawing/2014/main" id="{6598EC1A-DDA8-4DD9-92BD-6B00243F127A}"/>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6" name="フローチャート: 判断 75">
          <a:extLst>
            <a:ext uri="{FF2B5EF4-FFF2-40B4-BE49-F238E27FC236}">
              <a16:creationId xmlns:a16="http://schemas.microsoft.com/office/drawing/2014/main" id="{73334F8A-593C-4EEA-9F01-BE821C5B237A}"/>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7" name="フローチャート: 判断 76">
          <a:extLst>
            <a:ext uri="{FF2B5EF4-FFF2-40B4-BE49-F238E27FC236}">
              <a16:creationId xmlns:a16="http://schemas.microsoft.com/office/drawing/2014/main" id="{8AE39C63-4C21-4980-9B90-6E988D4C76D4}"/>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AD59471-3D1D-4175-863F-A8F09CAACAB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5ACB5DF-101B-4B6C-9A30-D19D0640B75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54DCFFE-3330-4385-9081-FFF0B9E5836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9B3F3634-EA8F-4EBB-AB3C-A7E61413AF5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FB41E8DF-7A1A-4A93-B89D-548DDBCD610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14859</xdr:rowOff>
    </xdr:from>
    <xdr:to>
      <xdr:col>23</xdr:col>
      <xdr:colOff>136525</xdr:colOff>
      <xdr:row>30</xdr:row>
      <xdr:rowOff>116459</xdr:rowOff>
    </xdr:to>
    <xdr:sp macro="" textlink="">
      <xdr:nvSpPr>
        <xdr:cNvPr id="83" name="楕円 82">
          <a:extLst>
            <a:ext uri="{FF2B5EF4-FFF2-40B4-BE49-F238E27FC236}">
              <a16:creationId xmlns:a16="http://schemas.microsoft.com/office/drawing/2014/main" id="{F78CCFFD-FBE3-42CC-B75D-7ADDC8496B57}"/>
            </a:ext>
          </a:extLst>
        </xdr:cNvPr>
        <xdr:cNvSpPr/>
      </xdr:nvSpPr>
      <xdr:spPr>
        <a:xfrm>
          <a:off x="4711700" y="59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164736</xdr:rowOff>
    </xdr:from>
    <xdr:ext cx="405111" cy="259045"/>
    <xdr:sp macro="" textlink="">
      <xdr:nvSpPr>
        <xdr:cNvPr id="84" name="有形固定資産減価償却率該当値テキスト">
          <a:extLst>
            <a:ext uri="{FF2B5EF4-FFF2-40B4-BE49-F238E27FC236}">
              <a16:creationId xmlns:a16="http://schemas.microsoft.com/office/drawing/2014/main" id="{200830A2-C750-4328-8747-911A222D1F65}"/>
            </a:ext>
          </a:extLst>
        </xdr:cNvPr>
        <xdr:cNvSpPr txBox="1"/>
      </xdr:nvSpPr>
      <xdr:spPr>
        <a:xfrm>
          <a:off x="4813300" y="5908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169037</xdr:rowOff>
    </xdr:from>
    <xdr:to>
      <xdr:col>19</xdr:col>
      <xdr:colOff>187325</xdr:colOff>
      <xdr:row>30</xdr:row>
      <xdr:rowOff>99187</xdr:rowOff>
    </xdr:to>
    <xdr:sp macro="" textlink="">
      <xdr:nvSpPr>
        <xdr:cNvPr id="85" name="楕円 84">
          <a:extLst>
            <a:ext uri="{FF2B5EF4-FFF2-40B4-BE49-F238E27FC236}">
              <a16:creationId xmlns:a16="http://schemas.microsoft.com/office/drawing/2014/main" id="{FA7B34BE-1602-4EB1-9332-2A4A0D4258D7}"/>
            </a:ext>
          </a:extLst>
        </xdr:cNvPr>
        <xdr:cNvSpPr/>
      </xdr:nvSpPr>
      <xdr:spPr>
        <a:xfrm>
          <a:off x="4000500" y="591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48387</xdr:rowOff>
    </xdr:from>
    <xdr:to>
      <xdr:col>23</xdr:col>
      <xdr:colOff>85725</xdr:colOff>
      <xdr:row>30</xdr:row>
      <xdr:rowOff>65659</xdr:rowOff>
    </xdr:to>
    <xdr:cxnSp macro="">
      <xdr:nvCxnSpPr>
        <xdr:cNvPr id="86" name="直線コネクタ 85">
          <a:extLst>
            <a:ext uri="{FF2B5EF4-FFF2-40B4-BE49-F238E27FC236}">
              <a16:creationId xmlns:a16="http://schemas.microsoft.com/office/drawing/2014/main" id="{F0F1A5D7-4200-4B3B-99D2-AFE73F851E3B}"/>
            </a:ext>
          </a:extLst>
        </xdr:cNvPr>
        <xdr:cNvCxnSpPr/>
      </xdr:nvCxnSpPr>
      <xdr:spPr>
        <a:xfrm>
          <a:off x="4051300" y="5963412"/>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140970</xdr:rowOff>
    </xdr:from>
    <xdr:to>
      <xdr:col>15</xdr:col>
      <xdr:colOff>187325</xdr:colOff>
      <xdr:row>30</xdr:row>
      <xdr:rowOff>71120</xdr:rowOff>
    </xdr:to>
    <xdr:sp macro="" textlink="">
      <xdr:nvSpPr>
        <xdr:cNvPr id="87" name="楕円 86">
          <a:extLst>
            <a:ext uri="{FF2B5EF4-FFF2-40B4-BE49-F238E27FC236}">
              <a16:creationId xmlns:a16="http://schemas.microsoft.com/office/drawing/2014/main" id="{675CF4D2-7F36-4CF7-81FB-B7EA7651170B}"/>
            </a:ext>
          </a:extLst>
        </xdr:cNvPr>
        <xdr:cNvSpPr/>
      </xdr:nvSpPr>
      <xdr:spPr>
        <a:xfrm>
          <a:off x="3238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20320</xdr:rowOff>
    </xdr:from>
    <xdr:to>
      <xdr:col>19</xdr:col>
      <xdr:colOff>136525</xdr:colOff>
      <xdr:row>30</xdr:row>
      <xdr:rowOff>48387</xdr:rowOff>
    </xdr:to>
    <xdr:cxnSp macro="">
      <xdr:nvCxnSpPr>
        <xdr:cNvPr id="88" name="直線コネクタ 87">
          <a:extLst>
            <a:ext uri="{FF2B5EF4-FFF2-40B4-BE49-F238E27FC236}">
              <a16:creationId xmlns:a16="http://schemas.microsoft.com/office/drawing/2014/main" id="{C5583EC9-CE5D-4A2C-A527-D41166D24468}"/>
            </a:ext>
          </a:extLst>
        </xdr:cNvPr>
        <xdr:cNvCxnSpPr/>
      </xdr:nvCxnSpPr>
      <xdr:spPr>
        <a:xfrm>
          <a:off x="3289300" y="5935345"/>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138811</xdr:rowOff>
    </xdr:from>
    <xdr:to>
      <xdr:col>11</xdr:col>
      <xdr:colOff>187325</xdr:colOff>
      <xdr:row>30</xdr:row>
      <xdr:rowOff>68961</xdr:rowOff>
    </xdr:to>
    <xdr:sp macro="" textlink="">
      <xdr:nvSpPr>
        <xdr:cNvPr id="89" name="楕円 88">
          <a:extLst>
            <a:ext uri="{FF2B5EF4-FFF2-40B4-BE49-F238E27FC236}">
              <a16:creationId xmlns:a16="http://schemas.microsoft.com/office/drawing/2014/main" id="{E443B6AE-BA89-4DE5-A380-D3A8F7C43F6A}"/>
            </a:ext>
          </a:extLst>
        </xdr:cNvPr>
        <xdr:cNvSpPr/>
      </xdr:nvSpPr>
      <xdr:spPr>
        <a:xfrm>
          <a:off x="2476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18161</xdr:rowOff>
    </xdr:from>
    <xdr:to>
      <xdr:col>15</xdr:col>
      <xdr:colOff>136525</xdr:colOff>
      <xdr:row>30</xdr:row>
      <xdr:rowOff>20320</xdr:rowOff>
    </xdr:to>
    <xdr:cxnSp macro="">
      <xdr:nvCxnSpPr>
        <xdr:cNvPr id="90" name="直線コネクタ 89">
          <a:extLst>
            <a:ext uri="{FF2B5EF4-FFF2-40B4-BE49-F238E27FC236}">
              <a16:creationId xmlns:a16="http://schemas.microsoft.com/office/drawing/2014/main" id="{A54B2856-E162-4062-AB7C-35E5971CD531}"/>
            </a:ext>
          </a:extLst>
        </xdr:cNvPr>
        <xdr:cNvCxnSpPr/>
      </xdr:nvCxnSpPr>
      <xdr:spPr>
        <a:xfrm>
          <a:off x="2527300" y="5933186"/>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91" name="n_1aveValue有形固定資産減価償却率">
          <a:extLst>
            <a:ext uri="{FF2B5EF4-FFF2-40B4-BE49-F238E27FC236}">
              <a16:creationId xmlns:a16="http://schemas.microsoft.com/office/drawing/2014/main" id="{07F9442C-701B-43BF-B9AD-39935B109F87}"/>
            </a:ext>
          </a:extLst>
        </xdr:cNvPr>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2" name="n_2aveValue有形固定資産減価償却率">
          <a:extLst>
            <a:ext uri="{FF2B5EF4-FFF2-40B4-BE49-F238E27FC236}">
              <a16:creationId xmlns:a16="http://schemas.microsoft.com/office/drawing/2014/main" id="{EB83023C-0C8E-4725-A6F1-6E3C02D307AF}"/>
            </a:ext>
          </a:extLst>
        </xdr:cNvPr>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3" name="n_3aveValue有形固定資産減価償却率">
          <a:extLst>
            <a:ext uri="{FF2B5EF4-FFF2-40B4-BE49-F238E27FC236}">
              <a16:creationId xmlns:a16="http://schemas.microsoft.com/office/drawing/2014/main" id="{465350EB-3220-4694-A69E-29223D8112DB}"/>
            </a:ext>
          </a:extLst>
        </xdr:cNvPr>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4" name="n_4aveValue有形固定資産減価償却率">
          <a:extLst>
            <a:ext uri="{FF2B5EF4-FFF2-40B4-BE49-F238E27FC236}">
              <a16:creationId xmlns:a16="http://schemas.microsoft.com/office/drawing/2014/main" id="{FA09DF2E-C9A3-4E19-8D08-EA3CFB6690DA}"/>
            </a:ext>
          </a:extLst>
        </xdr:cNvPr>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90314</xdr:rowOff>
    </xdr:from>
    <xdr:ext cx="405111" cy="259045"/>
    <xdr:sp macro="" textlink="">
      <xdr:nvSpPr>
        <xdr:cNvPr id="95" name="n_1mainValue有形固定資産減価償却率">
          <a:extLst>
            <a:ext uri="{FF2B5EF4-FFF2-40B4-BE49-F238E27FC236}">
              <a16:creationId xmlns:a16="http://schemas.microsoft.com/office/drawing/2014/main" id="{4CA15E4A-F6A8-4310-99B5-148CB2EFF5FA}"/>
            </a:ext>
          </a:extLst>
        </xdr:cNvPr>
        <xdr:cNvSpPr txBox="1"/>
      </xdr:nvSpPr>
      <xdr:spPr>
        <a:xfrm>
          <a:off x="3836044" y="6005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62247</xdr:rowOff>
    </xdr:from>
    <xdr:ext cx="405111" cy="259045"/>
    <xdr:sp macro="" textlink="">
      <xdr:nvSpPr>
        <xdr:cNvPr id="96" name="n_2mainValue有形固定資産減価償却率">
          <a:extLst>
            <a:ext uri="{FF2B5EF4-FFF2-40B4-BE49-F238E27FC236}">
              <a16:creationId xmlns:a16="http://schemas.microsoft.com/office/drawing/2014/main" id="{3760793B-9318-4787-9BB3-334D2B1AE0C7}"/>
            </a:ext>
          </a:extLst>
        </xdr:cNvPr>
        <xdr:cNvSpPr txBox="1"/>
      </xdr:nvSpPr>
      <xdr:spPr>
        <a:xfrm>
          <a:off x="3086744" y="5977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60088</xdr:rowOff>
    </xdr:from>
    <xdr:ext cx="405111" cy="259045"/>
    <xdr:sp macro="" textlink="">
      <xdr:nvSpPr>
        <xdr:cNvPr id="97" name="n_3mainValue有形固定資産減価償却率">
          <a:extLst>
            <a:ext uri="{FF2B5EF4-FFF2-40B4-BE49-F238E27FC236}">
              <a16:creationId xmlns:a16="http://schemas.microsoft.com/office/drawing/2014/main" id="{6813997F-86F1-46D6-970E-EF27A98A8909}"/>
            </a:ext>
          </a:extLst>
        </xdr:cNvPr>
        <xdr:cNvSpPr txBox="1"/>
      </xdr:nvSpPr>
      <xdr:spPr>
        <a:xfrm>
          <a:off x="2324744"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2C7EAA4E-7F62-4D51-A93B-D142228BD42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2CFDA87D-FE7A-46AC-93B3-A33F61430E6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D580A39E-2093-4190-A8EE-C4F72F2DA06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65D73BD5-0D5B-4D14-BC61-03BA0CAC273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FFC635A7-A2D8-410C-A06E-BF126FF887D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3EC27324-639E-4DA4-B358-461AB372FB6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23AFC384-3E3A-4AC5-B3EC-0F1109BD2E6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35AB265-4D93-47CB-9DD5-C251BD08D63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5728438F-F656-4E58-AC18-AF59E0F011E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CBEF4F9D-7FB2-4AA1-B1AC-734EB29FB69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677C77AC-9B29-4EE1-A0D6-CE7D65DBC33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33C20192-0CF7-4C1C-902E-42ACD846DB3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2DC8E140-7C0F-4FDC-B628-686011856B1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債務償還比率は類似団体より下回っており、前年度との比較において</a:t>
          </a:r>
          <a:r>
            <a:rPr kumimoji="1" lang="ja-JP" altLang="en-US" sz="1100">
              <a:solidFill>
                <a:schemeClr val="dk1"/>
              </a:solidFill>
              <a:effectLst/>
              <a:latin typeface="+mn-lt"/>
              <a:ea typeface="+mn-ea"/>
              <a:cs typeface="+mn-cs"/>
            </a:rPr>
            <a:t>は増加している</a:t>
          </a:r>
          <a:r>
            <a:rPr kumimoji="1" lang="ja-JP" altLang="ja-JP" sz="1100">
              <a:solidFill>
                <a:schemeClr val="dk1"/>
              </a:solidFill>
              <a:effectLst/>
              <a:latin typeface="+mn-lt"/>
              <a:ea typeface="+mn-ea"/>
              <a:cs typeface="+mn-cs"/>
            </a:rPr>
            <a:t>。主な要因としては、将来負担額における</a:t>
          </a:r>
          <a:r>
            <a:rPr kumimoji="1" lang="ja-JP" altLang="en-US" sz="1100">
              <a:solidFill>
                <a:schemeClr val="dk1"/>
              </a:solidFill>
              <a:effectLst/>
              <a:latin typeface="+mn-lt"/>
              <a:ea typeface="+mn-ea"/>
              <a:cs typeface="+mn-cs"/>
            </a:rPr>
            <a:t>地方債現在高の増加が挙げられる。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引き続き、人件費や物件費などの内部管理経費の節減に努めるとともに、計画的な地方債借入に取り組んでいく。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4523AA01-60CF-40DE-B865-39AFB819EFE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FE7B1AD5-895B-4BD2-BDBD-5AE57384A81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8F1C8731-435B-42DA-A521-AB15467F07D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D82C164B-8486-4350-AF2E-5875F6697B3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213E3AC1-61CB-4F90-88AE-9C01D4B0D42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9ED841F5-4FBF-4347-94DA-49B75311ED4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7" name="テキスト ボックス 116">
          <a:extLst>
            <a:ext uri="{FF2B5EF4-FFF2-40B4-BE49-F238E27FC236}">
              <a16:creationId xmlns:a16="http://schemas.microsoft.com/office/drawing/2014/main" id="{3E044FDB-434A-4CC2-BE53-5066E47075AC}"/>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F98595CE-FD0C-491B-9AAA-BBD0A22DB46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9" name="テキスト ボックス 118">
          <a:extLst>
            <a:ext uri="{FF2B5EF4-FFF2-40B4-BE49-F238E27FC236}">
              <a16:creationId xmlns:a16="http://schemas.microsoft.com/office/drawing/2014/main" id="{2CB25C3C-3982-4E8B-996B-D14B10460536}"/>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05AC9722-CB76-4371-8A56-6B415244416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E41470EE-53FE-44DA-86E6-C90A4A4B55C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9F1603B1-05E5-48D9-951A-66199B8D08F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a16="http://schemas.microsoft.com/office/drawing/2014/main" id="{2373420C-CB4B-4655-A2AD-C6C2C0DA245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97903807-3303-4D13-8CE1-749EB3FF9BB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F51F93D2-AA88-401F-B03C-F0A7C60336C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6" name="直線コネクタ 125">
          <a:extLst>
            <a:ext uri="{FF2B5EF4-FFF2-40B4-BE49-F238E27FC236}">
              <a16:creationId xmlns:a16="http://schemas.microsoft.com/office/drawing/2014/main" id="{335B7B4E-F6CD-4FE4-847E-1B31A8D4D933}"/>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7" name="債務償還比率最小値テキスト">
          <a:extLst>
            <a:ext uri="{FF2B5EF4-FFF2-40B4-BE49-F238E27FC236}">
              <a16:creationId xmlns:a16="http://schemas.microsoft.com/office/drawing/2014/main" id="{C697A7EF-12DE-4C3B-B454-8F5620469C97}"/>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8" name="直線コネクタ 127">
          <a:extLst>
            <a:ext uri="{FF2B5EF4-FFF2-40B4-BE49-F238E27FC236}">
              <a16:creationId xmlns:a16="http://schemas.microsoft.com/office/drawing/2014/main" id="{3C0AE983-66FD-4033-83F2-481973E0D1E8}"/>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a16="http://schemas.microsoft.com/office/drawing/2014/main" id="{CC686035-AAD2-4D57-8DA3-4E46C6D9A18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a16="http://schemas.microsoft.com/office/drawing/2014/main" id="{79C0A72C-B592-486B-BF72-A70AAB53A15C}"/>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31" name="債務償還比率平均値テキスト">
          <a:extLst>
            <a:ext uri="{FF2B5EF4-FFF2-40B4-BE49-F238E27FC236}">
              <a16:creationId xmlns:a16="http://schemas.microsoft.com/office/drawing/2014/main" id="{1D5D36E2-4C57-427B-A96A-EA7403400A68}"/>
            </a:ext>
          </a:extLst>
        </xdr:cNvPr>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2" name="フローチャート: 判断 131">
          <a:extLst>
            <a:ext uri="{FF2B5EF4-FFF2-40B4-BE49-F238E27FC236}">
              <a16:creationId xmlns:a16="http://schemas.microsoft.com/office/drawing/2014/main" id="{33E9B38F-FF85-4EB8-BC5B-43AE5C2E9205}"/>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3" name="フローチャート: 判断 132">
          <a:extLst>
            <a:ext uri="{FF2B5EF4-FFF2-40B4-BE49-F238E27FC236}">
              <a16:creationId xmlns:a16="http://schemas.microsoft.com/office/drawing/2014/main" id="{ADFF681D-9577-47B5-824B-ECC3CB06DDC3}"/>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4" name="フローチャート: 判断 133">
          <a:extLst>
            <a:ext uri="{FF2B5EF4-FFF2-40B4-BE49-F238E27FC236}">
              <a16:creationId xmlns:a16="http://schemas.microsoft.com/office/drawing/2014/main" id="{98F28D4C-6E42-427B-948A-7B5D8B413340}"/>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5" name="フローチャート: 判断 134">
          <a:extLst>
            <a:ext uri="{FF2B5EF4-FFF2-40B4-BE49-F238E27FC236}">
              <a16:creationId xmlns:a16="http://schemas.microsoft.com/office/drawing/2014/main" id="{24EB5644-003E-4240-ADFB-0D3A50248899}"/>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6" name="フローチャート: 判断 135">
          <a:extLst>
            <a:ext uri="{FF2B5EF4-FFF2-40B4-BE49-F238E27FC236}">
              <a16:creationId xmlns:a16="http://schemas.microsoft.com/office/drawing/2014/main" id="{4D7A8394-81C2-4F7A-952A-C954E4586588}"/>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DEFDCE9C-10AE-474E-A8C0-DB7C1A2F9B3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BB3B30DA-8C4A-4200-AD0F-D73C4844E30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821E4B1-29BE-4011-927C-15DCE40FAF2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3E33B34-E003-4CD8-B6A1-CC5411F01FF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66FE2DC-30D3-4928-87A9-662225C4240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43552</xdr:rowOff>
    </xdr:from>
    <xdr:to>
      <xdr:col>76</xdr:col>
      <xdr:colOff>73025</xdr:colOff>
      <xdr:row>28</xdr:row>
      <xdr:rowOff>145152</xdr:rowOff>
    </xdr:to>
    <xdr:sp macro="" textlink="">
      <xdr:nvSpPr>
        <xdr:cNvPr id="142" name="楕円 141">
          <a:extLst>
            <a:ext uri="{FF2B5EF4-FFF2-40B4-BE49-F238E27FC236}">
              <a16:creationId xmlns:a16="http://schemas.microsoft.com/office/drawing/2014/main" id="{EF1EAD23-3EB8-46F8-BA67-977C8115592C}"/>
            </a:ext>
          </a:extLst>
        </xdr:cNvPr>
        <xdr:cNvSpPr/>
      </xdr:nvSpPr>
      <xdr:spPr>
        <a:xfrm>
          <a:off x="14744700" y="561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66429</xdr:rowOff>
    </xdr:from>
    <xdr:ext cx="469744" cy="259045"/>
    <xdr:sp macro="" textlink="">
      <xdr:nvSpPr>
        <xdr:cNvPr id="143" name="債務償還比率該当値テキスト">
          <a:extLst>
            <a:ext uri="{FF2B5EF4-FFF2-40B4-BE49-F238E27FC236}">
              <a16:creationId xmlns:a16="http://schemas.microsoft.com/office/drawing/2014/main" id="{6AA1FFFF-9C0B-42F3-9527-2F238B01DA0E}"/>
            </a:ext>
          </a:extLst>
        </xdr:cNvPr>
        <xdr:cNvSpPr txBox="1"/>
      </xdr:nvSpPr>
      <xdr:spPr>
        <a:xfrm>
          <a:off x="14846300" y="546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41609</xdr:rowOff>
    </xdr:from>
    <xdr:to>
      <xdr:col>72</xdr:col>
      <xdr:colOff>123825</xdr:colOff>
      <xdr:row>28</xdr:row>
      <xdr:rowOff>143209</xdr:rowOff>
    </xdr:to>
    <xdr:sp macro="" textlink="">
      <xdr:nvSpPr>
        <xdr:cNvPr id="144" name="楕円 143">
          <a:extLst>
            <a:ext uri="{FF2B5EF4-FFF2-40B4-BE49-F238E27FC236}">
              <a16:creationId xmlns:a16="http://schemas.microsoft.com/office/drawing/2014/main" id="{54D62991-10F8-4733-AF66-915B7525FA81}"/>
            </a:ext>
          </a:extLst>
        </xdr:cNvPr>
        <xdr:cNvSpPr/>
      </xdr:nvSpPr>
      <xdr:spPr>
        <a:xfrm>
          <a:off x="14033500" y="561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92409</xdr:rowOff>
    </xdr:from>
    <xdr:to>
      <xdr:col>76</xdr:col>
      <xdr:colOff>22225</xdr:colOff>
      <xdr:row>28</xdr:row>
      <xdr:rowOff>94352</xdr:rowOff>
    </xdr:to>
    <xdr:cxnSp macro="">
      <xdr:nvCxnSpPr>
        <xdr:cNvPr id="145" name="直線コネクタ 144">
          <a:extLst>
            <a:ext uri="{FF2B5EF4-FFF2-40B4-BE49-F238E27FC236}">
              <a16:creationId xmlns:a16="http://schemas.microsoft.com/office/drawing/2014/main" id="{8BA20B81-55A7-402B-93CC-619241A72D93}"/>
            </a:ext>
          </a:extLst>
        </xdr:cNvPr>
        <xdr:cNvCxnSpPr/>
      </xdr:nvCxnSpPr>
      <xdr:spPr>
        <a:xfrm>
          <a:off x="14084300" y="5664534"/>
          <a:ext cx="711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94145</xdr:rowOff>
    </xdr:from>
    <xdr:to>
      <xdr:col>68</xdr:col>
      <xdr:colOff>123825</xdr:colOff>
      <xdr:row>29</xdr:row>
      <xdr:rowOff>24295</xdr:rowOff>
    </xdr:to>
    <xdr:sp macro="" textlink="">
      <xdr:nvSpPr>
        <xdr:cNvPr id="146" name="楕円 145">
          <a:extLst>
            <a:ext uri="{FF2B5EF4-FFF2-40B4-BE49-F238E27FC236}">
              <a16:creationId xmlns:a16="http://schemas.microsoft.com/office/drawing/2014/main" id="{0B41D9AA-BEBE-4F59-A3FE-9A1062BFAC85}"/>
            </a:ext>
          </a:extLst>
        </xdr:cNvPr>
        <xdr:cNvSpPr/>
      </xdr:nvSpPr>
      <xdr:spPr>
        <a:xfrm>
          <a:off x="13271500" y="566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92409</xdr:rowOff>
    </xdr:from>
    <xdr:to>
      <xdr:col>72</xdr:col>
      <xdr:colOff>73025</xdr:colOff>
      <xdr:row>28</xdr:row>
      <xdr:rowOff>144945</xdr:rowOff>
    </xdr:to>
    <xdr:cxnSp macro="">
      <xdr:nvCxnSpPr>
        <xdr:cNvPr id="147" name="直線コネクタ 146">
          <a:extLst>
            <a:ext uri="{FF2B5EF4-FFF2-40B4-BE49-F238E27FC236}">
              <a16:creationId xmlns:a16="http://schemas.microsoft.com/office/drawing/2014/main" id="{63DA4E8B-9C14-4E38-AB31-A7F269118C83}"/>
            </a:ext>
          </a:extLst>
        </xdr:cNvPr>
        <xdr:cNvCxnSpPr/>
      </xdr:nvCxnSpPr>
      <xdr:spPr>
        <a:xfrm flipV="1">
          <a:off x="13322300" y="5664534"/>
          <a:ext cx="762000" cy="5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105516</xdr:rowOff>
    </xdr:from>
    <xdr:to>
      <xdr:col>64</xdr:col>
      <xdr:colOff>123825</xdr:colOff>
      <xdr:row>29</xdr:row>
      <xdr:rowOff>35666</xdr:rowOff>
    </xdr:to>
    <xdr:sp macro="" textlink="">
      <xdr:nvSpPr>
        <xdr:cNvPr id="148" name="楕円 147">
          <a:extLst>
            <a:ext uri="{FF2B5EF4-FFF2-40B4-BE49-F238E27FC236}">
              <a16:creationId xmlns:a16="http://schemas.microsoft.com/office/drawing/2014/main" id="{BD2C491B-D308-43A8-8AD5-F30722419DE3}"/>
            </a:ext>
          </a:extLst>
        </xdr:cNvPr>
        <xdr:cNvSpPr/>
      </xdr:nvSpPr>
      <xdr:spPr>
        <a:xfrm>
          <a:off x="12509500" y="567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144945</xdr:rowOff>
    </xdr:from>
    <xdr:to>
      <xdr:col>68</xdr:col>
      <xdr:colOff>73025</xdr:colOff>
      <xdr:row>28</xdr:row>
      <xdr:rowOff>156316</xdr:rowOff>
    </xdr:to>
    <xdr:cxnSp macro="">
      <xdr:nvCxnSpPr>
        <xdr:cNvPr id="149" name="直線コネクタ 148">
          <a:extLst>
            <a:ext uri="{FF2B5EF4-FFF2-40B4-BE49-F238E27FC236}">
              <a16:creationId xmlns:a16="http://schemas.microsoft.com/office/drawing/2014/main" id="{F9E7B84A-771B-45E0-96EC-62E9CE68FB70}"/>
            </a:ext>
          </a:extLst>
        </xdr:cNvPr>
        <xdr:cNvCxnSpPr/>
      </xdr:nvCxnSpPr>
      <xdr:spPr>
        <a:xfrm flipV="1">
          <a:off x="12560300" y="5717070"/>
          <a:ext cx="762000" cy="1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72987</xdr:rowOff>
    </xdr:from>
    <xdr:to>
      <xdr:col>60</xdr:col>
      <xdr:colOff>123825</xdr:colOff>
      <xdr:row>29</xdr:row>
      <xdr:rowOff>3137</xdr:rowOff>
    </xdr:to>
    <xdr:sp macro="" textlink="">
      <xdr:nvSpPr>
        <xdr:cNvPr id="150" name="楕円 149">
          <a:extLst>
            <a:ext uri="{FF2B5EF4-FFF2-40B4-BE49-F238E27FC236}">
              <a16:creationId xmlns:a16="http://schemas.microsoft.com/office/drawing/2014/main" id="{41F994CB-9BA5-45CD-A57A-6F8499779378}"/>
            </a:ext>
          </a:extLst>
        </xdr:cNvPr>
        <xdr:cNvSpPr/>
      </xdr:nvSpPr>
      <xdr:spPr>
        <a:xfrm>
          <a:off x="11747500" y="564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123787</xdr:rowOff>
    </xdr:from>
    <xdr:to>
      <xdr:col>64</xdr:col>
      <xdr:colOff>73025</xdr:colOff>
      <xdr:row>28</xdr:row>
      <xdr:rowOff>156316</xdr:rowOff>
    </xdr:to>
    <xdr:cxnSp macro="">
      <xdr:nvCxnSpPr>
        <xdr:cNvPr id="151" name="直線コネクタ 150">
          <a:extLst>
            <a:ext uri="{FF2B5EF4-FFF2-40B4-BE49-F238E27FC236}">
              <a16:creationId xmlns:a16="http://schemas.microsoft.com/office/drawing/2014/main" id="{578FFD05-3466-4B23-8679-01C0711CF738}"/>
            </a:ext>
          </a:extLst>
        </xdr:cNvPr>
        <xdr:cNvCxnSpPr/>
      </xdr:nvCxnSpPr>
      <xdr:spPr>
        <a:xfrm>
          <a:off x="11798300" y="5695912"/>
          <a:ext cx="762000" cy="3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52" name="n_1aveValue債務償還比率">
          <a:extLst>
            <a:ext uri="{FF2B5EF4-FFF2-40B4-BE49-F238E27FC236}">
              <a16:creationId xmlns:a16="http://schemas.microsoft.com/office/drawing/2014/main" id="{47895C5B-9820-4220-A7DF-9DA0D4D14332}"/>
            </a:ext>
          </a:extLst>
        </xdr:cNvPr>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53" name="n_2aveValue債務償還比率">
          <a:extLst>
            <a:ext uri="{FF2B5EF4-FFF2-40B4-BE49-F238E27FC236}">
              <a16:creationId xmlns:a16="http://schemas.microsoft.com/office/drawing/2014/main" id="{3440EF8B-BED6-4C3C-88C8-6BCFB38FF0A6}"/>
            </a:ext>
          </a:extLst>
        </xdr:cNvPr>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4" name="n_3aveValue債務償還比率">
          <a:extLst>
            <a:ext uri="{FF2B5EF4-FFF2-40B4-BE49-F238E27FC236}">
              <a16:creationId xmlns:a16="http://schemas.microsoft.com/office/drawing/2014/main" id="{37B66F3B-446A-46C5-8E54-FBCCF6F8D970}"/>
            </a:ext>
          </a:extLst>
        </xdr:cNvPr>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5" name="n_4aveValue債務償還比率">
          <a:extLst>
            <a:ext uri="{FF2B5EF4-FFF2-40B4-BE49-F238E27FC236}">
              <a16:creationId xmlns:a16="http://schemas.microsoft.com/office/drawing/2014/main" id="{673CC18E-CDD8-4575-84AF-1BBF7DDCF54A}"/>
            </a:ext>
          </a:extLst>
        </xdr:cNvPr>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159736</xdr:rowOff>
    </xdr:from>
    <xdr:ext cx="469744" cy="259045"/>
    <xdr:sp macro="" textlink="">
      <xdr:nvSpPr>
        <xdr:cNvPr id="156" name="n_1mainValue債務償還比率">
          <a:extLst>
            <a:ext uri="{FF2B5EF4-FFF2-40B4-BE49-F238E27FC236}">
              <a16:creationId xmlns:a16="http://schemas.microsoft.com/office/drawing/2014/main" id="{031E5D66-3025-4039-9647-551608EEF1EC}"/>
            </a:ext>
          </a:extLst>
        </xdr:cNvPr>
        <xdr:cNvSpPr txBox="1"/>
      </xdr:nvSpPr>
      <xdr:spPr>
        <a:xfrm>
          <a:off x="13836727" y="538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40822</xdr:rowOff>
    </xdr:from>
    <xdr:ext cx="469744" cy="259045"/>
    <xdr:sp macro="" textlink="">
      <xdr:nvSpPr>
        <xdr:cNvPr id="157" name="n_2mainValue債務償還比率">
          <a:extLst>
            <a:ext uri="{FF2B5EF4-FFF2-40B4-BE49-F238E27FC236}">
              <a16:creationId xmlns:a16="http://schemas.microsoft.com/office/drawing/2014/main" id="{7853FF9F-AF6E-43A0-AB80-A8088FF9C4A2}"/>
            </a:ext>
          </a:extLst>
        </xdr:cNvPr>
        <xdr:cNvSpPr txBox="1"/>
      </xdr:nvSpPr>
      <xdr:spPr>
        <a:xfrm>
          <a:off x="13087427" y="544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52193</xdr:rowOff>
    </xdr:from>
    <xdr:ext cx="469744" cy="259045"/>
    <xdr:sp macro="" textlink="">
      <xdr:nvSpPr>
        <xdr:cNvPr id="158" name="n_3mainValue債務償還比率">
          <a:extLst>
            <a:ext uri="{FF2B5EF4-FFF2-40B4-BE49-F238E27FC236}">
              <a16:creationId xmlns:a16="http://schemas.microsoft.com/office/drawing/2014/main" id="{5799FB2E-D421-43D3-B2A9-B1ACFF8F97D4}"/>
            </a:ext>
          </a:extLst>
        </xdr:cNvPr>
        <xdr:cNvSpPr txBox="1"/>
      </xdr:nvSpPr>
      <xdr:spPr>
        <a:xfrm>
          <a:off x="12325427" y="545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165714</xdr:rowOff>
    </xdr:from>
    <xdr:ext cx="469744" cy="259045"/>
    <xdr:sp macro="" textlink="">
      <xdr:nvSpPr>
        <xdr:cNvPr id="159" name="n_4mainValue債務償還比率">
          <a:extLst>
            <a:ext uri="{FF2B5EF4-FFF2-40B4-BE49-F238E27FC236}">
              <a16:creationId xmlns:a16="http://schemas.microsoft.com/office/drawing/2014/main" id="{4AE1E142-26FC-4120-9714-A05CE12ADCCD}"/>
            </a:ext>
          </a:extLst>
        </xdr:cNvPr>
        <xdr:cNvSpPr txBox="1"/>
      </xdr:nvSpPr>
      <xdr:spPr>
        <a:xfrm>
          <a:off x="11563427" y="573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E1A736D4-11EE-4EEA-88A7-33E1DD5213B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A724A9F8-F82B-42A3-91A9-2227A670C40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58759B09-C89A-4F82-A4A2-63EA5790720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F6D0618A-2C12-45D3-8C16-4C3A19E47A9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3C0F486C-4E36-4588-9A32-30A2B288897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3A43F178-56AB-47A0-B3E8-51A697593A6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8B45BF2-BD9B-427F-BDB0-C14AB57C8F0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CAF0DAE-23C8-435E-9A7F-8647B507C9A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C44A77C-E794-4D66-97BB-1528CECA092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A3AE7DA-E3FA-4DE3-AA0C-A66B1937744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1311948-4582-4489-83AC-51FC381F225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3DC84F6-B9CF-4D8D-B2F8-3CA2802A217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64EADCA-4841-4DD7-9CC5-ED0B6E9ACE2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B7033A9-4787-47FA-A7B0-A9E95AD71E2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EA232AF-167E-44E9-B22D-C341B39DF4E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425C961-AB30-4933-99F5-BD8AC866A5D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44,777
44,180
30.03
13,029,606
12,523,957
446,120
8,571,315
8,688,213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A6A5DA1-ED47-4FB1-A75E-41F4DED6826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45DBA5F-813F-4630-BEB7-6EAFEC58B5C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3CA3B28-37CF-4EA2-A4F5-75A2AC4F81A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9FA3500-E034-404C-BDD8-1FA924FB275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63335DB-9702-4D35-8803-9916B5AB8CA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6C214A8-5736-4F72-AE7F-5596FA7F93C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3D5C30C-DDEE-4286-A1C7-44281B9EDFC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EB4574E-E405-4E98-8164-403916AAD64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F8406E4-1806-4B41-BA37-1EC1B696E46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3D15018-394F-4071-9CCC-48EBCE5A9CA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E784380-93DB-4AF8-A35E-84BE0074497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E617869-3A3E-496A-AB55-CD2B491DBBD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67EBF6A-9328-4A8D-88CD-B6EDE1A35F6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E496614-857E-4880-B37E-D19F45FDE1E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7CCFFDC-784A-46A6-B82E-98BFB3FF92F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05CC71C-AB83-4182-934D-4E8E278AF30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4AB950D-F5F0-4A16-9019-CE93EFB91C3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B1F511A-03B2-439F-A620-FC645650953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D07D74F-147E-4292-A3FD-8CC3FEC731C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E859BB5-7DDF-4CE0-A840-E2791F399A1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FEB097F-D963-4008-A630-BF8F1117391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EC0081E-7014-4F63-A9E9-EF81C574C29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95B53B5-7E25-4AB2-AB1D-586CC404DD1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15DF554-B7DE-4746-8119-1E911FB09B1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651DD5C-305F-45D1-B5C7-8CDF2AD36DF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4C8F65A-F176-4A1D-8097-450F28C0CE1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37A3597-0E11-45DD-8208-FE99D5070D4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DD73048-B42D-4433-858E-30F52C63360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A63D675-28A3-42F7-8B48-B4C04C9648F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E044C31-1623-4C4B-ACC8-857F62D08AD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D1F296F-ED21-4326-907B-0FC6098F374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14A0D39-4505-4BCA-B5A8-2648FBE57D9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BC481EF-7FC3-484C-97A5-EB832E08C93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AB9B41D-9DB0-466C-BB9D-98B103529B3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60CB330-7F04-4D88-A032-A55251FC766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6353552-472C-4189-976B-6CA77FC67C4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1BD0A8A-B693-4E8D-97D0-59182827BA9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C3A89B3-A926-4460-8938-8E0715E0E2E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23DF200-81A3-4BD0-82C0-1F7B3C0CC67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E4E86DE-A3D2-405A-990B-19A4698FFB5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35A4515-4F61-4CDD-8D6E-CEFA83AACAA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9DE97CD-9813-4AED-8EA9-717BE9A099C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F2B0CE5-8F4C-4AED-ADF4-671BCFFD84E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FC1A3F2-190E-42A4-B9BB-033A79575D9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EF00C81-24D5-4633-8E9C-D8556D70EC1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B6F58201-3BDC-49BF-83A2-E469D00792D9}"/>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33EE06BF-7BD3-48D9-B713-922529C6C101}"/>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C396B921-1DA0-4885-AB4C-EACAF5808658}"/>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9FE5E88C-391A-466E-8439-D26299A6EC3E}"/>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632AE86F-854B-49F9-9378-479E6BBCBA50}"/>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2" name="【道路】&#10;有形固定資産減価償却率平均値テキスト">
          <a:extLst>
            <a:ext uri="{FF2B5EF4-FFF2-40B4-BE49-F238E27FC236}">
              <a16:creationId xmlns:a16="http://schemas.microsoft.com/office/drawing/2014/main" id="{E0092221-DA6F-432B-921D-8FAD68F92F00}"/>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EF740BE6-B721-4DC2-A5D4-CBA50C8C2F3E}"/>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927D5B7D-48E0-4E6D-A107-26E34494204D}"/>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8D936019-AA23-43C3-81B2-B87EF361BEAE}"/>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C3D700FA-8E87-4B8C-883B-AAD47CCA2EA2}"/>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85C958E6-B1CD-4C7B-B952-38CFCEDA6744}"/>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74C035-F9D4-40C0-9166-1061A42665F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A3F404F-8D37-4342-BDB3-AC1A67F673A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B59B179-ACF0-4B58-BAC2-C93054D7C0F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2F01E13-7670-435C-8513-BF67648A1BF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8AAE315-7048-43BD-B88D-37F18705521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132080</xdr:rowOff>
    </xdr:from>
    <xdr:to>
      <xdr:col>24</xdr:col>
      <xdr:colOff>114300</xdr:colOff>
      <xdr:row>39</xdr:row>
      <xdr:rowOff>62230</xdr:rowOff>
    </xdr:to>
    <xdr:sp macro="" textlink="">
      <xdr:nvSpPr>
        <xdr:cNvPr id="73" name="楕円 72">
          <a:extLst>
            <a:ext uri="{FF2B5EF4-FFF2-40B4-BE49-F238E27FC236}">
              <a16:creationId xmlns:a16="http://schemas.microsoft.com/office/drawing/2014/main" id="{96EF76C2-61CA-44FF-8B98-3F81CE74B93C}"/>
            </a:ext>
          </a:extLst>
        </xdr:cNvPr>
        <xdr:cNvSpPr/>
      </xdr:nvSpPr>
      <xdr:spPr>
        <a:xfrm>
          <a:off x="4584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110507</xdr:rowOff>
    </xdr:from>
    <xdr:ext cx="405111" cy="259045"/>
    <xdr:sp macro="" textlink="">
      <xdr:nvSpPr>
        <xdr:cNvPr id="74" name="【道路】&#10;有形固定資産減価償却率該当値テキスト">
          <a:extLst>
            <a:ext uri="{FF2B5EF4-FFF2-40B4-BE49-F238E27FC236}">
              <a16:creationId xmlns:a16="http://schemas.microsoft.com/office/drawing/2014/main" id="{D9115EE0-833C-412E-923A-795A928E530F}"/>
            </a:ext>
          </a:extLst>
        </xdr:cNvPr>
        <xdr:cNvSpPr txBox="1"/>
      </xdr:nvSpPr>
      <xdr:spPr>
        <a:xfrm>
          <a:off x="4673600"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114935</xdr:rowOff>
    </xdr:from>
    <xdr:to>
      <xdr:col>20</xdr:col>
      <xdr:colOff>38100</xdr:colOff>
      <xdr:row>39</xdr:row>
      <xdr:rowOff>45085</xdr:rowOff>
    </xdr:to>
    <xdr:sp macro="" textlink="">
      <xdr:nvSpPr>
        <xdr:cNvPr id="75" name="楕円 74">
          <a:extLst>
            <a:ext uri="{FF2B5EF4-FFF2-40B4-BE49-F238E27FC236}">
              <a16:creationId xmlns:a16="http://schemas.microsoft.com/office/drawing/2014/main" id="{161E7D77-11E5-41CE-96FA-F8BB5B4B552E}"/>
            </a:ext>
          </a:extLst>
        </xdr:cNvPr>
        <xdr:cNvSpPr/>
      </xdr:nvSpPr>
      <xdr:spPr>
        <a:xfrm>
          <a:off x="3746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165735</xdr:rowOff>
    </xdr:from>
    <xdr:to>
      <xdr:col>24</xdr:col>
      <xdr:colOff>63500</xdr:colOff>
      <xdr:row>39</xdr:row>
      <xdr:rowOff>11430</xdr:rowOff>
    </xdr:to>
    <xdr:cxnSp macro="">
      <xdr:nvCxnSpPr>
        <xdr:cNvPr id="76" name="直線コネクタ 75">
          <a:extLst>
            <a:ext uri="{FF2B5EF4-FFF2-40B4-BE49-F238E27FC236}">
              <a16:creationId xmlns:a16="http://schemas.microsoft.com/office/drawing/2014/main" id="{3D45A28E-33FF-431D-AF31-50CB23040404}"/>
            </a:ext>
          </a:extLst>
        </xdr:cNvPr>
        <xdr:cNvCxnSpPr/>
      </xdr:nvCxnSpPr>
      <xdr:spPr>
        <a:xfrm>
          <a:off x="3797300" y="66808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88265</xdr:rowOff>
    </xdr:from>
    <xdr:to>
      <xdr:col>15</xdr:col>
      <xdr:colOff>101600</xdr:colOff>
      <xdr:row>39</xdr:row>
      <xdr:rowOff>18415</xdr:rowOff>
    </xdr:to>
    <xdr:sp macro="" textlink="">
      <xdr:nvSpPr>
        <xdr:cNvPr id="77" name="楕円 76">
          <a:extLst>
            <a:ext uri="{FF2B5EF4-FFF2-40B4-BE49-F238E27FC236}">
              <a16:creationId xmlns:a16="http://schemas.microsoft.com/office/drawing/2014/main" id="{8CA4240A-A0C7-4555-B249-3773A027EE20}"/>
            </a:ext>
          </a:extLst>
        </xdr:cNvPr>
        <xdr:cNvSpPr/>
      </xdr:nvSpPr>
      <xdr:spPr>
        <a:xfrm>
          <a:off x="2857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139065</xdr:rowOff>
    </xdr:from>
    <xdr:to>
      <xdr:col>19</xdr:col>
      <xdr:colOff>177800</xdr:colOff>
      <xdr:row>38</xdr:row>
      <xdr:rowOff>165735</xdr:rowOff>
    </xdr:to>
    <xdr:cxnSp macro="">
      <xdr:nvCxnSpPr>
        <xdr:cNvPr id="78" name="直線コネクタ 77">
          <a:extLst>
            <a:ext uri="{FF2B5EF4-FFF2-40B4-BE49-F238E27FC236}">
              <a16:creationId xmlns:a16="http://schemas.microsoft.com/office/drawing/2014/main" id="{641D3D17-755C-487E-BC6F-C20CE04D53FC}"/>
            </a:ext>
          </a:extLst>
        </xdr:cNvPr>
        <xdr:cNvCxnSpPr/>
      </xdr:nvCxnSpPr>
      <xdr:spPr>
        <a:xfrm>
          <a:off x="2908300" y="66541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92075</xdr:rowOff>
    </xdr:from>
    <xdr:to>
      <xdr:col>10</xdr:col>
      <xdr:colOff>165100</xdr:colOff>
      <xdr:row>39</xdr:row>
      <xdr:rowOff>22225</xdr:rowOff>
    </xdr:to>
    <xdr:sp macro="" textlink="">
      <xdr:nvSpPr>
        <xdr:cNvPr id="79" name="楕円 78">
          <a:extLst>
            <a:ext uri="{FF2B5EF4-FFF2-40B4-BE49-F238E27FC236}">
              <a16:creationId xmlns:a16="http://schemas.microsoft.com/office/drawing/2014/main" id="{6B922769-BB02-4C2E-AEF1-09E99451DABA}"/>
            </a:ext>
          </a:extLst>
        </xdr:cNvPr>
        <xdr:cNvSpPr/>
      </xdr:nvSpPr>
      <xdr:spPr>
        <a:xfrm>
          <a:off x="1968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139065</xdr:rowOff>
    </xdr:from>
    <xdr:to>
      <xdr:col>15</xdr:col>
      <xdr:colOff>50800</xdr:colOff>
      <xdr:row>38</xdr:row>
      <xdr:rowOff>142875</xdr:rowOff>
    </xdr:to>
    <xdr:cxnSp macro="">
      <xdr:nvCxnSpPr>
        <xdr:cNvPr id="80" name="直線コネクタ 79">
          <a:extLst>
            <a:ext uri="{FF2B5EF4-FFF2-40B4-BE49-F238E27FC236}">
              <a16:creationId xmlns:a16="http://schemas.microsoft.com/office/drawing/2014/main" id="{7ED28D2F-9279-43AA-B17B-9598D69B0559}"/>
            </a:ext>
          </a:extLst>
        </xdr:cNvPr>
        <xdr:cNvCxnSpPr/>
      </xdr:nvCxnSpPr>
      <xdr:spPr>
        <a:xfrm flipV="1">
          <a:off x="2019300" y="66541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1" name="n_1aveValue【道路】&#10;有形固定資産減価償却率">
          <a:extLst>
            <a:ext uri="{FF2B5EF4-FFF2-40B4-BE49-F238E27FC236}">
              <a16:creationId xmlns:a16="http://schemas.microsoft.com/office/drawing/2014/main" id="{F65571FF-84E6-4B8E-A76E-8DB84BB02897}"/>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2" name="n_2aveValue【道路】&#10;有形固定資産減価償却率">
          <a:extLst>
            <a:ext uri="{FF2B5EF4-FFF2-40B4-BE49-F238E27FC236}">
              <a16:creationId xmlns:a16="http://schemas.microsoft.com/office/drawing/2014/main" id="{6CC9BEEC-E76B-475D-815E-F4E5F3D1CD80}"/>
            </a:ext>
          </a:extLst>
        </xdr:cNvPr>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3" name="n_3aveValue【道路】&#10;有形固定資産減価償却率">
          <a:extLst>
            <a:ext uri="{FF2B5EF4-FFF2-40B4-BE49-F238E27FC236}">
              <a16:creationId xmlns:a16="http://schemas.microsoft.com/office/drawing/2014/main" id="{4359D8D8-6944-4F48-99B7-1D358A19E428}"/>
            </a:ext>
          </a:extLst>
        </xdr:cNvPr>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4" name="n_4aveValue【道路】&#10;有形固定資産減価償却率">
          <a:extLst>
            <a:ext uri="{FF2B5EF4-FFF2-40B4-BE49-F238E27FC236}">
              <a16:creationId xmlns:a16="http://schemas.microsoft.com/office/drawing/2014/main" id="{91E68456-B104-4DFC-9413-930BF0947696}"/>
            </a:ext>
          </a:extLst>
        </xdr:cNvPr>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36212</xdr:rowOff>
    </xdr:from>
    <xdr:ext cx="405111" cy="259045"/>
    <xdr:sp macro="" textlink="">
      <xdr:nvSpPr>
        <xdr:cNvPr id="85" name="n_1mainValue【道路】&#10;有形固定資産減価償却率">
          <a:extLst>
            <a:ext uri="{FF2B5EF4-FFF2-40B4-BE49-F238E27FC236}">
              <a16:creationId xmlns:a16="http://schemas.microsoft.com/office/drawing/2014/main" id="{C0E4F83D-65E0-4949-9CD3-503284D93265}"/>
            </a:ext>
          </a:extLst>
        </xdr:cNvPr>
        <xdr:cNvSpPr txBox="1"/>
      </xdr:nvSpPr>
      <xdr:spPr>
        <a:xfrm>
          <a:off x="35820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9542</xdr:rowOff>
    </xdr:from>
    <xdr:ext cx="405111" cy="259045"/>
    <xdr:sp macro="" textlink="">
      <xdr:nvSpPr>
        <xdr:cNvPr id="86" name="n_2mainValue【道路】&#10;有形固定資産減価償却率">
          <a:extLst>
            <a:ext uri="{FF2B5EF4-FFF2-40B4-BE49-F238E27FC236}">
              <a16:creationId xmlns:a16="http://schemas.microsoft.com/office/drawing/2014/main" id="{C966E5FF-7C2E-48B5-BC00-06870E912A17}"/>
            </a:ext>
          </a:extLst>
        </xdr:cNvPr>
        <xdr:cNvSpPr txBox="1"/>
      </xdr:nvSpPr>
      <xdr:spPr>
        <a:xfrm>
          <a:off x="2705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13352</xdr:rowOff>
    </xdr:from>
    <xdr:ext cx="405111" cy="259045"/>
    <xdr:sp macro="" textlink="">
      <xdr:nvSpPr>
        <xdr:cNvPr id="87" name="n_3mainValue【道路】&#10;有形固定資産減価償却率">
          <a:extLst>
            <a:ext uri="{FF2B5EF4-FFF2-40B4-BE49-F238E27FC236}">
              <a16:creationId xmlns:a16="http://schemas.microsoft.com/office/drawing/2014/main" id="{F4FCE118-7110-42FC-BB8C-69FDEE2EFAD9}"/>
            </a:ext>
          </a:extLst>
        </xdr:cNvPr>
        <xdr:cNvSpPr txBox="1"/>
      </xdr:nvSpPr>
      <xdr:spPr>
        <a:xfrm>
          <a:off x="18167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D2F12482-120B-418A-8075-A3EAE9AACA4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D73F4214-4C66-4AA0-ADA2-683F6F90F11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192909F1-6F63-43BA-AC0C-032BD20D704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D5D0CAA6-A900-4CE7-91F0-32D7662862F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DED8B8FA-2CA1-4430-859E-31F41616228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BE3A6535-AA6E-41CC-862F-A11C5CCEAA4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72A0F248-D33E-40B0-89F4-ABFF3664B24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E961D99-A559-4255-837F-A33F02A921A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CB75DBF2-6D4C-49E7-89A4-E9278215C5D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8BA8393A-B970-45A7-8267-9041631506D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8A696AD8-2D79-4468-9A7A-B5E3ECD86F3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149FC55D-3B93-4634-8A2E-70ACC6558F6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9CB633BE-83CC-4C6A-8F88-8AC42AE9769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A53D6030-8523-4596-8233-EAD2EE2ACC5B}"/>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C909EAFA-891D-4ECC-B224-B8B9219C1AC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5F5B222E-140A-4B83-B9A5-6CB1DCD2C99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5A1B1A16-E6BD-4E8C-8ED0-5A77231233D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CFAA5EE7-41C3-4E32-948D-B8D7236C4FC2}"/>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C3738DD0-DBCD-4B65-91F4-5385524BD4F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0EF32B5B-4E80-4840-BA38-4172D3577A6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1E61DC46-39E8-49C0-9E91-04EF750E52A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BBB91643-794A-479A-8445-88B7E2075766}"/>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2ACD27BF-85A7-429C-BFAA-947E73133EF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1" name="直線コネクタ 110">
          <a:extLst>
            <a:ext uri="{FF2B5EF4-FFF2-40B4-BE49-F238E27FC236}">
              <a16:creationId xmlns:a16="http://schemas.microsoft.com/office/drawing/2014/main" id="{6E35CA1A-3668-4109-9FAC-FF06F18A43D8}"/>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2" name="【道路】&#10;一人当たり延長最小値テキスト">
          <a:extLst>
            <a:ext uri="{FF2B5EF4-FFF2-40B4-BE49-F238E27FC236}">
              <a16:creationId xmlns:a16="http://schemas.microsoft.com/office/drawing/2014/main" id="{16BCD536-232E-409B-889B-3EBE78CFD3BA}"/>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3" name="直線コネクタ 112">
          <a:extLst>
            <a:ext uri="{FF2B5EF4-FFF2-40B4-BE49-F238E27FC236}">
              <a16:creationId xmlns:a16="http://schemas.microsoft.com/office/drawing/2014/main" id="{49DEE2BF-D3FC-4704-B496-241CC71519CC}"/>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4" name="【道路】&#10;一人当たり延長最大値テキスト">
          <a:extLst>
            <a:ext uri="{FF2B5EF4-FFF2-40B4-BE49-F238E27FC236}">
              <a16:creationId xmlns:a16="http://schemas.microsoft.com/office/drawing/2014/main" id="{B163709E-A556-4F5F-BD25-8BA68686AE29}"/>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5" name="直線コネクタ 114">
          <a:extLst>
            <a:ext uri="{FF2B5EF4-FFF2-40B4-BE49-F238E27FC236}">
              <a16:creationId xmlns:a16="http://schemas.microsoft.com/office/drawing/2014/main" id="{F5629759-89A8-4177-BA39-0B40305F0229}"/>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6" name="【道路】&#10;一人当たり延長平均値テキスト">
          <a:extLst>
            <a:ext uri="{FF2B5EF4-FFF2-40B4-BE49-F238E27FC236}">
              <a16:creationId xmlns:a16="http://schemas.microsoft.com/office/drawing/2014/main" id="{713D4F28-49D9-433F-B175-F9970B564059}"/>
            </a:ext>
          </a:extLst>
        </xdr:cNvPr>
        <xdr:cNvSpPr txBox="1"/>
      </xdr:nvSpPr>
      <xdr:spPr>
        <a:xfrm>
          <a:off x="10515600" y="680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7" name="フローチャート: 判断 116">
          <a:extLst>
            <a:ext uri="{FF2B5EF4-FFF2-40B4-BE49-F238E27FC236}">
              <a16:creationId xmlns:a16="http://schemas.microsoft.com/office/drawing/2014/main" id="{938F6A81-15CB-4BF2-A425-960554C4C3D3}"/>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8" name="フローチャート: 判断 117">
          <a:extLst>
            <a:ext uri="{FF2B5EF4-FFF2-40B4-BE49-F238E27FC236}">
              <a16:creationId xmlns:a16="http://schemas.microsoft.com/office/drawing/2014/main" id="{84B34261-3E3C-46D8-BA82-96587905122D}"/>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9" name="フローチャート: 判断 118">
          <a:extLst>
            <a:ext uri="{FF2B5EF4-FFF2-40B4-BE49-F238E27FC236}">
              <a16:creationId xmlns:a16="http://schemas.microsoft.com/office/drawing/2014/main" id="{F5900E36-7035-4195-876D-E2754D2A1B8B}"/>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0" name="フローチャート: 判断 119">
          <a:extLst>
            <a:ext uri="{FF2B5EF4-FFF2-40B4-BE49-F238E27FC236}">
              <a16:creationId xmlns:a16="http://schemas.microsoft.com/office/drawing/2014/main" id="{7BF28D54-0008-433B-ACBE-F6E27703297B}"/>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1" name="フローチャート: 判断 120">
          <a:extLst>
            <a:ext uri="{FF2B5EF4-FFF2-40B4-BE49-F238E27FC236}">
              <a16:creationId xmlns:a16="http://schemas.microsoft.com/office/drawing/2014/main" id="{27FB392B-4881-4FED-AD2E-9FE667D243B8}"/>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5B256AB-714B-42C5-AE88-4CAB6578EA0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A256022-1765-48B0-8DEB-F6915DF7F44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254260E-B37C-4472-94A2-482EFBA4CD9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D12D85A-9280-44D1-AE40-3C3466173DE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E6EF84B-A95B-425E-AAF9-E83E9BBEB70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27" name="楕円 126">
          <a:extLst>
            <a:ext uri="{FF2B5EF4-FFF2-40B4-BE49-F238E27FC236}">
              <a16:creationId xmlns:a16="http://schemas.microsoft.com/office/drawing/2014/main" id="{C813937A-41C8-4A10-9A40-A533C78EF526}"/>
            </a:ext>
          </a:extLst>
        </xdr:cNvPr>
        <xdr:cNvSpPr/>
      </xdr:nvSpPr>
      <xdr:spPr>
        <a:xfrm>
          <a:off x="10426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113047</xdr:rowOff>
    </xdr:from>
    <xdr:ext cx="534377" cy="259045"/>
    <xdr:sp macro="" textlink="">
      <xdr:nvSpPr>
        <xdr:cNvPr id="128" name="【道路】&#10;一人当たり延長該当値テキスト">
          <a:extLst>
            <a:ext uri="{FF2B5EF4-FFF2-40B4-BE49-F238E27FC236}">
              <a16:creationId xmlns:a16="http://schemas.microsoft.com/office/drawing/2014/main" id="{E97EF9E1-865B-4880-9CAB-B75181DF0DCB}"/>
            </a:ext>
          </a:extLst>
        </xdr:cNvPr>
        <xdr:cNvSpPr txBox="1"/>
      </xdr:nvSpPr>
      <xdr:spPr>
        <a:xfrm>
          <a:off x="10515600" y="662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93599</xdr:rowOff>
    </xdr:from>
    <xdr:to>
      <xdr:col>50</xdr:col>
      <xdr:colOff>165100</xdr:colOff>
      <xdr:row>40</xdr:row>
      <xdr:rowOff>23749</xdr:rowOff>
    </xdr:to>
    <xdr:sp macro="" textlink="">
      <xdr:nvSpPr>
        <xdr:cNvPr id="129" name="楕円 128">
          <a:extLst>
            <a:ext uri="{FF2B5EF4-FFF2-40B4-BE49-F238E27FC236}">
              <a16:creationId xmlns:a16="http://schemas.microsoft.com/office/drawing/2014/main" id="{16239FB3-F895-41B1-B534-29993E5D97FF}"/>
            </a:ext>
          </a:extLst>
        </xdr:cNvPr>
        <xdr:cNvSpPr/>
      </xdr:nvSpPr>
      <xdr:spPr>
        <a:xfrm>
          <a:off x="9588500" y="67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140970</xdr:rowOff>
    </xdr:from>
    <xdr:to>
      <xdr:col>55</xdr:col>
      <xdr:colOff>0</xdr:colOff>
      <xdr:row>39</xdr:row>
      <xdr:rowOff>144399</xdr:rowOff>
    </xdr:to>
    <xdr:cxnSp macro="">
      <xdr:nvCxnSpPr>
        <xdr:cNvPr id="130" name="直線コネクタ 129">
          <a:extLst>
            <a:ext uri="{FF2B5EF4-FFF2-40B4-BE49-F238E27FC236}">
              <a16:creationId xmlns:a16="http://schemas.microsoft.com/office/drawing/2014/main" id="{6AF14035-0068-4188-B673-31D5164341A2}"/>
            </a:ext>
          </a:extLst>
        </xdr:cNvPr>
        <xdr:cNvCxnSpPr/>
      </xdr:nvCxnSpPr>
      <xdr:spPr>
        <a:xfrm flipV="1">
          <a:off x="9639300" y="682752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96418</xdr:rowOff>
    </xdr:from>
    <xdr:to>
      <xdr:col>46</xdr:col>
      <xdr:colOff>38100</xdr:colOff>
      <xdr:row>40</xdr:row>
      <xdr:rowOff>26568</xdr:rowOff>
    </xdr:to>
    <xdr:sp macro="" textlink="">
      <xdr:nvSpPr>
        <xdr:cNvPr id="131" name="楕円 130">
          <a:extLst>
            <a:ext uri="{FF2B5EF4-FFF2-40B4-BE49-F238E27FC236}">
              <a16:creationId xmlns:a16="http://schemas.microsoft.com/office/drawing/2014/main" id="{71AFE5CC-D96C-4EE7-B2C4-0CF233E1D6C2}"/>
            </a:ext>
          </a:extLst>
        </xdr:cNvPr>
        <xdr:cNvSpPr/>
      </xdr:nvSpPr>
      <xdr:spPr>
        <a:xfrm>
          <a:off x="8699500" y="678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144399</xdr:rowOff>
    </xdr:from>
    <xdr:to>
      <xdr:col>50</xdr:col>
      <xdr:colOff>114300</xdr:colOff>
      <xdr:row>39</xdr:row>
      <xdr:rowOff>147218</xdr:rowOff>
    </xdr:to>
    <xdr:cxnSp macro="">
      <xdr:nvCxnSpPr>
        <xdr:cNvPr id="132" name="直線コネクタ 131">
          <a:extLst>
            <a:ext uri="{FF2B5EF4-FFF2-40B4-BE49-F238E27FC236}">
              <a16:creationId xmlns:a16="http://schemas.microsoft.com/office/drawing/2014/main" id="{BB340763-0679-470D-8728-7839E2699536}"/>
            </a:ext>
          </a:extLst>
        </xdr:cNvPr>
        <xdr:cNvCxnSpPr/>
      </xdr:nvCxnSpPr>
      <xdr:spPr>
        <a:xfrm flipV="1">
          <a:off x="8750300" y="6830949"/>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101562</xdr:rowOff>
    </xdr:from>
    <xdr:to>
      <xdr:col>41</xdr:col>
      <xdr:colOff>101600</xdr:colOff>
      <xdr:row>40</xdr:row>
      <xdr:rowOff>31712</xdr:rowOff>
    </xdr:to>
    <xdr:sp macro="" textlink="">
      <xdr:nvSpPr>
        <xdr:cNvPr id="133" name="楕円 132">
          <a:extLst>
            <a:ext uri="{FF2B5EF4-FFF2-40B4-BE49-F238E27FC236}">
              <a16:creationId xmlns:a16="http://schemas.microsoft.com/office/drawing/2014/main" id="{EA9EEF73-DC66-44B0-A6A1-B0763D23D6D0}"/>
            </a:ext>
          </a:extLst>
        </xdr:cNvPr>
        <xdr:cNvSpPr/>
      </xdr:nvSpPr>
      <xdr:spPr>
        <a:xfrm>
          <a:off x="7810500" y="678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147218</xdr:rowOff>
    </xdr:from>
    <xdr:to>
      <xdr:col>45</xdr:col>
      <xdr:colOff>177800</xdr:colOff>
      <xdr:row>39</xdr:row>
      <xdr:rowOff>152362</xdr:rowOff>
    </xdr:to>
    <xdr:cxnSp macro="">
      <xdr:nvCxnSpPr>
        <xdr:cNvPr id="134" name="直線コネクタ 133">
          <a:extLst>
            <a:ext uri="{FF2B5EF4-FFF2-40B4-BE49-F238E27FC236}">
              <a16:creationId xmlns:a16="http://schemas.microsoft.com/office/drawing/2014/main" id="{64EE46D2-2088-4451-83B6-8641C6BABF41}"/>
            </a:ext>
          </a:extLst>
        </xdr:cNvPr>
        <xdr:cNvCxnSpPr/>
      </xdr:nvCxnSpPr>
      <xdr:spPr>
        <a:xfrm flipV="1">
          <a:off x="7861300" y="6833768"/>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35" name="n_1aveValue【道路】&#10;一人当たり延長">
          <a:extLst>
            <a:ext uri="{FF2B5EF4-FFF2-40B4-BE49-F238E27FC236}">
              <a16:creationId xmlns:a16="http://schemas.microsoft.com/office/drawing/2014/main" id="{C9A12E5D-C859-44FA-ABB9-18EBBB43FDF7}"/>
            </a:ext>
          </a:extLst>
        </xdr:cNvPr>
        <xdr:cNvSpPr txBox="1"/>
      </xdr:nvSpPr>
      <xdr:spPr>
        <a:xfrm>
          <a:off x="9391727" y="69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36" name="n_2aveValue【道路】&#10;一人当たり延長">
          <a:extLst>
            <a:ext uri="{FF2B5EF4-FFF2-40B4-BE49-F238E27FC236}">
              <a16:creationId xmlns:a16="http://schemas.microsoft.com/office/drawing/2014/main" id="{FE7AECAE-384C-48EF-AC3F-513238467B8B}"/>
            </a:ext>
          </a:extLst>
        </xdr:cNvPr>
        <xdr:cNvSpPr txBox="1"/>
      </xdr:nvSpPr>
      <xdr:spPr>
        <a:xfrm>
          <a:off x="8515427" y="69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44632</xdr:rowOff>
    </xdr:from>
    <xdr:ext cx="469744" cy="259045"/>
    <xdr:sp macro="" textlink="">
      <xdr:nvSpPr>
        <xdr:cNvPr id="137" name="n_3aveValue【道路】&#10;一人当たり延長">
          <a:extLst>
            <a:ext uri="{FF2B5EF4-FFF2-40B4-BE49-F238E27FC236}">
              <a16:creationId xmlns:a16="http://schemas.microsoft.com/office/drawing/2014/main" id="{1A022FAA-A8BF-49BE-B28E-0A97984DA73D}"/>
            </a:ext>
          </a:extLst>
        </xdr:cNvPr>
        <xdr:cNvSpPr txBox="1"/>
      </xdr:nvSpPr>
      <xdr:spPr>
        <a:xfrm>
          <a:off x="7626427" y="69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38" name="n_4aveValue【道路】&#10;一人当たり延長">
          <a:extLst>
            <a:ext uri="{FF2B5EF4-FFF2-40B4-BE49-F238E27FC236}">
              <a16:creationId xmlns:a16="http://schemas.microsoft.com/office/drawing/2014/main" id="{C74E850E-C940-4C3E-9826-C098B94E9BAF}"/>
            </a:ext>
          </a:extLst>
        </xdr:cNvPr>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40276</xdr:rowOff>
    </xdr:from>
    <xdr:ext cx="534377" cy="259045"/>
    <xdr:sp macro="" textlink="">
      <xdr:nvSpPr>
        <xdr:cNvPr id="139" name="n_1mainValue【道路】&#10;一人当たり延長">
          <a:extLst>
            <a:ext uri="{FF2B5EF4-FFF2-40B4-BE49-F238E27FC236}">
              <a16:creationId xmlns:a16="http://schemas.microsoft.com/office/drawing/2014/main" id="{4531762D-E2F2-4B9F-BA5E-B75CD1F3ECB3}"/>
            </a:ext>
          </a:extLst>
        </xdr:cNvPr>
        <xdr:cNvSpPr txBox="1"/>
      </xdr:nvSpPr>
      <xdr:spPr>
        <a:xfrm>
          <a:off x="9359411" y="655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43095</xdr:rowOff>
    </xdr:from>
    <xdr:ext cx="534377" cy="259045"/>
    <xdr:sp macro="" textlink="">
      <xdr:nvSpPr>
        <xdr:cNvPr id="140" name="n_2mainValue【道路】&#10;一人当たり延長">
          <a:extLst>
            <a:ext uri="{FF2B5EF4-FFF2-40B4-BE49-F238E27FC236}">
              <a16:creationId xmlns:a16="http://schemas.microsoft.com/office/drawing/2014/main" id="{1A53944F-9D7C-4B6F-B716-7E6C56A585AE}"/>
            </a:ext>
          </a:extLst>
        </xdr:cNvPr>
        <xdr:cNvSpPr txBox="1"/>
      </xdr:nvSpPr>
      <xdr:spPr>
        <a:xfrm>
          <a:off x="8483111" y="655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48239</xdr:rowOff>
    </xdr:from>
    <xdr:ext cx="534377" cy="259045"/>
    <xdr:sp macro="" textlink="">
      <xdr:nvSpPr>
        <xdr:cNvPr id="141" name="n_3mainValue【道路】&#10;一人当たり延長">
          <a:extLst>
            <a:ext uri="{FF2B5EF4-FFF2-40B4-BE49-F238E27FC236}">
              <a16:creationId xmlns:a16="http://schemas.microsoft.com/office/drawing/2014/main" id="{7C943C54-1FDE-478E-8DD8-1F1FB3AE5E14}"/>
            </a:ext>
          </a:extLst>
        </xdr:cNvPr>
        <xdr:cNvSpPr txBox="1"/>
      </xdr:nvSpPr>
      <xdr:spPr>
        <a:xfrm>
          <a:off x="7594111" y="656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140CFB63-A739-460B-AA80-DD7B2D2BF3B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491E083B-28A2-43BE-80B1-E2C93788166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22D72ED8-E2CB-403C-9B56-39F165085EE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637D2B92-F99E-42AF-B00D-FB80886B0C3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A91CF5DA-C309-435C-97D1-2FF1DD3CCC6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05704C8-070F-4EC8-82D4-57ED1121EE2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C3033FD9-D327-48DC-8F17-5AF21D620E3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FA02BF22-9571-42D7-8557-2E58AF58DFD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7E0C849C-93DF-43A2-A5B8-740B1CE0206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B59992A7-BEBA-44B3-9167-6B6FE2F03AB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11922E14-6C39-4C8B-8E44-46E40062C11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45052CA9-E89C-4A80-8E93-220A0FFAE0C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B8A38057-2CE2-41E1-832D-897F78AC97C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C166008C-51B2-45D0-9443-80C0AA0755E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1D77F5C0-031A-451C-89C1-86E4CF3BED1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2BE17535-352E-462A-ABD2-9C249156392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E5A026CF-256A-4579-8438-B52F9360F8A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CFDF0133-3B86-4FE8-9991-451AFBF17EB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BAC259B2-C49B-4318-8D47-134D741FF4B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A673DCE6-035C-44A5-A99C-18206BD5AAC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6AD216C2-11D8-423A-BA46-505A5A3D24A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679134A1-8BF1-4177-BBFB-496E1A64529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BBAA660E-3881-4B6C-A341-137D249EB65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772AC0FE-14CB-405D-9182-AEBACCE4F18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365B36FB-09E5-4524-ADC2-DA91BB53AF3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67" name="直線コネクタ 166">
          <a:extLst>
            <a:ext uri="{FF2B5EF4-FFF2-40B4-BE49-F238E27FC236}">
              <a16:creationId xmlns:a16="http://schemas.microsoft.com/office/drawing/2014/main" id="{9658C48E-B389-4998-BDE8-07109162F12F}"/>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6168434E-E1BD-41F7-99FF-931B0D66A62A}"/>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a:extLst>
            <a:ext uri="{FF2B5EF4-FFF2-40B4-BE49-F238E27FC236}">
              <a16:creationId xmlns:a16="http://schemas.microsoft.com/office/drawing/2014/main" id="{DB4E9E39-662F-4210-A0AE-02B401879336}"/>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DDCD330E-F878-4906-8034-8FFB54737CB9}"/>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1" name="直線コネクタ 170">
          <a:extLst>
            <a:ext uri="{FF2B5EF4-FFF2-40B4-BE49-F238E27FC236}">
              <a16:creationId xmlns:a16="http://schemas.microsoft.com/office/drawing/2014/main" id="{E361F829-324B-4A89-8383-4299F67EDB1B}"/>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85448C80-08DB-484C-8189-AD4651087A26}"/>
            </a:ext>
          </a:extLst>
        </xdr:cNvPr>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3" name="フローチャート: 判断 172">
          <a:extLst>
            <a:ext uri="{FF2B5EF4-FFF2-40B4-BE49-F238E27FC236}">
              <a16:creationId xmlns:a16="http://schemas.microsoft.com/office/drawing/2014/main" id="{7B39CB91-A6B0-491D-A343-A15009104DC3}"/>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4" name="フローチャート: 判断 173">
          <a:extLst>
            <a:ext uri="{FF2B5EF4-FFF2-40B4-BE49-F238E27FC236}">
              <a16:creationId xmlns:a16="http://schemas.microsoft.com/office/drawing/2014/main" id="{8E794E16-178B-43DA-9FBE-14D9035FE886}"/>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75" name="フローチャート: 判断 174">
          <a:extLst>
            <a:ext uri="{FF2B5EF4-FFF2-40B4-BE49-F238E27FC236}">
              <a16:creationId xmlns:a16="http://schemas.microsoft.com/office/drawing/2014/main" id="{76DFE172-1911-4DFD-93CC-5CFE5D2E7CE2}"/>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6" name="フローチャート: 判断 175">
          <a:extLst>
            <a:ext uri="{FF2B5EF4-FFF2-40B4-BE49-F238E27FC236}">
              <a16:creationId xmlns:a16="http://schemas.microsoft.com/office/drawing/2014/main" id="{A26A5A43-B5D6-4C1D-BFF4-2816DF164C51}"/>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7" name="フローチャート: 判断 176">
          <a:extLst>
            <a:ext uri="{FF2B5EF4-FFF2-40B4-BE49-F238E27FC236}">
              <a16:creationId xmlns:a16="http://schemas.microsoft.com/office/drawing/2014/main" id="{9DB73CCA-1338-43D2-8318-1E8DF5C9175E}"/>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F2FD81DB-E7B0-49EC-94DD-FB6C0694F21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53325D19-0871-4B6A-B231-321D7470898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5FE6276A-777E-4677-A3A8-8375284211C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6D247FE1-D17C-4E30-AEF1-2ABC5AC3577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DF858A8-5AB4-483B-BAC6-84E0F39258E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47172</xdr:rowOff>
    </xdr:from>
    <xdr:to>
      <xdr:col>24</xdr:col>
      <xdr:colOff>114300</xdr:colOff>
      <xdr:row>60</xdr:row>
      <xdr:rowOff>148772</xdr:rowOff>
    </xdr:to>
    <xdr:sp macro="" textlink="">
      <xdr:nvSpPr>
        <xdr:cNvPr id="183" name="楕円 182">
          <a:extLst>
            <a:ext uri="{FF2B5EF4-FFF2-40B4-BE49-F238E27FC236}">
              <a16:creationId xmlns:a16="http://schemas.microsoft.com/office/drawing/2014/main" id="{DD59223C-B9B4-4FD0-A3FD-5B0AF457E6CB}"/>
            </a:ext>
          </a:extLst>
        </xdr:cNvPr>
        <xdr:cNvSpPr/>
      </xdr:nvSpPr>
      <xdr:spPr>
        <a:xfrm>
          <a:off x="4584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70049</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A4DD1BE9-E693-435E-B555-03139BD5233C}"/>
            </a:ext>
          </a:extLst>
        </xdr:cNvPr>
        <xdr:cNvSpPr txBox="1"/>
      </xdr:nvSpPr>
      <xdr:spPr>
        <a:xfrm>
          <a:off x="4673600" y="1018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19413</xdr:rowOff>
    </xdr:from>
    <xdr:to>
      <xdr:col>20</xdr:col>
      <xdr:colOff>38100</xdr:colOff>
      <xdr:row>60</xdr:row>
      <xdr:rowOff>121013</xdr:rowOff>
    </xdr:to>
    <xdr:sp macro="" textlink="">
      <xdr:nvSpPr>
        <xdr:cNvPr id="185" name="楕円 184">
          <a:extLst>
            <a:ext uri="{FF2B5EF4-FFF2-40B4-BE49-F238E27FC236}">
              <a16:creationId xmlns:a16="http://schemas.microsoft.com/office/drawing/2014/main" id="{E892158E-6103-4454-B70E-D482EB7B9EA5}"/>
            </a:ext>
          </a:extLst>
        </xdr:cNvPr>
        <xdr:cNvSpPr/>
      </xdr:nvSpPr>
      <xdr:spPr>
        <a:xfrm>
          <a:off x="3746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70213</xdr:rowOff>
    </xdr:from>
    <xdr:to>
      <xdr:col>24</xdr:col>
      <xdr:colOff>63500</xdr:colOff>
      <xdr:row>60</xdr:row>
      <xdr:rowOff>97972</xdr:rowOff>
    </xdr:to>
    <xdr:cxnSp macro="">
      <xdr:nvCxnSpPr>
        <xdr:cNvPr id="186" name="直線コネクタ 185">
          <a:extLst>
            <a:ext uri="{FF2B5EF4-FFF2-40B4-BE49-F238E27FC236}">
              <a16:creationId xmlns:a16="http://schemas.microsoft.com/office/drawing/2014/main" id="{861E0CE7-D154-4DEB-9292-5FF43C464314}"/>
            </a:ext>
          </a:extLst>
        </xdr:cNvPr>
        <xdr:cNvCxnSpPr/>
      </xdr:nvCxnSpPr>
      <xdr:spPr>
        <a:xfrm>
          <a:off x="3797300" y="1035721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164737</xdr:rowOff>
    </xdr:from>
    <xdr:to>
      <xdr:col>15</xdr:col>
      <xdr:colOff>101600</xdr:colOff>
      <xdr:row>60</xdr:row>
      <xdr:rowOff>94887</xdr:rowOff>
    </xdr:to>
    <xdr:sp macro="" textlink="">
      <xdr:nvSpPr>
        <xdr:cNvPr id="187" name="楕円 186">
          <a:extLst>
            <a:ext uri="{FF2B5EF4-FFF2-40B4-BE49-F238E27FC236}">
              <a16:creationId xmlns:a16="http://schemas.microsoft.com/office/drawing/2014/main" id="{861FB05F-1255-4FE3-97F0-B00163F4BF11}"/>
            </a:ext>
          </a:extLst>
        </xdr:cNvPr>
        <xdr:cNvSpPr/>
      </xdr:nvSpPr>
      <xdr:spPr>
        <a:xfrm>
          <a:off x="2857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44087</xdr:rowOff>
    </xdr:from>
    <xdr:to>
      <xdr:col>19</xdr:col>
      <xdr:colOff>177800</xdr:colOff>
      <xdr:row>60</xdr:row>
      <xdr:rowOff>70213</xdr:rowOff>
    </xdr:to>
    <xdr:cxnSp macro="">
      <xdr:nvCxnSpPr>
        <xdr:cNvPr id="188" name="直線コネクタ 187">
          <a:extLst>
            <a:ext uri="{FF2B5EF4-FFF2-40B4-BE49-F238E27FC236}">
              <a16:creationId xmlns:a16="http://schemas.microsoft.com/office/drawing/2014/main" id="{BBCD86F8-E671-469B-8319-FD0AEB4C8B0C}"/>
            </a:ext>
          </a:extLst>
        </xdr:cNvPr>
        <xdr:cNvCxnSpPr/>
      </xdr:nvCxnSpPr>
      <xdr:spPr>
        <a:xfrm>
          <a:off x="2908300" y="1033108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89" name="楕円 188">
          <a:extLst>
            <a:ext uri="{FF2B5EF4-FFF2-40B4-BE49-F238E27FC236}">
              <a16:creationId xmlns:a16="http://schemas.microsoft.com/office/drawing/2014/main" id="{CC6800EE-17DF-4EAD-B062-7A2EF1BABC4D}"/>
            </a:ext>
          </a:extLst>
        </xdr:cNvPr>
        <xdr:cNvSpPr/>
      </xdr:nvSpPr>
      <xdr:spPr>
        <a:xfrm>
          <a:off x="1968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16328</xdr:rowOff>
    </xdr:from>
    <xdr:to>
      <xdr:col>15</xdr:col>
      <xdr:colOff>50800</xdr:colOff>
      <xdr:row>60</xdr:row>
      <xdr:rowOff>44087</xdr:rowOff>
    </xdr:to>
    <xdr:cxnSp macro="">
      <xdr:nvCxnSpPr>
        <xdr:cNvPr id="190" name="直線コネクタ 189">
          <a:extLst>
            <a:ext uri="{FF2B5EF4-FFF2-40B4-BE49-F238E27FC236}">
              <a16:creationId xmlns:a16="http://schemas.microsoft.com/office/drawing/2014/main" id="{299C4EC3-24DA-4FF0-9150-9D2834440F19}"/>
            </a:ext>
          </a:extLst>
        </xdr:cNvPr>
        <xdr:cNvCxnSpPr/>
      </xdr:nvCxnSpPr>
      <xdr:spPr>
        <a:xfrm>
          <a:off x="2019300" y="103033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55CB4EDA-6E96-49F3-9E91-88D2DD45E1A0}"/>
            </a:ext>
          </a:extLst>
        </xdr:cNvPr>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2741ACFC-F68B-4F46-85F0-78FA9F8ED3BE}"/>
            </a:ext>
          </a:extLst>
        </xdr:cNvPr>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8119F6DD-2E67-4230-A029-E5AD657995F4}"/>
            </a:ext>
          </a:extLst>
        </xdr:cNvPr>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F8EAD841-46FA-471B-8C34-C2F3012A023F}"/>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137540</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92A383FD-EA53-413D-AEBB-A0FBA1D046AC}"/>
            </a:ext>
          </a:extLst>
        </xdr:cNvPr>
        <xdr:cNvSpPr txBox="1"/>
      </xdr:nvSpPr>
      <xdr:spPr>
        <a:xfrm>
          <a:off x="35820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111414</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1766212B-BAA0-4416-9A08-ADBE0D0D035B}"/>
            </a:ext>
          </a:extLst>
        </xdr:cNvPr>
        <xdr:cNvSpPr txBox="1"/>
      </xdr:nvSpPr>
      <xdr:spPr>
        <a:xfrm>
          <a:off x="2705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414A4060-3708-4FEA-8B45-1DD8F51BE9C0}"/>
            </a:ext>
          </a:extLst>
        </xdr:cNvPr>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3109B904-04D1-4767-9880-424B1AC8DA9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D6789DC9-67F0-4CD9-B368-DA4D64D2CA7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F7E7D86-F070-4BB1-B59B-32809E05062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9B1C3A6F-48F7-4D50-BF28-32639F93B66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B8CC9741-41FB-4333-BBAC-FE25C0F8771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12A5F46C-B8FC-4D0F-8C82-BB379DE33AD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CE3B77C9-66CA-47F9-9D87-2F682428845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A9755362-0ED7-4386-AA7D-F3E87AD0C81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35B24571-631D-4EDC-ABBB-7026AE446B8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B6671B19-48AE-4746-A6B6-6F21A76B6CA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7557E2E8-356B-4360-A5BA-6D880F844B0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a:extLst>
            <a:ext uri="{FF2B5EF4-FFF2-40B4-BE49-F238E27FC236}">
              <a16:creationId xmlns:a16="http://schemas.microsoft.com/office/drawing/2014/main" id="{7447DA14-2F0A-465F-B0C4-7648DB37773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21791ABD-F5D9-4B33-9601-9B8AFB394DC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1" name="テキスト ボックス 210">
          <a:extLst>
            <a:ext uri="{FF2B5EF4-FFF2-40B4-BE49-F238E27FC236}">
              <a16:creationId xmlns:a16="http://schemas.microsoft.com/office/drawing/2014/main" id="{125489FE-4EA7-4C75-8F5F-F5825849D7BF}"/>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A513F56C-492C-478B-95FB-260089EC0DB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3" name="テキスト ボックス 212">
          <a:extLst>
            <a:ext uri="{FF2B5EF4-FFF2-40B4-BE49-F238E27FC236}">
              <a16:creationId xmlns:a16="http://schemas.microsoft.com/office/drawing/2014/main" id="{D4548901-2386-4565-8057-C517460EDAFF}"/>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A0334922-8DB6-46C9-9822-1E6E63D0857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5" name="テキスト ボックス 214">
          <a:extLst>
            <a:ext uri="{FF2B5EF4-FFF2-40B4-BE49-F238E27FC236}">
              <a16:creationId xmlns:a16="http://schemas.microsoft.com/office/drawing/2014/main" id="{E46CA2F5-6126-4DBD-AE95-BDF324BF29A4}"/>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01C1A1AA-885B-429C-BC05-69BB7C5401E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a:extLst>
            <a:ext uri="{FF2B5EF4-FFF2-40B4-BE49-F238E27FC236}">
              <a16:creationId xmlns:a16="http://schemas.microsoft.com/office/drawing/2014/main" id="{74794D0C-A1B0-4062-8BF3-783E7D521EDB}"/>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27C89B85-7E49-462A-9C4D-B2F7BFF51F1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a:extLst>
            <a:ext uri="{FF2B5EF4-FFF2-40B4-BE49-F238E27FC236}">
              <a16:creationId xmlns:a16="http://schemas.microsoft.com/office/drawing/2014/main" id="{47EB9F58-0D7D-4682-B720-0D598CA97328}"/>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B236D8E8-9780-47D5-952E-533E104F9F6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01A9E3D4-981C-4390-B76E-9E0698D57C0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34C958FE-A716-4486-B229-014E3FBDC96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23" name="直線コネクタ 222">
          <a:extLst>
            <a:ext uri="{FF2B5EF4-FFF2-40B4-BE49-F238E27FC236}">
              <a16:creationId xmlns:a16="http://schemas.microsoft.com/office/drawing/2014/main" id="{013CFF6A-DF56-4FAA-80A1-F6DE577C2D03}"/>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24" name="【橋りょう・トンネル】&#10;一人当たり有形固定資産（償却資産）額最小値テキスト">
          <a:extLst>
            <a:ext uri="{FF2B5EF4-FFF2-40B4-BE49-F238E27FC236}">
              <a16:creationId xmlns:a16="http://schemas.microsoft.com/office/drawing/2014/main" id="{534DBEA5-8B4B-45E8-B701-61C8C7490A30}"/>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25" name="直線コネクタ 224">
          <a:extLst>
            <a:ext uri="{FF2B5EF4-FFF2-40B4-BE49-F238E27FC236}">
              <a16:creationId xmlns:a16="http://schemas.microsoft.com/office/drawing/2014/main" id="{E0639DBF-8A87-4223-85ED-1C4D7427F8D3}"/>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26" name="【橋りょう・トンネル】&#10;一人当たり有形固定資産（償却資産）額最大値テキスト">
          <a:extLst>
            <a:ext uri="{FF2B5EF4-FFF2-40B4-BE49-F238E27FC236}">
              <a16:creationId xmlns:a16="http://schemas.microsoft.com/office/drawing/2014/main" id="{E0AD2615-D8DA-4D72-AFF9-1F4CB03FE886}"/>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27" name="直線コネクタ 226">
          <a:extLst>
            <a:ext uri="{FF2B5EF4-FFF2-40B4-BE49-F238E27FC236}">
              <a16:creationId xmlns:a16="http://schemas.microsoft.com/office/drawing/2014/main" id="{A854F917-8EC0-45B4-BF57-FD0E20616078}"/>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id="{8B78F6B3-8883-4DE9-878E-3B8E65527F28}"/>
            </a:ext>
          </a:extLst>
        </xdr:cNvPr>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29" name="フローチャート: 判断 228">
          <a:extLst>
            <a:ext uri="{FF2B5EF4-FFF2-40B4-BE49-F238E27FC236}">
              <a16:creationId xmlns:a16="http://schemas.microsoft.com/office/drawing/2014/main" id="{6FCBD01B-7FFB-47B6-9428-D01E9DF3B205}"/>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0" name="フローチャート: 判断 229">
          <a:extLst>
            <a:ext uri="{FF2B5EF4-FFF2-40B4-BE49-F238E27FC236}">
              <a16:creationId xmlns:a16="http://schemas.microsoft.com/office/drawing/2014/main" id="{672C50E5-D915-4CFC-8C8C-778372DD5CFA}"/>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31" name="フローチャート: 判断 230">
          <a:extLst>
            <a:ext uri="{FF2B5EF4-FFF2-40B4-BE49-F238E27FC236}">
              <a16:creationId xmlns:a16="http://schemas.microsoft.com/office/drawing/2014/main" id="{46C78A23-A911-4EF9-AB02-AD3F205FFA2F}"/>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32" name="フローチャート: 判断 231">
          <a:extLst>
            <a:ext uri="{FF2B5EF4-FFF2-40B4-BE49-F238E27FC236}">
              <a16:creationId xmlns:a16="http://schemas.microsoft.com/office/drawing/2014/main" id="{F711FE6D-113E-488A-9B33-B2C50D89D91B}"/>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33" name="フローチャート: 判断 232">
          <a:extLst>
            <a:ext uri="{FF2B5EF4-FFF2-40B4-BE49-F238E27FC236}">
              <a16:creationId xmlns:a16="http://schemas.microsoft.com/office/drawing/2014/main" id="{BDA6DCDF-0C85-4156-990B-B0D88191AEAC}"/>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33C905BA-4D83-4F0A-A853-1EF40AE5580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6E1B3962-BFEC-46C7-B813-8FE2B8FF88A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DECAF57A-C347-4C57-910A-5D1B3E389E3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D1A7979-2F1E-4260-98C0-DA65193418C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113D7141-88D7-4EC9-81E9-92F9C6F10F5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25913</xdr:rowOff>
    </xdr:from>
    <xdr:to>
      <xdr:col>55</xdr:col>
      <xdr:colOff>50800</xdr:colOff>
      <xdr:row>64</xdr:row>
      <xdr:rowOff>127513</xdr:rowOff>
    </xdr:to>
    <xdr:sp macro="" textlink="">
      <xdr:nvSpPr>
        <xdr:cNvPr id="239" name="楕円 238">
          <a:extLst>
            <a:ext uri="{FF2B5EF4-FFF2-40B4-BE49-F238E27FC236}">
              <a16:creationId xmlns:a16="http://schemas.microsoft.com/office/drawing/2014/main" id="{0509E24C-E3B3-470C-B90D-3ED39F9A09F0}"/>
            </a:ext>
          </a:extLst>
        </xdr:cNvPr>
        <xdr:cNvSpPr/>
      </xdr:nvSpPr>
      <xdr:spPr>
        <a:xfrm>
          <a:off x="10426700" y="1099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99010" cy="259045"/>
    <xdr:sp macro="" textlink="">
      <xdr:nvSpPr>
        <xdr:cNvPr id="240" name="【橋りょう・トンネル】&#10;一人当たり有形固定資産（償却資産）額該当値テキスト">
          <a:extLst>
            <a:ext uri="{FF2B5EF4-FFF2-40B4-BE49-F238E27FC236}">
              <a16:creationId xmlns:a16="http://schemas.microsoft.com/office/drawing/2014/main" id="{4157C6EC-ADC5-4F89-A35B-517E4B388BFB}"/>
            </a:ext>
          </a:extLst>
        </xdr:cNvPr>
        <xdr:cNvSpPr txBox="1"/>
      </xdr:nvSpPr>
      <xdr:spPr>
        <a:xfrm>
          <a:off x="10515600" y="1096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26319</xdr:rowOff>
    </xdr:from>
    <xdr:to>
      <xdr:col>50</xdr:col>
      <xdr:colOff>165100</xdr:colOff>
      <xdr:row>64</xdr:row>
      <xdr:rowOff>127919</xdr:rowOff>
    </xdr:to>
    <xdr:sp macro="" textlink="">
      <xdr:nvSpPr>
        <xdr:cNvPr id="241" name="楕円 240">
          <a:extLst>
            <a:ext uri="{FF2B5EF4-FFF2-40B4-BE49-F238E27FC236}">
              <a16:creationId xmlns:a16="http://schemas.microsoft.com/office/drawing/2014/main" id="{4B9A343E-88F8-4633-AEE0-7D151DD93423}"/>
            </a:ext>
          </a:extLst>
        </xdr:cNvPr>
        <xdr:cNvSpPr/>
      </xdr:nvSpPr>
      <xdr:spPr>
        <a:xfrm>
          <a:off x="9588500" y="1099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76713</xdr:rowOff>
    </xdr:from>
    <xdr:to>
      <xdr:col>55</xdr:col>
      <xdr:colOff>0</xdr:colOff>
      <xdr:row>64</xdr:row>
      <xdr:rowOff>77119</xdr:rowOff>
    </xdr:to>
    <xdr:cxnSp macro="">
      <xdr:nvCxnSpPr>
        <xdr:cNvPr id="242" name="直線コネクタ 241">
          <a:extLst>
            <a:ext uri="{FF2B5EF4-FFF2-40B4-BE49-F238E27FC236}">
              <a16:creationId xmlns:a16="http://schemas.microsoft.com/office/drawing/2014/main" id="{B5F65DCB-A7D0-4496-9C51-923BDDA77E57}"/>
            </a:ext>
          </a:extLst>
        </xdr:cNvPr>
        <xdr:cNvCxnSpPr/>
      </xdr:nvCxnSpPr>
      <xdr:spPr>
        <a:xfrm flipV="1">
          <a:off x="9639300" y="11049513"/>
          <a:ext cx="8382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26690</xdr:rowOff>
    </xdr:from>
    <xdr:to>
      <xdr:col>46</xdr:col>
      <xdr:colOff>38100</xdr:colOff>
      <xdr:row>64</xdr:row>
      <xdr:rowOff>128290</xdr:rowOff>
    </xdr:to>
    <xdr:sp macro="" textlink="">
      <xdr:nvSpPr>
        <xdr:cNvPr id="243" name="楕円 242">
          <a:extLst>
            <a:ext uri="{FF2B5EF4-FFF2-40B4-BE49-F238E27FC236}">
              <a16:creationId xmlns:a16="http://schemas.microsoft.com/office/drawing/2014/main" id="{6C810F55-CD6C-4B17-A892-C1321CB3CB35}"/>
            </a:ext>
          </a:extLst>
        </xdr:cNvPr>
        <xdr:cNvSpPr/>
      </xdr:nvSpPr>
      <xdr:spPr>
        <a:xfrm>
          <a:off x="8699500" y="1099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77119</xdr:rowOff>
    </xdr:from>
    <xdr:to>
      <xdr:col>50</xdr:col>
      <xdr:colOff>114300</xdr:colOff>
      <xdr:row>64</xdr:row>
      <xdr:rowOff>77490</xdr:rowOff>
    </xdr:to>
    <xdr:cxnSp macro="">
      <xdr:nvCxnSpPr>
        <xdr:cNvPr id="244" name="直線コネクタ 243">
          <a:extLst>
            <a:ext uri="{FF2B5EF4-FFF2-40B4-BE49-F238E27FC236}">
              <a16:creationId xmlns:a16="http://schemas.microsoft.com/office/drawing/2014/main" id="{A49BD185-8260-4E81-9473-DBC5E803E73C}"/>
            </a:ext>
          </a:extLst>
        </xdr:cNvPr>
        <xdr:cNvCxnSpPr/>
      </xdr:nvCxnSpPr>
      <xdr:spPr>
        <a:xfrm flipV="1">
          <a:off x="8750300" y="11049919"/>
          <a:ext cx="8890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27212</xdr:rowOff>
    </xdr:from>
    <xdr:to>
      <xdr:col>41</xdr:col>
      <xdr:colOff>101600</xdr:colOff>
      <xdr:row>64</xdr:row>
      <xdr:rowOff>128812</xdr:rowOff>
    </xdr:to>
    <xdr:sp macro="" textlink="">
      <xdr:nvSpPr>
        <xdr:cNvPr id="245" name="楕円 244">
          <a:extLst>
            <a:ext uri="{FF2B5EF4-FFF2-40B4-BE49-F238E27FC236}">
              <a16:creationId xmlns:a16="http://schemas.microsoft.com/office/drawing/2014/main" id="{D6BE68CC-C2F8-40C2-B61B-40BFC0FC4B53}"/>
            </a:ext>
          </a:extLst>
        </xdr:cNvPr>
        <xdr:cNvSpPr/>
      </xdr:nvSpPr>
      <xdr:spPr>
        <a:xfrm>
          <a:off x="7810500" y="110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77490</xdr:rowOff>
    </xdr:from>
    <xdr:to>
      <xdr:col>45</xdr:col>
      <xdr:colOff>177800</xdr:colOff>
      <xdr:row>64</xdr:row>
      <xdr:rowOff>78012</xdr:rowOff>
    </xdr:to>
    <xdr:cxnSp macro="">
      <xdr:nvCxnSpPr>
        <xdr:cNvPr id="246" name="直線コネクタ 245">
          <a:extLst>
            <a:ext uri="{FF2B5EF4-FFF2-40B4-BE49-F238E27FC236}">
              <a16:creationId xmlns:a16="http://schemas.microsoft.com/office/drawing/2014/main" id="{E18D7E55-3EBE-4556-A746-8822E87D454D}"/>
            </a:ext>
          </a:extLst>
        </xdr:cNvPr>
        <xdr:cNvCxnSpPr/>
      </xdr:nvCxnSpPr>
      <xdr:spPr>
        <a:xfrm flipV="1">
          <a:off x="7861300" y="11050290"/>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47" name="n_1aveValue【橋りょう・トンネル】&#10;一人当たり有形固定資産（償却資産）額">
          <a:extLst>
            <a:ext uri="{FF2B5EF4-FFF2-40B4-BE49-F238E27FC236}">
              <a16:creationId xmlns:a16="http://schemas.microsoft.com/office/drawing/2014/main" id="{2523CBEE-BA40-4123-9FFC-1496ED511A3A}"/>
            </a:ext>
          </a:extLst>
        </xdr:cNvPr>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48" name="n_2aveValue【橋りょう・トンネル】&#10;一人当たり有形固定資産（償却資産）額">
          <a:extLst>
            <a:ext uri="{FF2B5EF4-FFF2-40B4-BE49-F238E27FC236}">
              <a16:creationId xmlns:a16="http://schemas.microsoft.com/office/drawing/2014/main" id="{59CD60F2-D301-41CF-9874-9CFCD3C4A25F}"/>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49" name="n_3aveValue【橋りょう・トンネル】&#10;一人当たり有形固定資産（償却資産）額">
          <a:extLst>
            <a:ext uri="{FF2B5EF4-FFF2-40B4-BE49-F238E27FC236}">
              <a16:creationId xmlns:a16="http://schemas.microsoft.com/office/drawing/2014/main" id="{B3A28841-6B2E-4767-B4FD-3B641B898CF2}"/>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50" name="n_4aveValue【橋りょう・トンネル】&#10;一人当たり有形固定資産（償却資産）額">
          <a:extLst>
            <a:ext uri="{FF2B5EF4-FFF2-40B4-BE49-F238E27FC236}">
              <a16:creationId xmlns:a16="http://schemas.microsoft.com/office/drawing/2014/main" id="{EDB20A8E-EB8F-4924-8A90-DC2BE5D69784}"/>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119046</xdr:rowOff>
    </xdr:from>
    <xdr:ext cx="599010" cy="259045"/>
    <xdr:sp macro="" textlink="">
      <xdr:nvSpPr>
        <xdr:cNvPr id="251" name="n_1mainValue【橋りょう・トンネル】&#10;一人当たり有形固定資産（償却資産）額">
          <a:extLst>
            <a:ext uri="{FF2B5EF4-FFF2-40B4-BE49-F238E27FC236}">
              <a16:creationId xmlns:a16="http://schemas.microsoft.com/office/drawing/2014/main" id="{22CF5624-7033-4608-A194-58EA9E283274}"/>
            </a:ext>
          </a:extLst>
        </xdr:cNvPr>
        <xdr:cNvSpPr txBox="1"/>
      </xdr:nvSpPr>
      <xdr:spPr>
        <a:xfrm>
          <a:off x="9327095" y="11091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119417</xdr:rowOff>
    </xdr:from>
    <xdr:ext cx="599010" cy="259045"/>
    <xdr:sp macro="" textlink="">
      <xdr:nvSpPr>
        <xdr:cNvPr id="252" name="n_2mainValue【橋りょう・トンネル】&#10;一人当たり有形固定資産（償却資産）額">
          <a:extLst>
            <a:ext uri="{FF2B5EF4-FFF2-40B4-BE49-F238E27FC236}">
              <a16:creationId xmlns:a16="http://schemas.microsoft.com/office/drawing/2014/main" id="{D74EDEA1-4A12-4780-B26B-5C5E9AA246B8}"/>
            </a:ext>
          </a:extLst>
        </xdr:cNvPr>
        <xdr:cNvSpPr txBox="1"/>
      </xdr:nvSpPr>
      <xdr:spPr>
        <a:xfrm>
          <a:off x="8450795" y="1109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119939</xdr:rowOff>
    </xdr:from>
    <xdr:ext cx="599010" cy="259045"/>
    <xdr:sp macro="" textlink="">
      <xdr:nvSpPr>
        <xdr:cNvPr id="253" name="n_3mainValue【橋りょう・トンネル】&#10;一人当たり有形固定資産（償却資産）額">
          <a:extLst>
            <a:ext uri="{FF2B5EF4-FFF2-40B4-BE49-F238E27FC236}">
              <a16:creationId xmlns:a16="http://schemas.microsoft.com/office/drawing/2014/main" id="{281A5A37-5650-4699-9594-29632FB3C4DB}"/>
            </a:ext>
          </a:extLst>
        </xdr:cNvPr>
        <xdr:cNvSpPr txBox="1"/>
      </xdr:nvSpPr>
      <xdr:spPr>
        <a:xfrm>
          <a:off x="7561795" y="1109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347B7F78-24DA-4F99-B87A-3731CBD8FDF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E1972EF4-6BFD-45D8-A751-EE006F26934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3293FB23-F3A5-4531-9124-B3F69FB5681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7978D7B4-445D-4F23-A853-8AF55DEA243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4BEE3219-DF2A-4794-90E7-FED95852983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BD8F3DDD-0C4D-4E6F-A23A-C930B6A6C74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672F8D78-A0F4-4979-A9D8-B9194541853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1EE13FA8-F662-4DEE-9578-E10B0C2A5E2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14645749-6115-4166-B060-0B966FEE5E5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D70EE043-42F5-4CD2-9316-FE9BCEA1816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D4ABACC9-990F-4211-98E4-6694997BCC4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a:extLst>
            <a:ext uri="{FF2B5EF4-FFF2-40B4-BE49-F238E27FC236}">
              <a16:creationId xmlns:a16="http://schemas.microsoft.com/office/drawing/2014/main" id="{DED79177-7052-4BE5-B2A5-9E1E50DDDEC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6" name="テキスト ボックス 265">
          <a:extLst>
            <a:ext uri="{FF2B5EF4-FFF2-40B4-BE49-F238E27FC236}">
              <a16:creationId xmlns:a16="http://schemas.microsoft.com/office/drawing/2014/main" id="{6F223987-51C0-4C29-9CA5-E8DA8185B27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a:extLst>
            <a:ext uri="{FF2B5EF4-FFF2-40B4-BE49-F238E27FC236}">
              <a16:creationId xmlns:a16="http://schemas.microsoft.com/office/drawing/2014/main" id="{6DDB674A-0338-40F5-8366-0C1D3BD0576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a:extLst>
            <a:ext uri="{FF2B5EF4-FFF2-40B4-BE49-F238E27FC236}">
              <a16:creationId xmlns:a16="http://schemas.microsoft.com/office/drawing/2014/main" id="{4AD2F09F-E6B3-4F18-93ED-DCBBC6AF3C7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a:extLst>
            <a:ext uri="{FF2B5EF4-FFF2-40B4-BE49-F238E27FC236}">
              <a16:creationId xmlns:a16="http://schemas.microsoft.com/office/drawing/2014/main" id="{554135F5-2E46-4EB5-84A0-E85420D557A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a:extLst>
            <a:ext uri="{FF2B5EF4-FFF2-40B4-BE49-F238E27FC236}">
              <a16:creationId xmlns:a16="http://schemas.microsoft.com/office/drawing/2014/main" id="{C9C62F5C-3ED2-4103-8E9E-E591DC1A588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a:extLst>
            <a:ext uri="{FF2B5EF4-FFF2-40B4-BE49-F238E27FC236}">
              <a16:creationId xmlns:a16="http://schemas.microsoft.com/office/drawing/2014/main" id="{61E59AEC-F90A-4D2B-9859-97B2B5A72D3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a:extLst>
            <a:ext uri="{FF2B5EF4-FFF2-40B4-BE49-F238E27FC236}">
              <a16:creationId xmlns:a16="http://schemas.microsoft.com/office/drawing/2014/main" id="{D5AA89C2-73D4-4B69-A9F2-0AEDB05259D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a:extLst>
            <a:ext uri="{FF2B5EF4-FFF2-40B4-BE49-F238E27FC236}">
              <a16:creationId xmlns:a16="http://schemas.microsoft.com/office/drawing/2014/main" id="{0428A4DF-D429-4A95-B57E-2B02839C93A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a:extLst>
            <a:ext uri="{FF2B5EF4-FFF2-40B4-BE49-F238E27FC236}">
              <a16:creationId xmlns:a16="http://schemas.microsoft.com/office/drawing/2014/main" id="{DCA3424A-3B9E-4B55-8298-1FF0A81B03E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a:extLst>
            <a:ext uri="{FF2B5EF4-FFF2-40B4-BE49-F238E27FC236}">
              <a16:creationId xmlns:a16="http://schemas.microsoft.com/office/drawing/2014/main" id="{E7DBEF8F-5FCA-4D86-BF65-E340A0F6826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6" name="テキスト ボックス 275">
          <a:extLst>
            <a:ext uri="{FF2B5EF4-FFF2-40B4-BE49-F238E27FC236}">
              <a16:creationId xmlns:a16="http://schemas.microsoft.com/office/drawing/2014/main" id="{6C7F99EE-2853-4BEE-8819-6B0B3837609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1D1595C4-7BE4-4FC2-AA60-77F9ABDCA81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69AC7FD6-A204-4FB8-A820-FFE6A524874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79" name="直線コネクタ 278">
          <a:extLst>
            <a:ext uri="{FF2B5EF4-FFF2-40B4-BE49-F238E27FC236}">
              <a16:creationId xmlns:a16="http://schemas.microsoft.com/office/drawing/2014/main" id="{AE81E744-FE5E-4B01-885D-1D5D4245CF53}"/>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0" name="【公営住宅】&#10;有形固定資産減価償却率最小値テキスト">
          <a:extLst>
            <a:ext uri="{FF2B5EF4-FFF2-40B4-BE49-F238E27FC236}">
              <a16:creationId xmlns:a16="http://schemas.microsoft.com/office/drawing/2014/main" id="{5BCAE170-DCB3-4613-9E30-4A2967C9A00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1" name="直線コネクタ 280">
          <a:extLst>
            <a:ext uri="{FF2B5EF4-FFF2-40B4-BE49-F238E27FC236}">
              <a16:creationId xmlns:a16="http://schemas.microsoft.com/office/drawing/2014/main" id="{A8D9CE98-D6E5-40B4-A24C-1FB3D6604F7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82" name="【公営住宅】&#10;有形固定資産減価償却率最大値テキスト">
          <a:extLst>
            <a:ext uri="{FF2B5EF4-FFF2-40B4-BE49-F238E27FC236}">
              <a16:creationId xmlns:a16="http://schemas.microsoft.com/office/drawing/2014/main" id="{7AE1EB37-F6E1-4A29-BBE6-ADD3FEA161F1}"/>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83" name="直線コネクタ 282">
          <a:extLst>
            <a:ext uri="{FF2B5EF4-FFF2-40B4-BE49-F238E27FC236}">
              <a16:creationId xmlns:a16="http://schemas.microsoft.com/office/drawing/2014/main" id="{7F4569C1-6E0A-4967-A71E-10BDEF9945EF}"/>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C2FB60CA-41CF-442C-BC64-F85819FF425D}"/>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5" name="フローチャート: 判断 284">
          <a:extLst>
            <a:ext uri="{FF2B5EF4-FFF2-40B4-BE49-F238E27FC236}">
              <a16:creationId xmlns:a16="http://schemas.microsoft.com/office/drawing/2014/main" id="{E9446095-9B87-4CE2-8CBD-DD4A59CF5429}"/>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86" name="フローチャート: 判断 285">
          <a:extLst>
            <a:ext uri="{FF2B5EF4-FFF2-40B4-BE49-F238E27FC236}">
              <a16:creationId xmlns:a16="http://schemas.microsoft.com/office/drawing/2014/main" id="{CAFB26DD-13F9-4BB5-9C57-F33F6EEA8BD7}"/>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87" name="フローチャート: 判断 286">
          <a:extLst>
            <a:ext uri="{FF2B5EF4-FFF2-40B4-BE49-F238E27FC236}">
              <a16:creationId xmlns:a16="http://schemas.microsoft.com/office/drawing/2014/main" id="{F373A604-5973-4570-BA4D-0CAE9D94669E}"/>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288" name="フローチャート: 判断 287">
          <a:extLst>
            <a:ext uri="{FF2B5EF4-FFF2-40B4-BE49-F238E27FC236}">
              <a16:creationId xmlns:a16="http://schemas.microsoft.com/office/drawing/2014/main" id="{3CD16B95-6865-4E27-B88D-D932FE03BBE4}"/>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89" name="フローチャート: 判断 288">
          <a:extLst>
            <a:ext uri="{FF2B5EF4-FFF2-40B4-BE49-F238E27FC236}">
              <a16:creationId xmlns:a16="http://schemas.microsoft.com/office/drawing/2014/main" id="{391603F9-03E3-4B72-A5BE-2D24447028F0}"/>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1F3D88E0-FA4C-4961-B7E2-6548DF0E719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F0D123AE-5686-4BD0-94CC-6BCB12CA8D2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C6D1083A-2AAE-425A-9D4F-9EDBAE70582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E473E2D9-F8CF-4DF1-9FE5-504E6EDA923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A9003BA8-E9F4-4103-9E96-63D86CCB357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170180</xdr:rowOff>
    </xdr:from>
    <xdr:to>
      <xdr:col>24</xdr:col>
      <xdr:colOff>114300</xdr:colOff>
      <xdr:row>84</xdr:row>
      <xdr:rowOff>100330</xdr:rowOff>
    </xdr:to>
    <xdr:sp macro="" textlink="">
      <xdr:nvSpPr>
        <xdr:cNvPr id="295" name="楕円 294">
          <a:extLst>
            <a:ext uri="{FF2B5EF4-FFF2-40B4-BE49-F238E27FC236}">
              <a16:creationId xmlns:a16="http://schemas.microsoft.com/office/drawing/2014/main" id="{1979FD29-CD37-498F-B349-BA57D6A531D3}"/>
            </a:ext>
          </a:extLst>
        </xdr:cNvPr>
        <xdr:cNvSpPr/>
      </xdr:nvSpPr>
      <xdr:spPr>
        <a:xfrm>
          <a:off x="4584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148607</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E54F48CF-C628-483F-8EC7-129FC18436C6}"/>
            </a:ext>
          </a:extLst>
        </xdr:cNvPr>
        <xdr:cNvSpPr txBox="1"/>
      </xdr:nvSpPr>
      <xdr:spPr>
        <a:xfrm>
          <a:off x="4673600"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132624</xdr:rowOff>
    </xdr:from>
    <xdr:to>
      <xdr:col>20</xdr:col>
      <xdr:colOff>38100</xdr:colOff>
      <xdr:row>84</xdr:row>
      <xdr:rowOff>62774</xdr:rowOff>
    </xdr:to>
    <xdr:sp macro="" textlink="">
      <xdr:nvSpPr>
        <xdr:cNvPr id="297" name="楕円 296">
          <a:extLst>
            <a:ext uri="{FF2B5EF4-FFF2-40B4-BE49-F238E27FC236}">
              <a16:creationId xmlns:a16="http://schemas.microsoft.com/office/drawing/2014/main" id="{DB6F586F-07CD-4323-B04C-25278B7DD71B}"/>
            </a:ext>
          </a:extLst>
        </xdr:cNvPr>
        <xdr:cNvSpPr/>
      </xdr:nvSpPr>
      <xdr:spPr>
        <a:xfrm>
          <a:off x="3746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11974</xdr:rowOff>
    </xdr:from>
    <xdr:to>
      <xdr:col>24</xdr:col>
      <xdr:colOff>63500</xdr:colOff>
      <xdr:row>84</xdr:row>
      <xdr:rowOff>49530</xdr:rowOff>
    </xdr:to>
    <xdr:cxnSp macro="">
      <xdr:nvCxnSpPr>
        <xdr:cNvPr id="298" name="直線コネクタ 297">
          <a:extLst>
            <a:ext uri="{FF2B5EF4-FFF2-40B4-BE49-F238E27FC236}">
              <a16:creationId xmlns:a16="http://schemas.microsoft.com/office/drawing/2014/main" id="{2A883ED6-42FE-4DF7-8F89-FAFB6572576A}"/>
            </a:ext>
          </a:extLst>
        </xdr:cNvPr>
        <xdr:cNvCxnSpPr/>
      </xdr:nvCxnSpPr>
      <xdr:spPr>
        <a:xfrm>
          <a:off x="3797300" y="1441377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68943</xdr:rowOff>
    </xdr:from>
    <xdr:to>
      <xdr:col>15</xdr:col>
      <xdr:colOff>101600</xdr:colOff>
      <xdr:row>83</xdr:row>
      <xdr:rowOff>170543</xdr:rowOff>
    </xdr:to>
    <xdr:sp macro="" textlink="">
      <xdr:nvSpPr>
        <xdr:cNvPr id="299" name="楕円 298">
          <a:extLst>
            <a:ext uri="{FF2B5EF4-FFF2-40B4-BE49-F238E27FC236}">
              <a16:creationId xmlns:a16="http://schemas.microsoft.com/office/drawing/2014/main" id="{41BC2D9E-F063-4548-A967-AF7A2A63CB28}"/>
            </a:ext>
          </a:extLst>
        </xdr:cNvPr>
        <xdr:cNvSpPr/>
      </xdr:nvSpPr>
      <xdr:spPr>
        <a:xfrm>
          <a:off x="2857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119743</xdr:rowOff>
    </xdr:from>
    <xdr:to>
      <xdr:col>19</xdr:col>
      <xdr:colOff>177800</xdr:colOff>
      <xdr:row>84</xdr:row>
      <xdr:rowOff>11974</xdr:rowOff>
    </xdr:to>
    <xdr:cxnSp macro="">
      <xdr:nvCxnSpPr>
        <xdr:cNvPr id="300" name="直線コネクタ 299">
          <a:extLst>
            <a:ext uri="{FF2B5EF4-FFF2-40B4-BE49-F238E27FC236}">
              <a16:creationId xmlns:a16="http://schemas.microsoft.com/office/drawing/2014/main" id="{8633BCF3-05C2-40F7-810B-7C070506E98D}"/>
            </a:ext>
          </a:extLst>
        </xdr:cNvPr>
        <xdr:cNvCxnSpPr/>
      </xdr:nvCxnSpPr>
      <xdr:spPr>
        <a:xfrm>
          <a:off x="2908300" y="1435009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34652</xdr:rowOff>
    </xdr:from>
    <xdr:to>
      <xdr:col>10</xdr:col>
      <xdr:colOff>165100</xdr:colOff>
      <xdr:row>83</xdr:row>
      <xdr:rowOff>136252</xdr:rowOff>
    </xdr:to>
    <xdr:sp macro="" textlink="">
      <xdr:nvSpPr>
        <xdr:cNvPr id="301" name="楕円 300">
          <a:extLst>
            <a:ext uri="{FF2B5EF4-FFF2-40B4-BE49-F238E27FC236}">
              <a16:creationId xmlns:a16="http://schemas.microsoft.com/office/drawing/2014/main" id="{E6B26E37-6804-465A-8E9B-7E6386EE6817}"/>
            </a:ext>
          </a:extLst>
        </xdr:cNvPr>
        <xdr:cNvSpPr/>
      </xdr:nvSpPr>
      <xdr:spPr>
        <a:xfrm>
          <a:off x="1968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85452</xdr:rowOff>
    </xdr:from>
    <xdr:to>
      <xdr:col>15</xdr:col>
      <xdr:colOff>50800</xdr:colOff>
      <xdr:row>83</xdr:row>
      <xdr:rowOff>119743</xdr:rowOff>
    </xdr:to>
    <xdr:cxnSp macro="">
      <xdr:nvCxnSpPr>
        <xdr:cNvPr id="302" name="直線コネクタ 301">
          <a:extLst>
            <a:ext uri="{FF2B5EF4-FFF2-40B4-BE49-F238E27FC236}">
              <a16:creationId xmlns:a16="http://schemas.microsoft.com/office/drawing/2014/main" id="{97B8BA47-D10E-4671-9761-59BA09E45E35}"/>
            </a:ext>
          </a:extLst>
        </xdr:cNvPr>
        <xdr:cNvCxnSpPr/>
      </xdr:nvCxnSpPr>
      <xdr:spPr>
        <a:xfrm>
          <a:off x="2019300" y="1431580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03" name="n_1aveValue【公営住宅】&#10;有形固定資産減価償却率">
          <a:extLst>
            <a:ext uri="{FF2B5EF4-FFF2-40B4-BE49-F238E27FC236}">
              <a16:creationId xmlns:a16="http://schemas.microsoft.com/office/drawing/2014/main" id="{3F6A5251-42E2-4097-80E7-CD9F14C1489D}"/>
            </a:ext>
          </a:extLst>
        </xdr:cNvPr>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04" name="n_2aveValue【公営住宅】&#10;有形固定資産減価償却率">
          <a:extLst>
            <a:ext uri="{FF2B5EF4-FFF2-40B4-BE49-F238E27FC236}">
              <a16:creationId xmlns:a16="http://schemas.microsoft.com/office/drawing/2014/main" id="{0A437107-766E-4605-A640-7DB2B98D377A}"/>
            </a:ext>
          </a:extLst>
        </xdr:cNvPr>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05" name="n_3aveValue【公営住宅】&#10;有形固定資産減価償却率">
          <a:extLst>
            <a:ext uri="{FF2B5EF4-FFF2-40B4-BE49-F238E27FC236}">
              <a16:creationId xmlns:a16="http://schemas.microsoft.com/office/drawing/2014/main" id="{D12BE63C-2F8C-4B69-ADA5-C369A6D504CE}"/>
            </a:ext>
          </a:extLst>
        </xdr:cNvPr>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06" name="n_4aveValue【公営住宅】&#10;有形固定資産減価償却率">
          <a:extLst>
            <a:ext uri="{FF2B5EF4-FFF2-40B4-BE49-F238E27FC236}">
              <a16:creationId xmlns:a16="http://schemas.microsoft.com/office/drawing/2014/main" id="{E87714DE-37A1-488C-B335-5230AF9B5CD2}"/>
            </a:ext>
          </a:extLst>
        </xdr:cNvPr>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53901</xdr:rowOff>
    </xdr:from>
    <xdr:ext cx="405111" cy="259045"/>
    <xdr:sp macro="" textlink="">
      <xdr:nvSpPr>
        <xdr:cNvPr id="307" name="n_1mainValue【公営住宅】&#10;有形固定資産減価償却率">
          <a:extLst>
            <a:ext uri="{FF2B5EF4-FFF2-40B4-BE49-F238E27FC236}">
              <a16:creationId xmlns:a16="http://schemas.microsoft.com/office/drawing/2014/main" id="{1B729A5C-9DE6-46FF-BE35-1440A2B4B1BF}"/>
            </a:ext>
          </a:extLst>
        </xdr:cNvPr>
        <xdr:cNvSpPr txBox="1"/>
      </xdr:nvSpPr>
      <xdr:spPr>
        <a:xfrm>
          <a:off x="35820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161670</xdr:rowOff>
    </xdr:from>
    <xdr:ext cx="405111" cy="259045"/>
    <xdr:sp macro="" textlink="">
      <xdr:nvSpPr>
        <xdr:cNvPr id="308" name="n_2mainValue【公営住宅】&#10;有形固定資産減価償却率">
          <a:extLst>
            <a:ext uri="{FF2B5EF4-FFF2-40B4-BE49-F238E27FC236}">
              <a16:creationId xmlns:a16="http://schemas.microsoft.com/office/drawing/2014/main" id="{6E24B873-A365-498B-BE92-DAF283D48FCC}"/>
            </a:ext>
          </a:extLst>
        </xdr:cNvPr>
        <xdr:cNvSpPr txBox="1"/>
      </xdr:nvSpPr>
      <xdr:spPr>
        <a:xfrm>
          <a:off x="2705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127379</xdr:rowOff>
    </xdr:from>
    <xdr:ext cx="405111" cy="259045"/>
    <xdr:sp macro="" textlink="">
      <xdr:nvSpPr>
        <xdr:cNvPr id="309" name="n_3mainValue【公営住宅】&#10;有形固定資産減価償却率">
          <a:extLst>
            <a:ext uri="{FF2B5EF4-FFF2-40B4-BE49-F238E27FC236}">
              <a16:creationId xmlns:a16="http://schemas.microsoft.com/office/drawing/2014/main" id="{52D97A6E-D221-4951-A3F1-4E9E8C43B13F}"/>
            </a:ext>
          </a:extLst>
        </xdr:cNvPr>
        <xdr:cNvSpPr txBox="1"/>
      </xdr:nvSpPr>
      <xdr:spPr>
        <a:xfrm>
          <a:off x="1816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0B364607-C9BE-46BE-8B05-4AC4B9443A1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a:extLst>
            <a:ext uri="{FF2B5EF4-FFF2-40B4-BE49-F238E27FC236}">
              <a16:creationId xmlns:a16="http://schemas.microsoft.com/office/drawing/2014/main" id="{4A9CD589-FFAE-4E0D-813F-D2F4D1B701D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a:extLst>
            <a:ext uri="{FF2B5EF4-FFF2-40B4-BE49-F238E27FC236}">
              <a16:creationId xmlns:a16="http://schemas.microsoft.com/office/drawing/2014/main" id="{181CB821-2F6C-4918-BCBF-9ECBB202B83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a:extLst>
            <a:ext uri="{FF2B5EF4-FFF2-40B4-BE49-F238E27FC236}">
              <a16:creationId xmlns:a16="http://schemas.microsoft.com/office/drawing/2014/main" id="{F4E9C868-061A-4B8E-A35F-9B4A3CF4445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a:extLst>
            <a:ext uri="{FF2B5EF4-FFF2-40B4-BE49-F238E27FC236}">
              <a16:creationId xmlns:a16="http://schemas.microsoft.com/office/drawing/2014/main" id="{A7B7D328-AAD3-4A22-805E-1ECE3AA9CA2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a:extLst>
            <a:ext uri="{FF2B5EF4-FFF2-40B4-BE49-F238E27FC236}">
              <a16:creationId xmlns:a16="http://schemas.microsoft.com/office/drawing/2014/main" id="{BCFD4AC8-E80A-457A-8B47-A9000BC6F65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a:extLst>
            <a:ext uri="{FF2B5EF4-FFF2-40B4-BE49-F238E27FC236}">
              <a16:creationId xmlns:a16="http://schemas.microsoft.com/office/drawing/2014/main" id="{6AF04F1F-5F50-4D2C-AF95-14DDD320841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id="{33C8A784-94ED-444D-BBE1-21056750810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a:extLst>
            <a:ext uri="{FF2B5EF4-FFF2-40B4-BE49-F238E27FC236}">
              <a16:creationId xmlns:a16="http://schemas.microsoft.com/office/drawing/2014/main" id="{6A4D0D3D-DF2C-4AD1-9BD1-BEFA69D5FEB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id="{8F6212A4-D4CA-42CA-BB5E-D06D8469991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0" name="直線コネクタ 319">
          <a:extLst>
            <a:ext uri="{FF2B5EF4-FFF2-40B4-BE49-F238E27FC236}">
              <a16:creationId xmlns:a16="http://schemas.microsoft.com/office/drawing/2014/main" id="{12B8372F-97D9-42FF-BF1E-FD3798FCEA5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1" name="テキスト ボックス 320">
          <a:extLst>
            <a:ext uri="{FF2B5EF4-FFF2-40B4-BE49-F238E27FC236}">
              <a16:creationId xmlns:a16="http://schemas.microsoft.com/office/drawing/2014/main" id="{6E05FB4F-ABF6-4067-B654-62F4C0540F3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2" name="直線コネクタ 321">
          <a:extLst>
            <a:ext uri="{FF2B5EF4-FFF2-40B4-BE49-F238E27FC236}">
              <a16:creationId xmlns:a16="http://schemas.microsoft.com/office/drawing/2014/main" id="{F3C5C4CE-2F3F-4D02-B41B-14521EFB20D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3" name="テキスト ボックス 322">
          <a:extLst>
            <a:ext uri="{FF2B5EF4-FFF2-40B4-BE49-F238E27FC236}">
              <a16:creationId xmlns:a16="http://schemas.microsoft.com/office/drawing/2014/main" id="{DEEACA01-971A-4F27-920C-CAD840E90E5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4" name="直線コネクタ 323">
          <a:extLst>
            <a:ext uri="{FF2B5EF4-FFF2-40B4-BE49-F238E27FC236}">
              <a16:creationId xmlns:a16="http://schemas.microsoft.com/office/drawing/2014/main" id="{EEEBA59F-CD84-40B6-84FB-CF6F2437B27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5" name="テキスト ボックス 324">
          <a:extLst>
            <a:ext uri="{FF2B5EF4-FFF2-40B4-BE49-F238E27FC236}">
              <a16:creationId xmlns:a16="http://schemas.microsoft.com/office/drawing/2014/main" id="{A6B11E08-C166-484C-8F5C-EE3632489DF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6" name="直線コネクタ 325">
          <a:extLst>
            <a:ext uri="{FF2B5EF4-FFF2-40B4-BE49-F238E27FC236}">
              <a16:creationId xmlns:a16="http://schemas.microsoft.com/office/drawing/2014/main" id="{D8980287-CFA5-43AD-A1FD-EB23D9F6D87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7" name="テキスト ボックス 326">
          <a:extLst>
            <a:ext uri="{FF2B5EF4-FFF2-40B4-BE49-F238E27FC236}">
              <a16:creationId xmlns:a16="http://schemas.microsoft.com/office/drawing/2014/main" id="{9641220F-59D4-4F16-8A1E-0ED7891040A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6E0C2FC7-0F98-4491-B13D-CCF02846396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D422566E-92DC-440C-8396-1F1B46560AB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5FF8F5FE-65E9-4455-AB7B-A5FA345C002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31" name="直線コネクタ 330">
          <a:extLst>
            <a:ext uri="{FF2B5EF4-FFF2-40B4-BE49-F238E27FC236}">
              <a16:creationId xmlns:a16="http://schemas.microsoft.com/office/drawing/2014/main" id="{A9A8293A-9E0D-4325-A37F-CD39909C6DE6}"/>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32" name="【公営住宅】&#10;一人当たり面積最小値テキスト">
          <a:extLst>
            <a:ext uri="{FF2B5EF4-FFF2-40B4-BE49-F238E27FC236}">
              <a16:creationId xmlns:a16="http://schemas.microsoft.com/office/drawing/2014/main" id="{3469E12A-BF12-4CB6-AD13-FC15EDF8C8FC}"/>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33" name="直線コネクタ 332">
          <a:extLst>
            <a:ext uri="{FF2B5EF4-FFF2-40B4-BE49-F238E27FC236}">
              <a16:creationId xmlns:a16="http://schemas.microsoft.com/office/drawing/2014/main" id="{D565029E-80E3-4A74-B679-1E644A9E663D}"/>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34" name="【公営住宅】&#10;一人当たり面積最大値テキスト">
          <a:extLst>
            <a:ext uri="{FF2B5EF4-FFF2-40B4-BE49-F238E27FC236}">
              <a16:creationId xmlns:a16="http://schemas.microsoft.com/office/drawing/2014/main" id="{A58C240A-D0DE-4074-AF8E-D1B57D90470B}"/>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35" name="直線コネクタ 334">
          <a:extLst>
            <a:ext uri="{FF2B5EF4-FFF2-40B4-BE49-F238E27FC236}">
              <a16:creationId xmlns:a16="http://schemas.microsoft.com/office/drawing/2014/main" id="{C53717B6-5CA5-4889-985F-A0746B830D4D}"/>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36" name="【公営住宅】&#10;一人当たり面積平均値テキスト">
          <a:extLst>
            <a:ext uri="{FF2B5EF4-FFF2-40B4-BE49-F238E27FC236}">
              <a16:creationId xmlns:a16="http://schemas.microsoft.com/office/drawing/2014/main" id="{34171AD5-36C4-42EE-A230-88826C6A471B}"/>
            </a:ext>
          </a:extLst>
        </xdr:cNvPr>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37" name="フローチャート: 判断 336">
          <a:extLst>
            <a:ext uri="{FF2B5EF4-FFF2-40B4-BE49-F238E27FC236}">
              <a16:creationId xmlns:a16="http://schemas.microsoft.com/office/drawing/2014/main" id="{FF4BCFF3-0C9C-45A2-9F62-8F995EACB6DB}"/>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38" name="フローチャート: 判断 337">
          <a:extLst>
            <a:ext uri="{FF2B5EF4-FFF2-40B4-BE49-F238E27FC236}">
              <a16:creationId xmlns:a16="http://schemas.microsoft.com/office/drawing/2014/main" id="{0DAB3E1F-2ABD-477E-9010-252F2F455A73}"/>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39" name="フローチャート: 判断 338">
          <a:extLst>
            <a:ext uri="{FF2B5EF4-FFF2-40B4-BE49-F238E27FC236}">
              <a16:creationId xmlns:a16="http://schemas.microsoft.com/office/drawing/2014/main" id="{BA230D59-53DB-4F7D-B5FD-C2355C94C8E0}"/>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40" name="フローチャート: 判断 339">
          <a:extLst>
            <a:ext uri="{FF2B5EF4-FFF2-40B4-BE49-F238E27FC236}">
              <a16:creationId xmlns:a16="http://schemas.microsoft.com/office/drawing/2014/main" id="{D2A437E7-CFE8-4D09-96ED-FA74D8BB1AC1}"/>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41" name="フローチャート: 判断 340">
          <a:extLst>
            <a:ext uri="{FF2B5EF4-FFF2-40B4-BE49-F238E27FC236}">
              <a16:creationId xmlns:a16="http://schemas.microsoft.com/office/drawing/2014/main" id="{ADB2B147-F463-4F48-B790-65717A7D1D1D}"/>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4C064DC8-3A51-4EC0-A4B4-0E296EBCD5B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563DCF0B-0AAD-488E-A572-B81105A473F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30FC809D-1395-44A9-B8E2-E5644B91050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CA7E75D9-6985-4A97-8EC7-A0F6BC9C370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86551A07-E785-450E-8617-5DA1D4727F0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131775</xdr:rowOff>
    </xdr:from>
    <xdr:to>
      <xdr:col>55</xdr:col>
      <xdr:colOff>50800</xdr:colOff>
      <xdr:row>86</xdr:row>
      <xdr:rowOff>61925</xdr:rowOff>
    </xdr:to>
    <xdr:sp macro="" textlink="">
      <xdr:nvSpPr>
        <xdr:cNvPr id="347" name="楕円 346">
          <a:extLst>
            <a:ext uri="{FF2B5EF4-FFF2-40B4-BE49-F238E27FC236}">
              <a16:creationId xmlns:a16="http://schemas.microsoft.com/office/drawing/2014/main" id="{81AA2506-9776-4570-9952-55A35782C6C0}"/>
            </a:ext>
          </a:extLst>
        </xdr:cNvPr>
        <xdr:cNvSpPr/>
      </xdr:nvSpPr>
      <xdr:spPr>
        <a:xfrm>
          <a:off x="10426700" y="147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46702</xdr:rowOff>
    </xdr:from>
    <xdr:ext cx="469744" cy="259045"/>
    <xdr:sp macro="" textlink="">
      <xdr:nvSpPr>
        <xdr:cNvPr id="348" name="【公営住宅】&#10;一人当たり面積該当値テキスト">
          <a:extLst>
            <a:ext uri="{FF2B5EF4-FFF2-40B4-BE49-F238E27FC236}">
              <a16:creationId xmlns:a16="http://schemas.microsoft.com/office/drawing/2014/main" id="{4617CDA8-C296-4ADA-98C3-BCB5605FF017}"/>
            </a:ext>
          </a:extLst>
        </xdr:cNvPr>
        <xdr:cNvSpPr txBox="1"/>
      </xdr:nvSpPr>
      <xdr:spPr>
        <a:xfrm>
          <a:off x="10515600" y="1461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132004</xdr:rowOff>
    </xdr:from>
    <xdr:to>
      <xdr:col>50</xdr:col>
      <xdr:colOff>165100</xdr:colOff>
      <xdr:row>86</xdr:row>
      <xdr:rowOff>62154</xdr:rowOff>
    </xdr:to>
    <xdr:sp macro="" textlink="">
      <xdr:nvSpPr>
        <xdr:cNvPr id="349" name="楕円 348">
          <a:extLst>
            <a:ext uri="{FF2B5EF4-FFF2-40B4-BE49-F238E27FC236}">
              <a16:creationId xmlns:a16="http://schemas.microsoft.com/office/drawing/2014/main" id="{B38E760C-2687-4C43-A122-1F408890B34B}"/>
            </a:ext>
          </a:extLst>
        </xdr:cNvPr>
        <xdr:cNvSpPr/>
      </xdr:nvSpPr>
      <xdr:spPr>
        <a:xfrm>
          <a:off x="9588500" y="1470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11125</xdr:rowOff>
    </xdr:from>
    <xdr:to>
      <xdr:col>55</xdr:col>
      <xdr:colOff>0</xdr:colOff>
      <xdr:row>86</xdr:row>
      <xdr:rowOff>11354</xdr:rowOff>
    </xdr:to>
    <xdr:cxnSp macro="">
      <xdr:nvCxnSpPr>
        <xdr:cNvPr id="350" name="直線コネクタ 349">
          <a:extLst>
            <a:ext uri="{FF2B5EF4-FFF2-40B4-BE49-F238E27FC236}">
              <a16:creationId xmlns:a16="http://schemas.microsoft.com/office/drawing/2014/main" id="{D329847B-72F6-4C6D-8EA5-FC521C6EE61D}"/>
            </a:ext>
          </a:extLst>
        </xdr:cNvPr>
        <xdr:cNvCxnSpPr/>
      </xdr:nvCxnSpPr>
      <xdr:spPr>
        <a:xfrm flipV="1">
          <a:off x="9639300" y="14755825"/>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132232</xdr:rowOff>
    </xdr:from>
    <xdr:to>
      <xdr:col>46</xdr:col>
      <xdr:colOff>38100</xdr:colOff>
      <xdr:row>86</xdr:row>
      <xdr:rowOff>62382</xdr:rowOff>
    </xdr:to>
    <xdr:sp macro="" textlink="">
      <xdr:nvSpPr>
        <xdr:cNvPr id="351" name="楕円 350">
          <a:extLst>
            <a:ext uri="{FF2B5EF4-FFF2-40B4-BE49-F238E27FC236}">
              <a16:creationId xmlns:a16="http://schemas.microsoft.com/office/drawing/2014/main" id="{7BD65421-4DAF-4DC7-8E59-BE0CEA3C9C5D}"/>
            </a:ext>
          </a:extLst>
        </xdr:cNvPr>
        <xdr:cNvSpPr/>
      </xdr:nvSpPr>
      <xdr:spPr>
        <a:xfrm>
          <a:off x="8699500" y="1470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11354</xdr:rowOff>
    </xdr:from>
    <xdr:to>
      <xdr:col>50</xdr:col>
      <xdr:colOff>114300</xdr:colOff>
      <xdr:row>86</xdr:row>
      <xdr:rowOff>11582</xdr:rowOff>
    </xdr:to>
    <xdr:cxnSp macro="">
      <xdr:nvCxnSpPr>
        <xdr:cNvPr id="352" name="直線コネクタ 351">
          <a:extLst>
            <a:ext uri="{FF2B5EF4-FFF2-40B4-BE49-F238E27FC236}">
              <a16:creationId xmlns:a16="http://schemas.microsoft.com/office/drawing/2014/main" id="{A5D1B9C7-9B2D-4125-A33B-DF1DABF88E5D}"/>
            </a:ext>
          </a:extLst>
        </xdr:cNvPr>
        <xdr:cNvCxnSpPr/>
      </xdr:nvCxnSpPr>
      <xdr:spPr>
        <a:xfrm flipV="1">
          <a:off x="8750300" y="1475605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132462</xdr:rowOff>
    </xdr:from>
    <xdr:to>
      <xdr:col>41</xdr:col>
      <xdr:colOff>101600</xdr:colOff>
      <xdr:row>86</xdr:row>
      <xdr:rowOff>62612</xdr:rowOff>
    </xdr:to>
    <xdr:sp macro="" textlink="">
      <xdr:nvSpPr>
        <xdr:cNvPr id="353" name="楕円 352">
          <a:extLst>
            <a:ext uri="{FF2B5EF4-FFF2-40B4-BE49-F238E27FC236}">
              <a16:creationId xmlns:a16="http://schemas.microsoft.com/office/drawing/2014/main" id="{2FB0779C-0DFE-4C5E-B0C3-258F90C5E37D}"/>
            </a:ext>
          </a:extLst>
        </xdr:cNvPr>
        <xdr:cNvSpPr/>
      </xdr:nvSpPr>
      <xdr:spPr>
        <a:xfrm>
          <a:off x="7810500" y="1470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11582</xdr:rowOff>
    </xdr:from>
    <xdr:to>
      <xdr:col>45</xdr:col>
      <xdr:colOff>177800</xdr:colOff>
      <xdr:row>86</xdr:row>
      <xdr:rowOff>11812</xdr:rowOff>
    </xdr:to>
    <xdr:cxnSp macro="">
      <xdr:nvCxnSpPr>
        <xdr:cNvPr id="354" name="直線コネクタ 353">
          <a:extLst>
            <a:ext uri="{FF2B5EF4-FFF2-40B4-BE49-F238E27FC236}">
              <a16:creationId xmlns:a16="http://schemas.microsoft.com/office/drawing/2014/main" id="{49A68736-7D39-4B65-9AFC-E7849B14AE8D}"/>
            </a:ext>
          </a:extLst>
        </xdr:cNvPr>
        <xdr:cNvCxnSpPr/>
      </xdr:nvCxnSpPr>
      <xdr:spPr>
        <a:xfrm flipV="1">
          <a:off x="7861300" y="14756282"/>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55" name="n_1aveValue【公営住宅】&#10;一人当たり面積">
          <a:extLst>
            <a:ext uri="{FF2B5EF4-FFF2-40B4-BE49-F238E27FC236}">
              <a16:creationId xmlns:a16="http://schemas.microsoft.com/office/drawing/2014/main" id="{2372EF5B-A07E-4BAF-8598-4D6A91D75E24}"/>
            </a:ext>
          </a:extLst>
        </xdr:cNvPr>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56" name="n_2aveValue【公営住宅】&#10;一人当たり面積">
          <a:extLst>
            <a:ext uri="{FF2B5EF4-FFF2-40B4-BE49-F238E27FC236}">
              <a16:creationId xmlns:a16="http://schemas.microsoft.com/office/drawing/2014/main" id="{E746E6D7-2DD9-4263-8928-1CCE1A095886}"/>
            </a:ext>
          </a:extLst>
        </xdr:cNvPr>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57" name="n_3aveValue【公営住宅】&#10;一人当たり面積">
          <a:extLst>
            <a:ext uri="{FF2B5EF4-FFF2-40B4-BE49-F238E27FC236}">
              <a16:creationId xmlns:a16="http://schemas.microsoft.com/office/drawing/2014/main" id="{0E41B3E2-13BA-4B1C-B440-263EFF72C825}"/>
            </a:ext>
          </a:extLst>
        </xdr:cNvPr>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58" name="n_4aveValue【公営住宅】&#10;一人当たり面積">
          <a:extLst>
            <a:ext uri="{FF2B5EF4-FFF2-40B4-BE49-F238E27FC236}">
              <a16:creationId xmlns:a16="http://schemas.microsoft.com/office/drawing/2014/main" id="{49B31AFD-4E7B-4BBF-8C1C-514AC938DB72}"/>
            </a:ext>
          </a:extLst>
        </xdr:cNvPr>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53281</xdr:rowOff>
    </xdr:from>
    <xdr:ext cx="469744" cy="259045"/>
    <xdr:sp macro="" textlink="">
      <xdr:nvSpPr>
        <xdr:cNvPr id="359" name="n_1mainValue【公営住宅】&#10;一人当たり面積">
          <a:extLst>
            <a:ext uri="{FF2B5EF4-FFF2-40B4-BE49-F238E27FC236}">
              <a16:creationId xmlns:a16="http://schemas.microsoft.com/office/drawing/2014/main" id="{09073F89-A02C-4F92-BD80-337E1484C915}"/>
            </a:ext>
          </a:extLst>
        </xdr:cNvPr>
        <xdr:cNvSpPr txBox="1"/>
      </xdr:nvSpPr>
      <xdr:spPr>
        <a:xfrm>
          <a:off x="9391727" y="1479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53509</xdr:rowOff>
    </xdr:from>
    <xdr:ext cx="469744" cy="259045"/>
    <xdr:sp macro="" textlink="">
      <xdr:nvSpPr>
        <xdr:cNvPr id="360" name="n_2mainValue【公営住宅】&#10;一人当たり面積">
          <a:extLst>
            <a:ext uri="{FF2B5EF4-FFF2-40B4-BE49-F238E27FC236}">
              <a16:creationId xmlns:a16="http://schemas.microsoft.com/office/drawing/2014/main" id="{3759576D-6BC6-4F52-9D4C-8214B4598B3E}"/>
            </a:ext>
          </a:extLst>
        </xdr:cNvPr>
        <xdr:cNvSpPr txBox="1"/>
      </xdr:nvSpPr>
      <xdr:spPr>
        <a:xfrm>
          <a:off x="8515427" y="1479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53739</xdr:rowOff>
    </xdr:from>
    <xdr:ext cx="469744" cy="259045"/>
    <xdr:sp macro="" textlink="">
      <xdr:nvSpPr>
        <xdr:cNvPr id="361" name="n_3mainValue【公営住宅】&#10;一人当たり面積">
          <a:extLst>
            <a:ext uri="{FF2B5EF4-FFF2-40B4-BE49-F238E27FC236}">
              <a16:creationId xmlns:a16="http://schemas.microsoft.com/office/drawing/2014/main" id="{E74FE965-3D01-4F5A-B27E-12E19856CE56}"/>
            </a:ext>
          </a:extLst>
        </xdr:cNvPr>
        <xdr:cNvSpPr txBox="1"/>
      </xdr:nvSpPr>
      <xdr:spPr>
        <a:xfrm>
          <a:off x="7626427" y="1479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2C3AA58C-08A7-49E3-BE4D-7459651721E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CCA18E41-BC56-4D25-BBDD-11438C97481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18C915DE-D480-43BE-AC81-3289DF180C4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AB6435DA-0162-43C3-8066-E75E0BCB37A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76FD4311-DACB-4757-89D8-7E44E82F34F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5F981494-4858-445F-954F-8E81BDAF33D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233644BC-8C15-4B1E-8890-CFBA9845B8E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EF74F940-65A3-4825-A027-EFEDC546125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4C1BE6AE-FBC2-4CCF-91B1-674B65684AF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D95283A7-2133-4C7D-8A0E-960CBA1DB57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FBF2004C-800A-4288-B365-2B3DF22CDAB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AFD1DA39-C0F0-46E8-9019-C6C2CD712D0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15914E48-4ED3-4704-BF3F-E9921AD2DE1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8FB00984-0E53-48BF-B2B3-7B8E92FAF3C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76448A24-DDB3-4570-B9EF-CF6D2F51959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B51FD60E-D8F2-4C06-9A18-72EF6723C77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43C5E683-3E82-484E-B80B-BC3E800AF2F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CAC1AD4B-F21B-4B6C-943B-DBFDEC9D6B7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A72A187F-99F6-43AF-85B0-8AC3ECA13DA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9D772785-3D64-49D7-A663-451E156C69C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8AB20686-C0E2-4C87-9098-F28E7245A89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4FC55F28-3DDF-409D-812B-38A2DCF8D44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C9830734-E28D-4B57-A6C4-4D4B65BFFED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898F457B-F6E8-4005-ABD5-D0D301060C9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7991B4E4-7B95-40D4-B18A-87FECD2A70A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0D993CFD-5E13-47AE-9D00-B4EA6DE59B5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A75AA8CE-5811-4DCE-9D4C-1E2F4732560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271F0932-DE43-4247-8E48-2DE3EB36FE8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B9583B23-025B-4C8D-BCFC-F3E8DD62605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B722EA6F-8551-49FB-A2DE-7F0396B6C1C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426FCD3A-A476-46CE-855A-0FC2BA244EC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3123AE56-EAE1-45A5-A09E-800FEEB88E7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9610D817-12FE-4FC9-A9DE-01B9148BF3E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ABD3163D-785E-4E45-8296-0057DDFE847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9BBD5390-7451-4274-A588-0F144B07E3E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C053A782-AB21-4E3B-BDE7-446C7A698A3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E96192C0-7AE5-44F3-A2B9-A3C433813D4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8A470D31-43C7-4683-98D2-F47C98E7C3F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40E58ED6-6BA4-4763-B8CD-96236DD3930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FAC704BE-A22B-4324-A09D-366D257E4B4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0CCFAA5C-B9CE-46E3-9373-9F5F0CAD6C3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70BEA490-9284-4A2F-8532-CDFB0935FD12}"/>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078DECBF-AF7C-4FDC-82F7-21D441DF3B3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9804C6E7-BB18-4366-8C3B-0F8C1C2F9BC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06" name="【認定こども園・幼稚園・保育所】&#10;有形固定資産減価償却率最大値テキスト">
          <a:extLst>
            <a:ext uri="{FF2B5EF4-FFF2-40B4-BE49-F238E27FC236}">
              <a16:creationId xmlns:a16="http://schemas.microsoft.com/office/drawing/2014/main" id="{DE5ACE2C-2561-4D52-A3A3-153E250AAD6F}"/>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07" name="直線コネクタ 406">
          <a:extLst>
            <a:ext uri="{FF2B5EF4-FFF2-40B4-BE49-F238E27FC236}">
              <a16:creationId xmlns:a16="http://schemas.microsoft.com/office/drawing/2014/main" id="{F67EC076-C6CC-4626-A588-4FA197CA2845}"/>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6BE7B8BD-45F4-4399-9730-29104E40E8E6}"/>
            </a:ext>
          </a:extLst>
        </xdr:cNvPr>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9" name="フローチャート: 判断 408">
          <a:extLst>
            <a:ext uri="{FF2B5EF4-FFF2-40B4-BE49-F238E27FC236}">
              <a16:creationId xmlns:a16="http://schemas.microsoft.com/office/drawing/2014/main" id="{549DA32E-AEFD-4C76-B044-E9C4B28A8E60}"/>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10" name="フローチャート: 判断 409">
          <a:extLst>
            <a:ext uri="{FF2B5EF4-FFF2-40B4-BE49-F238E27FC236}">
              <a16:creationId xmlns:a16="http://schemas.microsoft.com/office/drawing/2014/main" id="{A3E1757C-C6DA-441E-846E-7FF2E242AEC9}"/>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11" name="フローチャート: 判断 410">
          <a:extLst>
            <a:ext uri="{FF2B5EF4-FFF2-40B4-BE49-F238E27FC236}">
              <a16:creationId xmlns:a16="http://schemas.microsoft.com/office/drawing/2014/main" id="{31D2E07A-513E-4F73-B831-7C77C94FE81C}"/>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12" name="フローチャート: 判断 411">
          <a:extLst>
            <a:ext uri="{FF2B5EF4-FFF2-40B4-BE49-F238E27FC236}">
              <a16:creationId xmlns:a16="http://schemas.microsoft.com/office/drawing/2014/main" id="{C828C543-8897-4EFF-8CDD-4EC4C0119E44}"/>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a:extLst>
            <a:ext uri="{FF2B5EF4-FFF2-40B4-BE49-F238E27FC236}">
              <a16:creationId xmlns:a16="http://schemas.microsoft.com/office/drawing/2014/main" id="{9CA7DD2D-177F-45E8-89B8-5038A15CED4F}"/>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1893DDBC-A125-4249-B7D0-4B2C0AD1055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7EA8C0CA-84AE-4208-BB6B-3203FB863BF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B645D422-1B6F-4976-8953-E093EA66550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9EA9448C-B36D-43ED-92A2-2183821F893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F3227AF0-43CD-43E2-8C5F-72D765834C1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15603</xdr:rowOff>
    </xdr:from>
    <xdr:to>
      <xdr:col>85</xdr:col>
      <xdr:colOff>177800</xdr:colOff>
      <xdr:row>36</xdr:row>
      <xdr:rowOff>117203</xdr:rowOff>
    </xdr:to>
    <xdr:sp macro="" textlink="">
      <xdr:nvSpPr>
        <xdr:cNvPr id="419" name="楕円 418">
          <a:extLst>
            <a:ext uri="{FF2B5EF4-FFF2-40B4-BE49-F238E27FC236}">
              <a16:creationId xmlns:a16="http://schemas.microsoft.com/office/drawing/2014/main" id="{AA30A516-6ACC-48FD-AACD-8661DC1CA84C}"/>
            </a:ext>
          </a:extLst>
        </xdr:cNvPr>
        <xdr:cNvSpPr/>
      </xdr:nvSpPr>
      <xdr:spPr>
        <a:xfrm>
          <a:off x="16268700" y="61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38480</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E7F31488-672D-4117-BADE-054383185558}"/>
            </a:ext>
          </a:extLst>
        </xdr:cNvPr>
        <xdr:cNvSpPr txBox="1"/>
      </xdr:nvSpPr>
      <xdr:spPr>
        <a:xfrm>
          <a:off x="16357600" y="603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30299</xdr:rowOff>
    </xdr:from>
    <xdr:to>
      <xdr:col>81</xdr:col>
      <xdr:colOff>101600</xdr:colOff>
      <xdr:row>36</xdr:row>
      <xdr:rowOff>131899</xdr:rowOff>
    </xdr:to>
    <xdr:sp macro="" textlink="">
      <xdr:nvSpPr>
        <xdr:cNvPr id="421" name="楕円 420">
          <a:extLst>
            <a:ext uri="{FF2B5EF4-FFF2-40B4-BE49-F238E27FC236}">
              <a16:creationId xmlns:a16="http://schemas.microsoft.com/office/drawing/2014/main" id="{DE97BDB3-22AF-4CF3-BC5C-46375B72903A}"/>
            </a:ext>
          </a:extLst>
        </xdr:cNvPr>
        <xdr:cNvSpPr/>
      </xdr:nvSpPr>
      <xdr:spPr>
        <a:xfrm>
          <a:off x="15430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66403</xdr:rowOff>
    </xdr:from>
    <xdr:to>
      <xdr:col>85</xdr:col>
      <xdr:colOff>127000</xdr:colOff>
      <xdr:row>36</xdr:row>
      <xdr:rowOff>81099</xdr:rowOff>
    </xdr:to>
    <xdr:cxnSp macro="">
      <xdr:nvCxnSpPr>
        <xdr:cNvPr id="422" name="直線コネクタ 421">
          <a:extLst>
            <a:ext uri="{FF2B5EF4-FFF2-40B4-BE49-F238E27FC236}">
              <a16:creationId xmlns:a16="http://schemas.microsoft.com/office/drawing/2014/main" id="{70141D57-6D5E-475F-9ADE-1C3265E43489}"/>
            </a:ext>
          </a:extLst>
        </xdr:cNvPr>
        <xdr:cNvCxnSpPr/>
      </xdr:nvCxnSpPr>
      <xdr:spPr>
        <a:xfrm flipV="1">
          <a:off x="15481300" y="623860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28666</xdr:rowOff>
    </xdr:from>
    <xdr:to>
      <xdr:col>76</xdr:col>
      <xdr:colOff>165100</xdr:colOff>
      <xdr:row>36</xdr:row>
      <xdr:rowOff>130266</xdr:rowOff>
    </xdr:to>
    <xdr:sp macro="" textlink="">
      <xdr:nvSpPr>
        <xdr:cNvPr id="423" name="楕円 422">
          <a:extLst>
            <a:ext uri="{FF2B5EF4-FFF2-40B4-BE49-F238E27FC236}">
              <a16:creationId xmlns:a16="http://schemas.microsoft.com/office/drawing/2014/main" id="{70BF086B-E29D-4E79-AC63-1B10F9B9A362}"/>
            </a:ext>
          </a:extLst>
        </xdr:cNvPr>
        <xdr:cNvSpPr/>
      </xdr:nvSpPr>
      <xdr:spPr>
        <a:xfrm>
          <a:off x="14541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79466</xdr:rowOff>
    </xdr:from>
    <xdr:to>
      <xdr:col>81</xdr:col>
      <xdr:colOff>50800</xdr:colOff>
      <xdr:row>36</xdr:row>
      <xdr:rowOff>81099</xdr:rowOff>
    </xdr:to>
    <xdr:cxnSp macro="">
      <xdr:nvCxnSpPr>
        <xdr:cNvPr id="424" name="直線コネクタ 423">
          <a:extLst>
            <a:ext uri="{FF2B5EF4-FFF2-40B4-BE49-F238E27FC236}">
              <a16:creationId xmlns:a16="http://schemas.microsoft.com/office/drawing/2014/main" id="{03B21798-2EBF-4D38-933C-76E8A764B9F2}"/>
            </a:ext>
          </a:extLst>
        </xdr:cNvPr>
        <xdr:cNvCxnSpPr/>
      </xdr:nvCxnSpPr>
      <xdr:spPr>
        <a:xfrm>
          <a:off x="14592300" y="62516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907</xdr:rowOff>
    </xdr:from>
    <xdr:to>
      <xdr:col>72</xdr:col>
      <xdr:colOff>38100</xdr:colOff>
      <xdr:row>36</xdr:row>
      <xdr:rowOff>102507</xdr:rowOff>
    </xdr:to>
    <xdr:sp macro="" textlink="">
      <xdr:nvSpPr>
        <xdr:cNvPr id="425" name="楕円 424">
          <a:extLst>
            <a:ext uri="{FF2B5EF4-FFF2-40B4-BE49-F238E27FC236}">
              <a16:creationId xmlns:a16="http://schemas.microsoft.com/office/drawing/2014/main" id="{1C6602BB-9032-4075-BDAC-B2BC19E54A7C}"/>
            </a:ext>
          </a:extLst>
        </xdr:cNvPr>
        <xdr:cNvSpPr/>
      </xdr:nvSpPr>
      <xdr:spPr>
        <a:xfrm>
          <a:off x="136525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51707</xdr:rowOff>
    </xdr:from>
    <xdr:to>
      <xdr:col>76</xdr:col>
      <xdr:colOff>114300</xdr:colOff>
      <xdr:row>36</xdr:row>
      <xdr:rowOff>79466</xdr:rowOff>
    </xdr:to>
    <xdr:cxnSp macro="">
      <xdr:nvCxnSpPr>
        <xdr:cNvPr id="426" name="直線コネクタ 425">
          <a:extLst>
            <a:ext uri="{FF2B5EF4-FFF2-40B4-BE49-F238E27FC236}">
              <a16:creationId xmlns:a16="http://schemas.microsoft.com/office/drawing/2014/main" id="{6D9407F4-0C5F-4120-8371-B149683EF791}"/>
            </a:ext>
          </a:extLst>
        </xdr:cNvPr>
        <xdr:cNvCxnSpPr/>
      </xdr:nvCxnSpPr>
      <xdr:spPr>
        <a:xfrm>
          <a:off x="13703300" y="62239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88152B11-97F7-4CC6-BA84-0BD1B03E49E5}"/>
            </a:ext>
          </a:extLst>
        </xdr:cNvPr>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D836BBB0-2BF3-4515-B242-DA565379E802}"/>
            </a:ext>
          </a:extLst>
        </xdr:cNvPr>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23CF558A-39B0-4760-848B-0E07C0BFE5AA}"/>
            </a:ext>
          </a:extLst>
        </xdr:cNvPr>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8CBCD868-99A6-4085-A11D-DF07C755646A}"/>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148426</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4F840B43-0592-45F6-95EF-AE30D04DC608}"/>
            </a:ext>
          </a:extLst>
        </xdr:cNvPr>
        <xdr:cNvSpPr txBox="1"/>
      </xdr:nvSpPr>
      <xdr:spPr>
        <a:xfrm>
          <a:off x="152660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146793</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9303B996-A1FE-4800-A538-33CCB9A12DFC}"/>
            </a:ext>
          </a:extLst>
        </xdr:cNvPr>
        <xdr:cNvSpPr txBox="1"/>
      </xdr:nvSpPr>
      <xdr:spPr>
        <a:xfrm>
          <a:off x="143897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119034</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2977214C-4D57-4694-87B0-DB617DEEE364}"/>
            </a:ext>
          </a:extLst>
        </xdr:cNvPr>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9E87F495-2871-4BCE-96BF-B3CEE57CD3F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ED2AFCE8-84DD-4795-8095-38CE0039BBB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F91DCD3D-19FF-45F5-9809-6FA2F1E04C8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0804B996-E535-4AAF-8F1A-57A116C90FA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C320868F-7D25-4DF3-B5F5-A68C7C7F584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7FB57CAF-CE97-4EE1-8D6E-1B4171CD6B7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4E4F01E5-0BE1-4F99-AB02-E43D15477FB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D67045E9-BD47-49C8-A663-0B426522353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AD8B0F81-ADC2-4FC3-B50B-0595A01DEE8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805EEB61-8CFD-43BB-99C1-F5A45EC7127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A54BF104-F3AD-4C84-8D27-A135CCFD295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F6EB9DE5-4F2B-4999-87BA-F2D440473E2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39F4B4D3-420D-44B7-B985-DAA5FBE1D77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C5A18803-96C4-4613-890B-85DDCF7CE69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FF8ABB6E-CAD9-4479-9817-A3348508A44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49A3727F-EBAE-4791-8F58-2D19A2C146C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E93B9C89-FFDB-4628-98D5-05CDCA9092F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AD40BEEA-17F3-4DBA-A260-9F114DD0271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7F2A22C8-448B-46D6-9037-516BBB5AB9E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761954F3-0089-4548-81C9-A7FFB3398B8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0AB17D01-818B-4257-A687-EF44496EF6F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55" name="直線コネクタ 454">
          <a:extLst>
            <a:ext uri="{FF2B5EF4-FFF2-40B4-BE49-F238E27FC236}">
              <a16:creationId xmlns:a16="http://schemas.microsoft.com/office/drawing/2014/main" id="{8556BCB3-EB4B-4EFF-8FBE-525486CD06EE}"/>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3DCBD160-9CEB-4024-99BC-F4078CB7C08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a:extLst>
            <a:ext uri="{FF2B5EF4-FFF2-40B4-BE49-F238E27FC236}">
              <a16:creationId xmlns:a16="http://schemas.microsoft.com/office/drawing/2014/main" id="{4FC61AFE-CD5A-49B6-93E2-BE858C0A570E}"/>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EF8A6B8D-BCF8-4EDE-89B9-0225ADB28C0F}"/>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59" name="直線コネクタ 458">
          <a:extLst>
            <a:ext uri="{FF2B5EF4-FFF2-40B4-BE49-F238E27FC236}">
              <a16:creationId xmlns:a16="http://schemas.microsoft.com/office/drawing/2014/main" id="{016367BA-95E5-46C3-B998-945D6C2BE3E3}"/>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A0BC5345-14F8-47A1-9FA7-FA965D1E8F27}"/>
            </a:ext>
          </a:extLst>
        </xdr:cNvPr>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61" name="フローチャート: 判断 460">
          <a:extLst>
            <a:ext uri="{FF2B5EF4-FFF2-40B4-BE49-F238E27FC236}">
              <a16:creationId xmlns:a16="http://schemas.microsoft.com/office/drawing/2014/main" id="{659F590B-CDBC-480B-8648-EB00946ED800}"/>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62" name="フローチャート: 判断 461">
          <a:extLst>
            <a:ext uri="{FF2B5EF4-FFF2-40B4-BE49-F238E27FC236}">
              <a16:creationId xmlns:a16="http://schemas.microsoft.com/office/drawing/2014/main" id="{BB2167E5-CDB9-45CD-A273-34970B28A52D}"/>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63" name="フローチャート: 判断 462">
          <a:extLst>
            <a:ext uri="{FF2B5EF4-FFF2-40B4-BE49-F238E27FC236}">
              <a16:creationId xmlns:a16="http://schemas.microsoft.com/office/drawing/2014/main" id="{AC38E10A-5B3F-4A3A-B52B-B119A4F1E6E5}"/>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64" name="フローチャート: 判断 463">
          <a:extLst>
            <a:ext uri="{FF2B5EF4-FFF2-40B4-BE49-F238E27FC236}">
              <a16:creationId xmlns:a16="http://schemas.microsoft.com/office/drawing/2014/main" id="{E8C36CD4-6CA0-494D-A2A1-CA7D7FE7E102}"/>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65" name="フローチャート: 判断 464">
          <a:extLst>
            <a:ext uri="{FF2B5EF4-FFF2-40B4-BE49-F238E27FC236}">
              <a16:creationId xmlns:a16="http://schemas.microsoft.com/office/drawing/2014/main" id="{5162809F-36C5-4CBD-A88D-0C93DA785C93}"/>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70D1EE3F-D15B-4177-8A12-1F140598007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9481D0B9-0B05-48A8-AB96-6BE960F3A7F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3ABB590D-27A1-4446-A5D4-A48AE798924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1EDC2DDC-AB42-4D3F-817D-EE407E78260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BC09717-7D80-4178-A590-B3A4216F604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57404</xdr:rowOff>
    </xdr:from>
    <xdr:to>
      <xdr:col>116</xdr:col>
      <xdr:colOff>114300</xdr:colOff>
      <xdr:row>39</xdr:row>
      <xdr:rowOff>159004</xdr:rowOff>
    </xdr:to>
    <xdr:sp macro="" textlink="">
      <xdr:nvSpPr>
        <xdr:cNvPr id="471" name="楕円 470">
          <a:extLst>
            <a:ext uri="{FF2B5EF4-FFF2-40B4-BE49-F238E27FC236}">
              <a16:creationId xmlns:a16="http://schemas.microsoft.com/office/drawing/2014/main" id="{8CD40F0B-9A09-46DF-A5F7-BC8F828042C3}"/>
            </a:ext>
          </a:extLst>
        </xdr:cNvPr>
        <xdr:cNvSpPr/>
      </xdr:nvSpPr>
      <xdr:spPr>
        <a:xfrm>
          <a:off x="221107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80281</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4D81FD63-3FEE-4F67-B7B1-BC2D69F703B8}"/>
            </a:ext>
          </a:extLst>
        </xdr:cNvPr>
        <xdr:cNvSpPr txBox="1"/>
      </xdr:nvSpPr>
      <xdr:spPr>
        <a:xfrm>
          <a:off x="22199600" y="659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59690</xdr:rowOff>
    </xdr:from>
    <xdr:to>
      <xdr:col>112</xdr:col>
      <xdr:colOff>38100</xdr:colOff>
      <xdr:row>39</xdr:row>
      <xdr:rowOff>161290</xdr:rowOff>
    </xdr:to>
    <xdr:sp macro="" textlink="">
      <xdr:nvSpPr>
        <xdr:cNvPr id="473" name="楕円 472">
          <a:extLst>
            <a:ext uri="{FF2B5EF4-FFF2-40B4-BE49-F238E27FC236}">
              <a16:creationId xmlns:a16="http://schemas.microsoft.com/office/drawing/2014/main" id="{D3834D2A-D5E8-4E2E-8450-24E2620F1265}"/>
            </a:ext>
          </a:extLst>
        </xdr:cNvPr>
        <xdr:cNvSpPr/>
      </xdr:nvSpPr>
      <xdr:spPr>
        <a:xfrm>
          <a:off x="2127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108204</xdr:rowOff>
    </xdr:from>
    <xdr:to>
      <xdr:col>116</xdr:col>
      <xdr:colOff>63500</xdr:colOff>
      <xdr:row>39</xdr:row>
      <xdr:rowOff>110490</xdr:rowOff>
    </xdr:to>
    <xdr:cxnSp macro="">
      <xdr:nvCxnSpPr>
        <xdr:cNvPr id="474" name="直線コネクタ 473">
          <a:extLst>
            <a:ext uri="{FF2B5EF4-FFF2-40B4-BE49-F238E27FC236}">
              <a16:creationId xmlns:a16="http://schemas.microsoft.com/office/drawing/2014/main" id="{123E0743-7089-4D55-8D88-51759D2C3EFB}"/>
            </a:ext>
          </a:extLst>
        </xdr:cNvPr>
        <xdr:cNvCxnSpPr/>
      </xdr:nvCxnSpPr>
      <xdr:spPr>
        <a:xfrm flipV="1">
          <a:off x="21323300" y="679475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29972</xdr:rowOff>
    </xdr:from>
    <xdr:to>
      <xdr:col>107</xdr:col>
      <xdr:colOff>101600</xdr:colOff>
      <xdr:row>39</xdr:row>
      <xdr:rowOff>131572</xdr:rowOff>
    </xdr:to>
    <xdr:sp macro="" textlink="">
      <xdr:nvSpPr>
        <xdr:cNvPr id="475" name="楕円 474">
          <a:extLst>
            <a:ext uri="{FF2B5EF4-FFF2-40B4-BE49-F238E27FC236}">
              <a16:creationId xmlns:a16="http://schemas.microsoft.com/office/drawing/2014/main" id="{6D1A801F-414C-494E-9D53-724A570C42DD}"/>
            </a:ext>
          </a:extLst>
        </xdr:cNvPr>
        <xdr:cNvSpPr/>
      </xdr:nvSpPr>
      <xdr:spPr>
        <a:xfrm>
          <a:off x="203835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80772</xdr:rowOff>
    </xdr:from>
    <xdr:to>
      <xdr:col>111</xdr:col>
      <xdr:colOff>177800</xdr:colOff>
      <xdr:row>39</xdr:row>
      <xdr:rowOff>110490</xdr:rowOff>
    </xdr:to>
    <xdr:cxnSp macro="">
      <xdr:nvCxnSpPr>
        <xdr:cNvPr id="476" name="直線コネクタ 475">
          <a:extLst>
            <a:ext uri="{FF2B5EF4-FFF2-40B4-BE49-F238E27FC236}">
              <a16:creationId xmlns:a16="http://schemas.microsoft.com/office/drawing/2014/main" id="{1456F2DB-8AFB-4FCF-85CD-527CB13165A9}"/>
            </a:ext>
          </a:extLst>
        </xdr:cNvPr>
        <xdr:cNvCxnSpPr/>
      </xdr:nvCxnSpPr>
      <xdr:spPr>
        <a:xfrm>
          <a:off x="20434300" y="676732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9398</xdr:rowOff>
    </xdr:from>
    <xdr:to>
      <xdr:col>102</xdr:col>
      <xdr:colOff>165100</xdr:colOff>
      <xdr:row>39</xdr:row>
      <xdr:rowOff>110998</xdr:rowOff>
    </xdr:to>
    <xdr:sp macro="" textlink="">
      <xdr:nvSpPr>
        <xdr:cNvPr id="477" name="楕円 476">
          <a:extLst>
            <a:ext uri="{FF2B5EF4-FFF2-40B4-BE49-F238E27FC236}">
              <a16:creationId xmlns:a16="http://schemas.microsoft.com/office/drawing/2014/main" id="{AEA5883D-3C2C-4006-ACDC-FB46BA3971C1}"/>
            </a:ext>
          </a:extLst>
        </xdr:cNvPr>
        <xdr:cNvSpPr/>
      </xdr:nvSpPr>
      <xdr:spPr>
        <a:xfrm>
          <a:off x="19494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60198</xdr:rowOff>
    </xdr:from>
    <xdr:to>
      <xdr:col>107</xdr:col>
      <xdr:colOff>50800</xdr:colOff>
      <xdr:row>39</xdr:row>
      <xdr:rowOff>80772</xdr:rowOff>
    </xdr:to>
    <xdr:cxnSp macro="">
      <xdr:nvCxnSpPr>
        <xdr:cNvPr id="478" name="直線コネクタ 477">
          <a:extLst>
            <a:ext uri="{FF2B5EF4-FFF2-40B4-BE49-F238E27FC236}">
              <a16:creationId xmlns:a16="http://schemas.microsoft.com/office/drawing/2014/main" id="{AA0AA218-F4CB-4FFF-A8E2-36147F203176}"/>
            </a:ext>
          </a:extLst>
        </xdr:cNvPr>
        <xdr:cNvCxnSpPr/>
      </xdr:nvCxnSpPr>
      <xdr:spPr>
        <a:xfrm>
          <a:off x="19545300" y="674674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C4BCBF80-C71E-4172-8FBE-7D67A8127618}"/>
            </a:ext>
          </a:extLst>
        </xdr:cNvPr>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2A5AEF0E-B387-4E9C-84E5-20AF98332B11}"/>
            </a:ext>
          </a:extLst>
        </xdr:cNvPr>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89BA96FB-4826-4F60-855D-12894B5B5401}"/>
            </a:ext>
          </a:extLst>
        </xdr:cNvPr>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9748E02D-5244-4D5F-BAD2-446F680ECD84}"/>
            </a:ext>
          </a:extLst>
        </xdr:cNvPr>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6367</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11F2FF55-7410-4C07-B814-FB965C143787}"/>
            </a:ext>
          </a:extLst>
        </xdr:cNvPr>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148099</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02FBFA2B-81EF-4148-9343-89520ABC30FF}"/>
            </a:ext>
          </a:extLst>
        </xdr:cNvPr>
        <xdr:cNvSpPr txBox="1"/>
      </xdr:nvSpPr>
      <xdr:spPr>
        <a:xfrm>
          <a:off x="20199427" y="649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127525</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8826F2E6-CD23-4D6B-BFC2-EC2E1B359C00}"/>
            </a:ext>
          </a:extLst>
        </xdr:cNvPr>
        <xdr:cNvSpPr txBox="1"/>
      </xdr:nvSpPr>
      <xdr:spPr>
        <a:xfrm>
          <a:off x="19310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1B4D5568-4218-420A-8A2C-15663A48EBE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E6FDDE5F-F141-4F0A-8E3A-3A51100ECC0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24469D2D-2F67-4A3A-B839-2E11163ED51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D73B415E-98CE-422C-B32F-FB8301EF4EB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A4621195-665D-4A44-BC16-A08DAC92FC3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F5B85822-0B51-4CFA-81D7-8E57300043D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6363B21D-673B-4ED6-9834-4C46A74DA00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A4DFEDBC-4E22-4C3B-BEE4-5574DE70659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95E97B2B-A3EE-4A4F-8416-C7283E68FC7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6E9A498D-3DA4-485A-B098-CF0CF5DD310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77B0C531-32DE-42C8-A0DF-6ED75EE1F97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a:extLst>
            <a:ext uri="{FF2B5EF4-FFF2-40B4-BE49-F238E27FC236}">
              <a16:creationId xmlns:a16="http://schemas.microsoft.com/office/drawing/2014/main" id="{64AFFA6D-C809-41AC-80C0-E292D7109F2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8" name="テキスト ボックス 497">
          <a:extLst>
            <a:ext uri="{FF2B5EF4-FFF2-40B4-BE49-F238E27FC236}">
              <a16:creationId xmlns:a16="http://schemas.microsoft.com/office/drawing/2014/main" id="{69CEFD01-7692-47AC-91C6-DE8C6C1E756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a:extLst>
            <a:ext uri="{FF2B5EF4-FFF2-40B4-BE49-F238E27FC236}">
              <a16:creationId xmlns:a16="http://schemas.microsoft.com/office/drawing/2014/main" id="{B9B8AFA4-83EE-4F8D-8264-E60E4AFB030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a:extLst>
            <a:ext uri="{FF2B5EF4-FFF2-40B4-BE49-F238E27FC236}">
              <a16:creationId xmlns:a16="http://schemas.microsoft.com/office/drawing/2014/main" id="{783E950D-A415-4091-9E69-73BBE177ADA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a:extLst>
            <a:ext uri="{FF2B5EF4-FFF2-40B4-BE49-F238E27FC236}">
              <a16:creationId xmlns:a16="http://schemas.microsoft.com/office/drawing/2014/main" id="{69168030-480D-457C-99D9-CDA3E94071F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a:extLst>
            <a:ext uri="{FF2B5EF4-FFF2-40B4-BE49-F238E27FC236}">
              <a16:creationId xmlns:a16="http://schemas.microsoft.com/office/drawing/2014/main" id="{0DA3B248-E34A-4448-93DE-A5DE9786C88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a:extLst>
            <a:ext uri="{FF2B5EF4-FFF2-40B4-BE49-F238E27FC236}">
              <a16:creationId xmlns:a16="http://schemas.microsoft.com/office/drawing/2014/main" id="{673DCDA7-4D14-4E38-8627-2A323F9244C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a:extLst>
            <a:ext uri="{FF2B5EF4-FFF2-40B4-BE49-F238E27FC236}">
              <a16:creationId xmlns:a16="http://schemas.microsoft.com/office/drawing/2014/main" id="{3789DF51-E3C0-49F4-B7EC-7C719B6267C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a:extLst>
            <a:ext uri="{FF2B5EF4-FFF2-40B4-BE49-F238E27FC236}">
              <a16:creationId xmlns:a16="http://schemas.microsoft.com/office/drawing/2014/main" id="{724A9FA5-DF55-4D72-8B92-990DCB5D13A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6" name="テキスト ボックス 505">
          <a:extLst>
            <a:ext uri="{FF2B5EF4-FFF2-40B4-BE49-F238E27FC236}">
              <a16:creationId xmlns:a16="http://schemas.microsoft.com/office/drawing/2014/main" id="{B4930584-9FF6-4062-B12C-A82785A8BE0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780F9E38-D898-40CF-BCE1-EA58929038E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8" name="テキスト ボックス 507">
          <a:extLst>
            <a:ext uri="{FF2B5EF4-FFF2-40B4-BE49-F238E27FC236}">
              <a16:creationId xmlns:a16="http://schemas.microsoft.com/office/drawing/2014/main" id="{637FD0F3-41D5-4BF3-B324-87344D7D22B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a:extLst>
            <a:ext uri="{FF2B5EF4-FFF2-40B4-BE49-F238E27FC236}">
              <a16:creationId xmlns:a16="http://schemas.microsoft.com/office/drawing/2014/main" id="{AD14B200-409A-4AC5-9EA9-B15A06CDDEF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10" name="直線コネクタ 509">
          <a:extLst>
            <a:ext uri="{FF2B5EF4-FFF2-40B4-BE49-F238E27FC236}">
              <a16:creationId xmlns:a16="http://schemas.microsoft.com/office/drawing/2014/main" id="{6DAF19CA-F532-4A2D-B0A7-5C0FF33EC092}"/>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11" name="【学校施設】&#10;有形固定資産減価償却率最小値テキスト">
          <a:extLst>
            <a:ext uri="{FF2B5EF4-FFF2-40B4-BE49-F238E27FC236}">
              <a16:creationId xmlns:a16="http://schemas.microsoft.com/office/drawing/2014/main" id="{10A38782-A85F-4EBE-89C2-765B2523FBDE}"/>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12" name="直線コネクタ 511">
          <a:extLst>
            <a:ext uri="{FF2B5EF4-FFF2-40B4-BE49-F238E27FC236}">
              <a16:creationId xmlns:a16="http://schemas.microsoft.com/office/drawing/2014/main" id="{36A950D9-6F53-4059-905C-F93AD133A527}"/>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13" name="【学校施設】&#10;有形固定資産減価償却率最大値テキスト">
          <a:extLst>
            <a:ext uri="{FF2B5EF4-FFF2-40B4-BE49-F238E27FC236}">
              <a16:creationId xmlns:a16="http://schemas.microsoft.com/office/drawing/2014/main" id="{0187D824-FB68-4700-8222-374CB23CC669}"/>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14" name="直線コネクタ 513">
          <a:extLst>
            <a:ext uri="{FF2B5EF4-FFF2-40B4-BE49-F238E27FC236}">
              <a16:creationId xmlns:a16="http://schemas.microsoft.com/office/drawing/2014/main" id="{B759947A-7B96-4136-8841-603DFBBA6DF1}"/>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15" name="【学校施設】&#10;有形固定資産減価償却率平均値テキスト">
          <a:extLst>
            <a:ext uri="{FF2B5EF4-FFF2-40B4-BE49-F238E27FC236}">
              <a16:creationId xmlns:a16="http://schemas.microsoft.com/office/drawing/2014/main" id="{E91798FD-A87F-4CB2-88D7-F41099330C68}"/>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16" name="フローチャート: 判断 515">
          <a:extLst>
            <a:ext uri="{FF2B5EF4-FFF2-40B4-BE49-F238E27FC236}">
              <a16:creationId xmlns:a16="http://schemas.microsoft.com/office/drawing/2014/main" id="{7AD943B7-6F22-4429-85F3-08C0A7CFED0A}"/>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17" name="フローチャート: 判断 516">
          <a:extLst>
            <a:ext uri="{FF2B5EF4-FFF2-40B4-BE49-F238E27FC236}">
              <a16:creationId xmlns:a16="http://schemas.microsoft.com/office/drawing/2014/main" id="{9747B718-CF77-4011-B243-54918AD54A0D}"/>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18" name="フローチャート: 判断 517">
          <a:extLst>
            <a:ext uri="{FF2B5EF4-FFF2-40B4-BE49-F238E27FC236}">
              <a16:creationId xmlns:a16="http://schemas.microsoft.com/office/drawing/2014/main" id="{28AA2136-480C-4F11-84D8-1A97FC321461}"/>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19" name="フローチャート: 判断 518">
          <a:extLst>
            <a:ext uri="{FF2B5EF4-FFF2-40B4-BE49-F238E27FC236}">
              <a16:creationId xmlns:a16="http://schemas.microsoft.com/office/drawing/2014/main" id="{0EC1447D-4523-4E0D-B3F0-743F36318E98}"/>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20" name="フローチャート: 判断 519">
          <a:extLst>
            <a:ext uri="{FF2B5EF4-FFF2-40B4-BE49-F238E27FC236}">
              <a16:creationId xmlns:a16="http://schemas.microsoft.com/office/drawing/2014/main" id="{DC5D37BB-8B6B-4381-A918-1CBF8396D5C4}"/>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EFA86BA2-1409-4F6C-BA6C-00D1AD832A1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6AF1F44D-44F6-463C-B277-1D42371EEEA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13021F9E-C9D2-41D9-99A4-B2F7AA2D046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C59FB7C5-3864-49AE-8983-72DB207A4E9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7C9EF0CD-5915-44A8-A6C8-9FC39752622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10160</xdr:rowOff>
    </xdr:from>
    <xdr:to>
      <xdr:col>85</xdr:col>
      <xdr:colOff>177800</xdr:colOff>
      <xdr:row>62</xdr:row>
      <xdr:rowOff>111760</xdr:rowOff>
    </xdr:to>
    <xdr:sp macro="" textlink="">
      <xdr:nvSpPr>
        <xdr:cNvPr id="526" name="楕円 525">
          <a:extLst>
            <a:ext uri="{FF2B5EF4-FFF2-40B4-BE49-F238E27FC236}">
              <a16:creationId xmlns:a16="http://schemas.microsoft.com/office/drawing/2014/main" id="{A489B254-1313-40FA-9877-2B0DB58BA83A}"/>
            </a:ext>
          </a:extLst>
        </xdr:cNvPr>
        <xdr:cNvSpPr/>
      </xdr:nvSpPr>
      <xdr:spPr>
        <a:xfrm>
          <a:off x="16268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160037</xdr:rowOff>
    </xdr:from>
    <xdr:ext cx="405111" cy="259045"/>
    <xdr:sp macro="" textlink="">
      <xdr:nvSpPr>
        <xdr:cNvPr id="527" name="【学校施設】&#10;有形固定資産減価償却率該当値テキスト">
          <a:extLst>
            <a:ext uri="{FF2B5EF4-FFF2-40B4-BE49-F238E27FC236}">
              <a16:creationId xmlns:a16="http://schemas.microsoft.com/office/drawing/2014/main" id="{7D2227C6-8FCB-4D1C-89A1-25A45B319A4C}"/>
            </a:ext>
          </a:extLst>
        </xdr:cNvPr>
        <xdr:cNvSpPr txBox="1"/>
      </xdr:nvSpPr>
      <xdr:spPr>
        <a:xfrm>
          <a:off x="16357600"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162560</xdr:rowOff>
    </xdr:from>
    <xdr:to>
      <xdr:col>81</xdr:col>
      <xdr:colOff>101600</xdr:colOff>
      <xdr:row>62</xdr:row>
      <xdr:rowOff>92710</xdr:rowOff>
    </xdr:to>
    <xdr:sp macro="" textlink="">
      <xdr:nvSpPr>
        <xdr:cNvPr id="528" name="楕円 527">
          <a:extLst>
            <a:ext uri="{FF2B5EF4-FFF2-40B4-BE49-F238E27FC236}">
              <a16:creationId xmlns:a16="http://schemas.microsoft.com/office/drawing/2014/main" id="{1C1BC6FC-1C9C-4F68-B66A-3691EE0968D2}"/>
            </a:ext>
          </a:extLst>
        </xdr:cNvPr>
        <xdr:cNvSpPr/>
      </xdr:nvSpPr>
      <xdr:spPr>
        <a:xfrm>
          <a:off x="15430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41910</xdr:rowOff>
    </xdr:from>
    <xdr:to>
      <xdr:col>85</xdr:col>
      <xdr:colOff>127000</xdr:colOff>
      <xdr:row>62</xdr:row>
      <xdr:rowOff>60960</xdr:rowOff>
    </xdr:to>
    <xdr:cxnSp macro="">
      <xdr:nvCxnSpPr>
        <xdr:cNvPr id="529" name="直線コネクタ 528">
          <a:extLst>
            <a:ext uri="{FF2B5EF4-FFF2-40B4-BE49-F238E27FC236}">
              <a16:creationId xmlns:a16="http://schemas.microsoft.com/office/drawing/2014/main" id="{964F176E-4937-45B8-AFA4-B60D742E4FDA}"/>
            </a:ext>
          </a:extLst>
        </xdr:cNvPr>
        <xdr:cNvCxnSpPr/>
      </xdr:nvCxnSpPr>
      <xdr:spPr>
        <a:xfrm>
          <a:off x="15481300" y="1067181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137795</xdr:rowOff>
    </xdr:from>
    <xdr:to>
      <xdr:col>76</xdr:col>
      <xdr:colOff>165100</xdr:colOff>
      <xdr:row>62</xdr:row>
      <xdr:rowOff>67945</xdr:rowOff>
    </xdr:to>
    <xdr:sp macro="" textlink="">
      <xdr:nvSpPr>
        <xdr:cNvPr id="530" name="楕円 529">
          <a:extLst>
            <a:ext uri="{FF2B5EF4-FFF2-40B4-BE49-F238E27FC236}">
              <a16:creationId xmlns:a16="http://schemas.microsoft.com/office/drawing/2014/main" id="{B5F30961-E840-46B1-85C4-3DCD0D1D53FC}"/>
            </a:ext>
          </a:extLst>
        </xdr:cNvPr>
        <xdr:cNvSpPr/>
      </xdr:nvSpPr>
      <xdr:spPr>
        <a:xfrm>
          <a:off x="14541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17145</xdr:rowOff>
    </xdr:from>
    <xdr:to>
      <xdr:col>81</xdr:col>
      <xdr:colOff>50800</xdr:colOff>
      <xdr:row>62</xdr:row>
      <xdr:rowOff>41910</xdr:rowOff>
    </xdr:to>
    <xdr:cxnSp macro="">
      <xdr:nvCxnSpPr>
        <xdr:cNvPr id="531" name="直線コネクタ 530">
          <a:extLst>
            <a:ext uri="{FF2B5EF4-FFF2-40B4-BE49-F238E27FC236}">
              <a16:creationId xmlns:a16="http://schemas.microsoft.com/office/drawing/2014/main" id="{3F8718F4-7EB2-43B6-B5BD-F3B21239944E}"/>
            </a:ext>
          </a:extLst>
        </xdr:cNvPr>
        <xdr:cNvCxnSpPr/>
      </xdr:nvCxnSpPr>
      <xdr:spPr>
        <a:xfrm>
          <a:off x="14592300" y="106470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32" name="楕円 531">
          <a:extLst>
            <a:ext uri="{FF2B5EF4-FFF2-40B4-BE49-F238E27FC236}">
              <a16:creationId xmlns:a16="http://schemas.microsoft.com/office/drawing/2014/main" id="{BE5706D6-6DDD-439E-A3C3-B681AAFCC797}"/>
            </a:ext>
          </a:extLst>
        </xdr:cNvPr>
        <xdr:cNvSpPr/>
      </xdr:nvSpPr>
      <xdr:spPr>
        <a:xfrm>
          <a:off x="13652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154305</xdr:rowOff>
    </xdr:from>
    <xdr:to>
      <xdr:col>76</xdr:col>
      <xdr:colOff>114300</xdr:colOff>
      <xdr:row>62</xdr:row>
      <xdr:rowOff>17145</xdr:rowOff>
    </xdr:to>
    <xdr:cxnSp macro="">
      <xdr:nvCxnSpPr>
        <xdr:cNvPr id="533" name="直線コネクタ 532">
          <a:extLst>
            <a:ext uri="{FF2B5EF4-FFF2-40B4-BE49-F238E27FC236}">
              <a16:creationId xmlns:a16="http://schemas.microsoft.com/office/drawing/2014/main" id="{13EE5575-CCB4-4920-B7B3-C8FA2B42381C}"/>
            </a:ext>
          </a:extLst>
        </xdr:cNvPr>
        <xdr:cNvCxnSpPr/>
      </xdr:nvCxnSpPr>
      <xdr:spPr>
        <a:xfrm>
          <a:off x="13703300" y="106127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34" name="n_1aveValue【学校施設】&#10;有形固定資産減価償却率">
          <a:extLst>
            <a:ext uri="{FF2B5EF4-FFF2-40B4-BE49-F238E27FC236}">
              <a16:creationId xmlns:a16="http://schemas.microsoft.com/office/drawing/2014/main" id="{5B52A606-48E3-4CD0-AF9A-BECCD84BEC7B}"/>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35" name="n_2aveValue【学校施設】&#10;有形固定資産減価償却率">
          <a:extLst>
            <a:ext uri="{FF2B5EF4-FFF2-40B4-BE49-F238E27FC236}">
              <a16:creationId xmlns:a16="http://schemas.microsoft.com/office/drawing/2014/main" id="{A3B00968-7906-474A-854E-55B2A225AAA5}"/>
            </a:ext>
          </a:extLst>
        </xdr:cNvPr>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36" name="n_3aveValue【学校施設】&#10;有形固定資産減価償却率">
          <a:extLst>
            <a:ext uri="{FF2B5EF4-FFF2-40B4-BE49-F238E27FC236}">
              <a16:creationId xmlns:a16="http://schemas.microsoft.com/office/drawing/2014/main" id="{A4372BB4-8027-4C75-AD40-5AC099126051}"/>
            </a:ext>
          </a:extLst>
        </xdr:cNvPr>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37" name="n_4aveValue【学校施設】&#10;有形固定資産減価償却率">
          <a:extLst>
            <a:ext uri="{FF2B5EF4-FFF2-40B4-BE49-F238E27FC236}">
              <a16:creationId xmlns:a16="http://schemas.microsoft.com/office/drawing/2014/main" id="{2A8D69D7-A98B-4EA0-B545-00707184339D}"/>
            </a:ext>
          </a:extLst>
        </xdr:cNvPr>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83837</xdr:rowOff>
    </xdr:from>
    <xdr:ext cx="405111" cy="259045"/>
    <xdr:sp macro="" textlink="">
      <xdr:nvSpPr>
        <xdr:cNvPr id="538" name="n_1mainValue【学校施設】&#10;有形固定資産減価償却率">
          <a:extLst>
            <a:ext uri="{FF2B5EF4-FFF2-40B4-BE49-F238E27FC236}">
              <a16:creationId xmlns:a16="http://schemas.microsoft.com/office/drawing/2014/main" id="{BE116123-DAA4-4B98-A85F-D8710CB91427}"/>
            </a:ext>
          </a:extLst>
        </xdr:cNvPr>
        <xdr:cNvSpPr txBox="1"/>
      </xdr:nvSpPr>
      <xdr:spPr>
        <a:xfrm>
          <a:off x="152660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59072</xdr:rowOff>
    </xdr:from>
    <xdr:ext cx="405111" cy="259045"/>
    <xdr:sp macro="" textlink="">
      <xdr:nvSpPr>
        <xdr:cNvPr id="539" name="n_2mainValue【学校施設】&#10;有形固定資産減価償却率">
          <a:extLst>
            <a:ext uri="{FF2B5EF4-FFF2-40B4-BE49-F238E27FC236}">
              <a16:creationId xmlns:a16="http://schemas.microsoft.com/office/drawing/2014/main" id="{CCAE9BA2-939D-40D2-83A9-26F2787DB384}"/>
            </a:ext>
          </a:extLst>
        </xdr:cNvPr>
        <xdr:cNvSpPr txBox="1"/>
      </xdr:nvSpPr>
      <xdr:spPr>
        <a:xfrm>
          <a:off x="14389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24782</xdr:rowOff>
    </xdr:from>
    <xdr:ext cx="405111" cy="259045"/>
    <xdr:sp macro="" textlink="">
      <xdr:nvSpPr>
        <xdr:cNvPr id="540" name="n_3mainValue【学校施設】&#10;有形固定資産減価償却率">
          <a:extLst>
            <a:ext uri="{FF2B5EF4-FFF2-40B4-BE49-F238E27FC236}">
              <a16:creationId xmlns:a16="http://schemas.microsoft.com/office/drawing/2014/main" id="{45F5B907-50C9-4842-BF59-F319F18F32A0}"/>
            </a:ext>
          </a:extLst>
        </xdr:cNvPr>
        <xdr:cNvSpPr txBox="1"/>
      </xdr:nvSpPr>
      <xdr:spPr>
        <a:xfrm>
          <a:off x="13500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1A366E07-6E3E-4269-A9CB-DE9605E7E65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3F86D49D-A67F-4FAA-BE71-451472DDD69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FBBAD40F-5676-429A-8C13-B078B519C21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79EF5A9E-64A5-4C35-8234-F77EF1A71E7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F11D3680-4877-422E-A60A-BED68157132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653CA29A-266D-4CD3-A599-E53D5548ADA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FBEFE5D2-B96F-4C1F-8CD3-E53295FE487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7FA653D7-CC3A-4F02-AB11-4FD857C65B2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1AA60B05-7D99-46CE-969F-13AA2BC384B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03E09FEC-9B77-4F85-9D2B-8D8688EEF47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1" name="テキスト ボックス 550">
          <a:extLst>
            <a:ext uri="{FF2B5EF4-FFF2-40B4-BE49-F238E27FC236}">
              <a16:creationId xmlns:a16="http://schemas.microsoft.com/office/drawing/2014/main" id="{C38F71AD-75FB-4BF8-B8C8-2BA267920CE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2" name="直線コネクタ 551">
          <a:extLst>
            <a:ext uri="{FF2B5EF4-FFF2-40B4-BE49-F238E27FC236}">
              <a16:creationId xmlns:a16="http://schemas.microsoft.com/office/drawing/2014/main" id="{CD9CFA37-E3DC-4983-952A-5189D4A1B54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a:extLst>
            <a:ext uri="{FF2B5EF4-FFF2-40B4-BE49-F238E27FC236}">
              <a16:creationId xmlns:a16="http://schemas.microsoft.com/office/drawing/2014/main" id="{67AC9E70-8C4C-4106-B328-89E7F9ED936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a:extLst>
            <a:ext uri="{FF2B5EF4-FFF2-40B4-BE49-F238E27FC236}">
              <a16:creationId xmlns:a16="http://schemas.microsoft.com/office/drawing/2014/main" id="{B1F33D83-679D-4141-B36B-EC480D3C629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5" name="テキスト ボックス 554">
          <a:extLst>
            <a:ext uri="{FF2B5EF4-FFF2-40B4-BE49-F238E27FC236}">
              <a16:creationId xmlns:a16="http://schemas.microsoft.com/office/drawing/2014/main" id="{A435CE30-2FEE-4591-9AD3-875E1BCEF03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a:extLst>
            <a:ext uri="{FF2B5EF4-FFF2-40B4-BE49-F238E27FC236}">
              <a16:creationId xmlns:a16="http://schemas.microsoft.com/office/drawing/2014/main" id="{1F4685AB-DEAA-4697-871A-86591B79C74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7" name="テキスト ボックス 556">
          <a:extLst>
            <a:ext uri="{FF2B5EF4-FFF2-40B4-BE49-F238E27FC236}">
              <a16:creationId xmlns:a16="http://schemas.microsoft.com/office/drawing/2014/main" id="{2D1333C2-398A-488E-BE0F-2466980F3E2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a:extLst>
            <a:ext uri="{FF2B5EF4-FFF2-40B4-BE49-F238E27FC236}">
              <a16:creationId xmlns:a16="http://schemas.microsoft.com/office/drawing/2014/main" id="{E08A5E70-2713-4FAD-AA9C-ABF85A0D4E4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9" name="テキスト ボックス 558">
          <a:extLst>
            <a:ext uri="{FF2B5EF4-FFF2-40B4-BE49-F238E27FC236}">
              <a16:creationId xmlns:a16="http://schemas.microsoft.com/office/drawing/2014/main" id="{8A425A0C-7292-4BB2-BC8B-642520E8FEC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a:extLst>
            <a:ext uri="{FF2B5EF4-FFF2-40B4-BE49-F238E27FC236}">
              <a16:creationId xmlns:a16="http://schemas.microsoft.com/office/drawing/2014/main" id="{1577F8D5-CC04-4919-BCF8-93ECCBB1A8A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a:extLst>
            <a:ext uri="{FF2B5EF4-FFF2-40B4-BE49-F238E27FC236}">
              <a16:creationId xmlns:a16="http://schemas.microsoft.com/office/drawing/2014/main" id="{CE0F42B2-9D2F-49CE-BCFC-0E9B706DDFD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a:extLst>
            <a:ext uri="{FF2B5EF4-FFF2-40B4-BE49-F238E27FC236}">
              <a16:creationId xmlns:a16="http://schemas.microsoft.com/office/drawing/2014/main" id="{9CC76B2D-4322-48DE-A88F-1EEC9561562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63" name="直線コネクタ 562">
          <a:extLst>
            <a:ext uri="{FF2B5EF4-FFF2-40B4-BE49-F238E27FC236}">
              <a16:creationId xmlns:a16="http://schemas.microsoft.com/office/drawing/2014/main" id="{17B714D5-196C-43F9-A570-BC33E4DE8043}"/>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64" name="【学校施設】&#10;一人当たり面積最小値テキスト">
          <a:extLst>
            <a:ext uri="{FF2B5EF4-FFF2-40B4-BE49-F238E27FC236}">
              <a16:creationId xmlns:a16="http://schemas.microsoft.com/office/drawing/2014/main" id="{21BAD181-2C90-47A3-9A61-1DCFD5847823}"/>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65" name="直線コネクタ 564">
          <a:extLst>
            <a:ext uri="{FF2B5EF4-FFF2-40B4-BE49-F238E27FC236}">
              <a16:creationId xmlns:a16="http://schemas.microsoft.com/office/drawing/2014/main" id="{B4E1EF04-FD11-4164-903B-019BFF2E13AE}"/>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66" name="【学校施設】&#10;一人当たり面積最大値テキスト">
          <a:extLst>
            <a:ext uri="{FF2B5EF4-FFF2-40B4-BE49-F238E27FC236}">
              <a16:creationId xmlns:a16="http://schemas.microsoft.com/office/drawing/2014/main" id="{2739E11D-B576-454D-982E-CA94F7B91097}"/>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67" name="直線コネクタ 566">
          <a:extLst>
            <a:ext uri="{FF2B5EF4-FFF2-40B4-BE49-F238E27FC236}">
              <a16:creationId xmlns:a16="http://schemas.microsoft.com/office/drawing/2014/main" id="{2ED9D302-DE96-4C2A-8319-1E4CBD1ACB3B}"/>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68" name="【学校施設】&#10;一人当たり面積平均値テキスト">
          <a:extLst>
            <a:ext uri="{FF2B5EF4-FFF2-40B4-BE49-F238E27FC236}">
              <a16:creationId xmlns:a16="http://schemas.microsoft.com/office/drawing/2014/main" id="{F16B6073-CF2B-48A5-9B76-A3FCED833916}"/>
            </a:ext>
          </a:extLst>
        </xdr:cNvPr>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69" name="フローチャート: 判断 568">
          <a:extLst>
            <a:ext uri="{FF2B5EF4-FFF2-40B4-BE49-F238E27FC236}">
              <a16:creationId xmlns:a16="http://schemas.microsoft.com/office/drawing/2014/main" id="{888C7DDB-6610-4AFA-843B-45F98E945802}"/>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70" name="フローチャート: 判断 569">
          <a:extLst>
            <a:ext uri="{FF2B5EF4-FFF2-40B4-BE49-F238E27FC236}">
              <a16:creationId xmlns:a16="http://schemas.microsoft.com/office/drawing/2014/main" id="{DB4E82FA-7155-4F0D-928C-0868ACBCDDBC}"/>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71" name="フローチャート: 判断 570">
          <a:extLst>
            <a:ext uri="{FF2B5EF4-FFF2-40B4-BE49-F238E27FC236}">
              <a16:creationId xmlns:a16="http://schemas.microsoft.com/office/drawing/2014/main" id="{7F41EC04-5DA0-4DCD-953C-E9F95A10895F}"/>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72" name="フローチャート: 判断 571">
          <a:extLst>
            <a:ext uri="{FF2B5EF4-FFF2-40B4-BE49-F238E27FC236}">
              <a16:creationId xmlns:a16="http://schemas.microsoft.com/office/drawing/2014/main" id="{C584E20A-7953-4741-AE9E-B2B5A34856D1}"/>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73" name="フローチャート: 判断 572">
          <a:extLst>
            <a:ext uri="{FF2B5EF4-FFF2-40B4-BE49-F238E27FC236}">
              <a16:creationId xmlns:a16="http://schemas.microsoft.com/office/drawing/2014/main" id="{E4289D6E-213E-47BA-9268-3D78B4AFB2CB}"/>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26D611D-3192-41CB-8963-21806CE9565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F89F7D1D-E352-4E5F-8503-E97EA666F2E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2128A930-67C1-4DD9-AE44-CAA9BAD23E9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9D017A6A-383C-4743-8000-C3036195899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A31C7D1E-416D-4259-BD5E-7D5CED77D37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116992</xdr:rowOff>
    </xdr:from>
    <xdr:to>
      <xdr:col>116</xdr:col>
      <xdr:colOff>114300</xdr:colOff>
      <xdr:row>63</xdr:row>
      <xdr:rowOff>47142</xdr:rowOff>
    </xdr:to>
    <xdr:sp macro="" textlink="">
      <xdr:nvSpPr>
        <xdr:cNvPr id="579" name="楕円 578">
          <a:extLst>
            <a:ext uri="{FF2B5EF4-FFF2-40B4-BE49-F238E27FC236}">
              <a16:creationId xmlns:a16="http://schemas.microsoft.com/office/drawing/2014/main" id="{F738A1CE-6F29-4CE4-BDD3-739BDA1589CA}"/>
            </a:ext>
          </a:extLst>
        </xdr:cNvPr>
        <xdr:cNvSpPr/>
      </xdr:nvSpPr>
      <xdr:spPr>
        <a:xfrm>
          <a:off x="22110700" y="107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95419</xdr:rowOff>
    </xdr:from>
    <xdr:ext cx="469744" cy="259045"/>
    <xdr:sp macro="" textlink="">
      <xdr:nvSpPr>
        <xdr:cNvPr id="580" name="【学校施設】&#10;一人当たり面積該当値テキスト">
          <a:extLst>
            <a:ext uri="{FF2B5EF4-FFF2-40B4-BE49-F238E27FC236}">
              <a16:creationId xmlns:a16="http://schemas.microsoft.com/office/drawing/2014/main" id="{4CF081AB-7EE2-4D2E-B564-752052966F8A}"/>
            </a:ext>
          </a:extLst>
        </xdr:cNvPr>
        <xdr:cNvSpPr txBox="1"/>
      </xdr:nvSpPr>
      <xdr:spPr>
        <a:xfrm>
          <a:off x="22199600" y="1072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122021</xdr:rowOff>
    </xdr:from>
    <xdr:to>
      <xdr:col>112</xdr:col>
      <xdr:colOff>38100</xdr:colOff>
      <xdr:row>63</xdr:row>
      <xdr:rowOff>52171</xdr:rowOff>
    </xdr:to>
    <xdr:sp macro="" textlink="">
      <xdr:nvSpPr>
        <xdr:cNvPr id="581" name="楕円 580">
          <a:extLst>
            <a:ext uri="{FF2B5EF4-FFF2-40B4-BE49-F238E27FC236}">
              <a16:creationId xmlns:a16="http://schemas.microsoft.com/office/drawing/2014/main" id="{5DD626A0-5297-4F73-BD5F-53B34EDA2E0A}"/>
            </a:ext>
          </a:extLst>
        </xdr:cNvPr>
        <xdr:cNvSpPr/>
      </xdr:nvSpPr>
      <xdr:spPr>
        <a:xfrm>
          <a:off x="21272500" y="1075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167792</xdr:rowOff>
    </xdr:from>
    <xdr:to>
      <xdr:col>116</xdr:col>
      <xdr:colOff>63500</xdr:colOff>
      <xdr:row>63</xdr:row>
      <xdr:rowOff>1371</xdr:rowOff>
    </xdr:to>
    <xdr:cxnSp macro="">
      <xdr:nvCxnSpPr>
        <xdr:cNvPr id="582" name="直線コネクタ 581">
          <a:extLst>
            <a:ext uri="{FF2B5EF4-FFF2-40B4-BE49-F238E27FC236}">
              <a16:creationId xmlns:a16="http://schemas.microsoft.com/office/drawing/2014/main" id="{1FF3A625-3760-4019-81C1-A743B43241F5}"/>
            </a:ext>
          </a:extLst>
        </xdr:cNvPr>
        <xdr:cNvCxnSpPr/>
      </xdr:nvCxnSpPr>
      <xdr:spPr>
        <a:xfrm flipV="1">
          <a:off x="21323300" y="10797692"/>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119279</xdr:rowOff>
    </xdr:from>
    <xdr:to>
      <xdr:col>107</xdr:col>
      <xdr:colOff>101600</xdr:colOff>
      <xdr:row>63</xdr:row>
      <xdr:rowOff>49429</xdr:rowOff>
    </xdr:to>
    <xdr:sp macro="" textlink="">
      <xdr:nvSpPr>
        <xdr:cNvPr id="583" name="楕円 582">
          <a:extLst>
            <a:ext uri="{FF2B5EF4-FFF2-40B4-BE49-F238E27FC236}">
              <a16:creationId xmlns:a16="http://schemas.microsoft.com/office/drawing/2014/main" id="{1C47F547-1057-4689-9825-DC50DE59A960}"/>
            </a:ext>
          </a:extLst>
        </xdr:cNvPr>
        <xdr:cNvSpPr/>
      </xdr:nvSpPr>
      <xdr:spPr>
        <a:xfrm>
          <a:off x="20383500" y="107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170079</xdr:rowOff>
    </xdr:from>
    <xdr:to>
      <xdr:col>111</xdr:col>
      <xdr:colOff>177800</xdr:colOff>
      <xdr:row>63</xdr:row>
      <xdr:rowOff>1371</xdr:rowOff>
    </xdr:to>
    <xdr:cxnSp macro="">
      <xdr:nvCxnSpPr>
        <xdr:cNvPr id="584" name="直線コネクタ 583">
          <a:extLst>
            <a:ext uri="{FF2B5EF4-FFF2-40B4-BE49-F238E27FC236}">
              <a16:creationId xmlns:a16="http://schemas.microsoft.com/office/drawing/2014/main" id="{E26A3815-155D-4993-B597-F8AE0A5E54BD}"/>
            </a:ext>
          </a:extLst>
        </xdr:cNvPr>
        <xdr:cNvCxnSpPr/>
      </xdr:nvCxnSpPr>
      <xdr:spPr>
        <a:xfrm>
          <a:off x="20434300" y="10799979"/>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125679</xdr:rowOff>
    </xdr:from>
    <xdr:to>
      <xdr:col>102</xdr:col>
      <xdr:colOff>165100</xdr:colOff>
      <xdr:row>63</xdr:row>
      <xdr:rowOff>55829</xdr:rowOff>
    </xdr:to>
    <xdr:sp macro="" textlink="">
      <xdr:nvSpPr>
        <xdr:cNvPr id="585" name="楕円 584">
          <a:extLst>
            <a:ext uri="{FF2B5EF4-FFF2-40B4-BE49-F238E27FC236}">
              <a16:creationId xmlns:a16="http://schemas.microsoft.com/office/drawing/2014/main" id="{499D86E1-3C79-4889-A92E-DB3A55C31BA1}"/>
            </a:ext>
          </a:extLst>
        </xdr:cNvPr>
        <xdr:cNvSpPr/>
      </xdr:nvSpPr>
      <xdr:spPr>
        <a:xfrm>
          <a:off x="19494500" y="1075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170079</xdr:rowOff>
    </xdr:from>
    <xdr:to>
      <xdr:col>107</xdr:col>
      <xdr:colOff>50800</xdr:colOff>
      <xdr:row>63</xdr:row>
      <xdr:rowOff>5029</xdr:rowOff>
    </xdr:to>
    <xdr:cxnSp macro="">
      <xdr:nvCxnSpPr>
        <xdr:cNvPr id="586" name="直線コネクタ 585">
          <a:extLst>
            <a:ext uri="{FF2B5EF4-FFF2-40B4-BE49-F238E27FC236}">
              <a16:creationId xmlns:a16="http://schemas.microsoft.com/office/drawing/2014/main" id="{1BA01E25-6809-4809-A274-7ACFD66B3144}"/>
            </a:ext>
          </a:extLst>
        </xdr:cNvPr>
        <xdr:cNvCxnSpPr/>
      </xdr:nvCxnSpPr>
      <xdr:spPr>
        <a:xfrm flipV="1">
          <a:off x="19545300" y="10799979"/>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587" name="n_1aveValue【学校施設】&#10;一人当たり面積">
          <a:extLst>
            <a:ext uri="{FF2B5EF4-FFF2-40B4-BE49-F238E27FC236}">
              <a16:creationId xmlns:a16="http://schemas.microsoft.com/office/drawing/2014/main" id="{93D3F5C7-CB7D-4541-AA11-232B669B6F9E}"/>
            </a:ext>
          </a:extLst>
        </xdr:cNvPr>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588" name="n_2aveValue【学校施設】&#10;一人当たり面積">
          <a:extLst>
            <a:ext uri="{FF2B5EF4-FFF2-40B4-BE49-F238E27FC236}">
              <a16:creationId xmlns:a16="http://schemas.microsoft.com/office/drawing/2014/main" id="{8C125E4A-D631-4042-96F7-342B2A53782A}"/>
            </a:ext>
          </a:extLst>
        </xdr:cNvPr>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589" name="n_3aveValue【学校施設】&#10;一人当たり面積">
          <a:extLst>
            <a:ext uri="{FF2B5EF4-FFF2-40B4-BE49-F238E27FC236}">
              <a16:creationId xmlns:a16="http://schemas.microsoft.com/office/drawing/2014/main" id="{2D8DF522-B51A-44D6-8A15-28935AD87356}"/>
            </a:ext>
          </a:extLst>
        </xdr:cNvPr>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590" name="n_4aveValue【学校施設】&#10;一人当たり面積">
          <a:extLst>
            <a:ext uri="{FF2B5EF4-FFF2-40B4-BE49-F238E27FC236}">
              <a16:creationId xmlns:a16="http://schemas.microsoft.com/office/drawing/2014/main" id="{7215FEF4-A5A0-43BF-B6E2-847A0DC6F7A1}"/>
            </a:ext>
          </a:extLst>
        </xdr:cNvPr>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43298</xdr:rowOff>
    </xdr:from>
    <xdr:ext cx="469744" cy="259045"/>
    <xdr:sp macro="" textlink="">
      <xdr:nvSpPr>
        <xdr:cNvPr id="591" name="n_1mainValue【学校施設】&#10;一人当たり面積">
          <a:extLst>
            <a:ext uri="{FF2B5EF4-FFF2-40B4-BE49-F238E27FC236}">
              <a16:creationId xmlns:a16="http://schemas.microsoft.com/office/drawing/2014/main" id="{F51B7520-B9FD-48BA-B1BF-257644FB09C7}"/>
            </a:ext>
          </a:extLst>
        </xdr:cNvPr>
        <xdr:cNvSpPr txBox="1"/>
      </xdr:nvSpPr>
      <xdr:spPr>
        <a:xfrm>
          <a:off x="21075727" y="1084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40556</xdr:rowOff>
    </xdr:from>
    <xdr:ext cx="469744" cy="259045"/>
    <xdr:sp macro="" textlink="">
      <xdr:nvSpPr>
        <xdr:cNvPr id="592" name="n_2mainValue【学校施設】&#10;一人当たり面積">
          <a:extLst>
            <a:ext uri="{FF2B5EF4-FFF2-40B4-BE49-F238E27FC236}">
              <a16:creationId xmlns:a16="http://schemas.microsoft.com/office/drawing/2014/main" id="{189F9A96-4B89-4FB9-AB9F-1FC75F9152D8}"/>
            </a:ext>
          </a:extLst>
        </xdr:cNvPr>
        <xdr:cNvSpPr txBox="1"/>
      </xdr:nvSpPr>
      <xdr:spPr>
        <a:xfrm>
          <a:off x="20199427" y="1084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46956</xdr:rowOff>
    </xdr:from>
    <xdr:ext cx="469744" cy="259045"/>
    <xdr:sp macro="" textlink="">
      <xdr:nvSpPr>
        <xdr:cNvPr id="593" name="n_3mainValue【学校施設】&#10;一人当たり面積">
          <a:extLst>
            <a:ext uri="{FF2B5EF4-FFF2-40B4-BE49-F238E27FC236}">
              <a16:creationId xmlns:a16="http://schemas.microsoft.com/office/drawing/2014/main" id="{9F3C6E9E-1A10-41CE-BDB1-FC735BF7ED74}"/>
            </a:ext>
          </a:extLst>
        </xdr:cNvPr>
        <xdr:cNvSpPr txBox="1"/>
      </xdr:nvSpPr>
      <xdr:spPr>
        <a:xfrm>
          <a:off x="19310427" y="1084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a:extLst>
            <a:ext uri="{FF2B5EF4-FFF2-40B4-BE49-F238E27FC236}">
              <a16:creationId xmlns:a16="http://schemas.microsoft.com/office/drawing/2014/main" id="{7D2708C0-C703-4D78-9AEB-2E6F963106A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a:extLst>
            <a:ext uri="{FF2B5EF4-FFF2-40B4-BE49-F238E27FC236}">
              <a16:creationId xmlns:a16="http://schemas.microsoft.com/office/drawing/2014/main" id="{BC2CBF56-1F0E-4E0A-A702-00984C692B7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a:extLst>
            <a:ext uri="{FF2B5EF4-FFF2-40B4-BE49-F238E27FC236}">
              <a16:creationId xmlns:a16="http://schemas.microsoft.com/office/drawing/2014/main" id="{98F0AB86-EE7F-485E-A68B-7D416DAD619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a:extLst>
            <a:ext uri="{FF2B5EF4-FFF2-40B4-BE49-F238E27FC236}">
              <a16:creationId xmlns:a16="http://schemas.microsoft.com/office/drawing/2014/main" id="{770B5024-0B6C-4ECA-960A-238F3D4CE7A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a:extLst>
            <a:ext uri="{FF2B5EF4-FFF2-40B4-BE49-F238E27FC236}">
              <a16:creationId xmlns:a16="http://schemas.microsoft.com/office/drawing/2014/main" id="{BC32F299-7CB2-4581-9886-63A3C6A4BED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a:extLst>
            <a:ext uri="{FF2B5EF4-FFF2-40B4-BE49-F238E27FC236}">
              <a16:creationId xmlns:a16="http://schemas.microsoft.com/office/drawing/2014/main" id="{48E0A6FD-F3BF-495D-AB35-42DF4829419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a:extLst>
            <a:ext uri="{FF2B5EF4-FFF2-40B4-BE49-F238E27FC236}">
              <a16:creationId xmlns:a16="http://schemas.microsoft.com/office/drawing/2014/main" id="{6A802025-66FE-42D3-A1C4-F84C7AEE33F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a:extLst>
            <a:ext uri="{FF2B5EF4-FFF2-40B4-BE49-F238E27FC236}">
              <a16:creationId xmlns:a16="http://schemas.microsoft.com/office/drawing/2014/main" id="{0DABCAE1-D2AD-433D-B099-CCB7AF43D10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a:extLst>
            <a:ext uri="{FF2B5EF4-FFF2-40B4-BE49-F238E27FC236}">
              <a16:creationId xmlns:a16="http://schemas.microsoft.com/office/drawing/2014/main" id="{1078CD99-2BE8-4B77-A563-5680AAB4115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a:extLst>
            <a:ext uri="{FF2B5EF4-FFF2-40B4-BE49-F238E27FC236}">
              <a16:creationId xmlns:a16="http://schemas.microsoft.com/office/drawing/2014/main" id="{41354B43-593A-44DE-A18C-0A5DBC1431F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a:extLst>
            <a:ext uri="{FF2B5EF4-FFF2-40B4-BE49-F238E27FC236}">
              <a16:creationId xmlns:a16="http://schemas.microsoft.com/office/drawing/2014/main" id="{E0A57C5F-A175-4D45-A3FC-97AC01235CF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a:extLst>
            <a:ext uri="{FF2B5EF4-FFF2-40B4-BE49-F238E27FC236}">
              <a16:creationId xmlns:a16="http://schemas.microsoft.com/office/drawing/2014/main" id="{83D111C3-BCD6-4A12-8C0B-CD00A15F6FD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6" name="テキスト ボックス 605">
          <a:extLst>
            <a:ext uri="{FF2B5EF4-FFF2-40B4-BE49-F238E27FC236}">
              <a16:creationId xmlns:a16="http://schemas.microsoft.com/office/drawing/2014/main" id="{FC279439-5E25-4CE6-B716-E065CDD244D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a:extLst>
            <a:ext uri="{FF2B5EF4-FFF2-40B4-BE49-F238E27FC236}">
              <a16:creationId xmlns:a16="http://schemas.microsoft.com/office/drawing/2014/main" id="{564566CA-D173-45FD-A8CF-C7A87A275F3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a:extLst>
            <a:ext uri="{FF2B5EF4-FFF2-40B4-BE49-F238E27FC236}">
              <a16:creationId xmlns:a16="http://schemas.microsoft.com/office/drawing/2014/main" id="{DE120718-9E04-494D-A3BC-334A4B8281F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a:extLst>
            <a:ext uri="{FF2B5EF4-FFF2-40B4-BE49-F238E27FC236}">
              <a16:creationId xmlns:a16="http://schemas.microsoft.com/office/drawing/2014/main" id="{7A064F4B-97EF-4B8F-A2CC-D7B5F1FDEF7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a:extLst>
            <a:ext uri="{FF2B5EF4-FFF2-40B4-BE49-F238E27FC236}">
              <a16:creationId xmlns:a16="http://schemas.microsoft.com/office/drawing/2014/main" id="{2F3EC6CB-F752-4DAA-B44C-B716B8081ED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a:extLst>
            <a:ext uri="{FF2B5EF4-FFF2-40B4-BE49-F238E27FC236}">
              <a16:creationId xmlns:a16="http://schemas.microsoft.com/office/drawing/2014/main" id="{8A22240D-7AA8-4C66-9D6B-33994404368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a:extLst>
            <a:ext uri="{FF2B5EF4-FFF2-40B4-BE49-F238E27FC236}">
              <a16:creationId xmlns:a16="http://schemas.microsoft.com/office/drawing/2014/main" id="{47B4355C-D55E-42BD-9AD0-C6603366033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a:extLst>
            <a:ext uri="{FF2B5EF4-FFF2-40B4-BE49-F238E27FC236}">
              <a16:creationId xmlns:a16="http://schemas.microsoft.com/office/drawing/2014/main" id="{F07DCD28-13B6-4BD5-9D43-4E8808B5B0C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a:extLst>
            <a:ext uri="{FF2B5EF4-FFF2-40B4-BE49-F238E27FC236}">
              <a16:creationId xmlns:a16="http://schemas.microsoft.com/office/drawing/2014/main" id="{16498813-3294-4C2B-AAF3-CBBFA479664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a:extLst>
            <a:ext uri="{FF2B5EF4-FFF2-40B4-BE49-F238E27FC236}">
              <a16:creationId xmlns:a16="http://schemas.microsoft.com/office/drawing/2014/main" id="{5A171DFC-7C85-44EA-BDC0-B2BD41B170F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6" name="テキスト ボックス 615">
          <a:extLst>
            <a:ext uri="{FF2B5EF4-FFF2-40B4-BE49-F238E27FC236}">
              <a16:creationId xmlns:a16="http://schemas.microsoft.com/office/drawing/2014/main" id="{D91A942C-D128-421F-8B76-85713C4C8C2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a:extLst>
            <a:ext uri="{FF2B5EF4-FFF2-40B4-BE49-F238E27FC236}">
              <a16:creationId xmlns:a16="http://schemas.microsoft.com/office/drawing/2014/main" id="{20FD7723-8CCC-4F50-B6B7-3CB381BEFD0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a:extLst>
            <a:ext uri="{FF2B5EF4-FFF2-40B4-BE49-F238E27FC236}">
              <a16:creationId xmlns:a16="http://schemas.microsoft.com/office/drawing/2014/main" id="{67EB1EB9-7B7F-4E58-BF55-80E2789CC55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19" name="直線コネクタ 618">
          <a:extLst>
            <a:ext uri="{FF2B5EF4-FFF2-40B4-BE49-F238E27FC236}">
              <a16:creationId xmlns:a16="http://schemas.microsoft.com/office/drawing/2014/main" id="{CBC75EAF-666D-48A1-935F-6D724471F5CD}"/>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0" name="【児童館】&#10;有形固定資産減価償却率最小値テキスト">
          <a:extLst>
            <a:ext uri="{FF2B5EF4-FFF2-40B4-BE49-F238E27FC236}">
              <a16:creationId xmlns:a16="http://schemas.microsoft.com/office/drawing/2014/main" id="{CB93CEE1-1CFF-4A17-87D2-4BC968ACA52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1" name="直線コネクタ 620">
          <a:extLst>
            <a:ext uri="{FF2B5EF4-FFF2-40B4-BE49-F238E27FC236}">
              <a16:creationId xmlns:a16="http://schemas.microsoft.com/office/drawing/2014/main" id="{89A043AF-EBDF-4F6C-99C7-EA02CD411AC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22" name="【児童館】&#10;有形固定資産減価償却率最大値テキスト">
          <a:extLst>
            <a:ext uri="{FF2B5EF4-FFF2-40B4-BE49-F238E27FC236}">
              <a16:creationId xmlns:a16="http://schemas.microsoft.com/office/drawing/2014/main" id="{9A7A9EB1-61CA-4476-89E9-C488824B0268}"/>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23" name="直線コネクタ 622">
          <a:extLst>
            <a:ext uri="{FF2B5EF4-FFF2-40B4-BE49-F238E27FC236}">
              <a16:creationId xmlns:a16="http://schemas.microsoft.com/office/drawing/2014/main" id="{ADE7CAD2-1EFE-4C76-B6FB-45DA9D985CAC}"/>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624" name="【児童館】&#10;有形固定資産減価償却率平均値テキスト">
          <a:extLst>
            <a:ext uri="{FF2B5EF4-FFF2-40B4-BE49-F238E27FC236}">
              <a16:creationId xmlns:a16="http://schemas.microsoft.com/office/drawing/2014/main" id="{3B15B667-7870-4BC4-9EB6-7016D07697DC}"/>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25" name="フローチャート: 判断 624">
          <a:extLst>
            <a:ext uri="{FF2B5EF4-FFF2-40B4-BE49-F238E27FC236}">
              <a16:creationId xmlns:a16="http://schemas.microsoft.com/office/drawing/2014/main" id="{4D7917BC-535D-4ED6-8FEF-4BBB67DA12A4}"/>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26" name="フローチャート: 判断 625">
          <a:extLst>
            <a:ext uri="{FF2B5EF4-FFF2-40B4-BE49-F238E27FC236}">
              <a16:creationId xmlns:a16="http://schemas.microsoft.com/office/drawing/2014/main" id="{D8CA0755-9B4D-419F-B342-84DDED7E236F}"/>
            </a:ext>
          </a:extLst>
        </xdr:cNvPr>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27" name="フローチャート: 判断 626">
          <a:extLst>
            <a:ext uri="{FF2B5EF4-FFF2-40B4-BE49-F238E27FC236}">
              <a16:creationId xmlns:a16="http://schemas.microsoft.com/office/drawing/2014/main" id="{B25B881C-5DBC-4F65-AC3F-28DA38DFDDB9}"/>
            </a:ext>
          </a:extLst>
        </xdr:cNvPr>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28" name="フローチャート: 判断 627">
          <a:extLst>
            <a:ext uri="{FF2B5EF4-FFF2-40B4-BE49-F238E27FC236}">
              <a16:creationId xmlns:a16="http://schemas.microsoft.com/office/drawing/2014/main" id="{04C00DF8-FF20-4B3B-BBF0-73550FB3FA33}"/>
            </a:ext>
          </a:extLst>
        </xdr:cNvPr>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29" name="フローチャート: 判断 628">
          <a:extLst>
            <a:ext uri="{FF2B5EF4-FFF2-40B4-BE49-F238E27FC236}">
              <a16:creationId xmlns:a16="http://schemas.microsoft.com/office/drawing/2014/main" id="{4ACCC753-76BA-4C85-9E96-B57BF6377F71}"/>
            </a:ext>
          </a:extLst>
        </xdr:cNvPr>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7CA83D5F-8F62-443E-993E-7F17CEA07E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4A802DFE-0AE3-44B7-859F-609D507CAF9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5F0001D8-FC51-4CBB-9448-36B37152816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14A8FBC8-ECF2-44EF-9568-AEDE54FF874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33C7EF5-3404-4729-8958-B57B4EE4E27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114663</xdr:rowOff>
    </xdr:from>
    <xdr:to>
      <xdr:col>85</xdr:col>
      <xdr:colOff>177800</xdr:colOff>
      <xdr:row>81</xdr:row>
      <xdr:rowOff>44813</xdr:rowOff>
    </xdr:to>
    <xdr:sp macro="" textlink="">
      <xdr:nvSpPr>
        <xdr:cNvPr id="635" name="楕円 634">
          <a:extLst>
            <a:ext uri="{FF2B5EF4-FFF2-40B4-BE49-F238E27FC236}">
              <a16:creationId xmlns:a16="http://schemas.microsoft.com/office/drawing/2014/main" id="{F3A5548E-E821-4611-BB45-D4CC8E06174C}"/>
            </a:ext>
          </a:extLst>
        </xdr:cNvPr>
        <xdr:cNvSpPr/>
      </xdr:nvSpPr>
      <xdr:spPr>
        <a:xfrm>
          <a:off x="162687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137540</xdr:rowOff>
    </xdr:from>
    <xdr:ext cx="405111" cy="259045"/>
    <xdr:sp macro="" textlink="">
      <xdr:nvSpPr>
        <xdr:cNvPr id="636" name="【児童館】&#10;有形固定資産減価償却率該当値テキスト">
          <a:extLst>
            <a:ext uri="{FF2B5EF4-FFF2-40B4-BE49-F238E27FC236}">
              <a16:creationId xmlns:a16="http://schemas.microsoft.com/office/drawing/2014/main" id="{687FE226-354F-4B4D-8E5C-608A1C0D3667}"/>
            </a:ext>
          </a:extLst>
        </xdr:cNvPr>
        <xdr:cNvSpPr txBox="1"/>
      </xdr:nvSpPr>
      <xdr:spPr>
        <a:xfrm>
          <a:off x="16357600" y="1368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116295</xdr:rowOff>
    </xdr:from>
    <xdr:to>
      <xdr:col>81</xdr:col>
      <xdr:colOff>101600</xdr:colOff>
      <xdr:row>79</xdr:row>
      <xdr:rowOff>46445</xdr:rowOff>
    </xdr:to>
    <xdr:sp macro="" textlink="">
      <xdr:nvSpPr>
        <xdr:cNvPr id="637" name="楕円 636">
          <a:extLst>
            <a:ext uri="{FF2B5EF4-FFF2-40B4-BE49-F238E27FC236}">
              <a16:creationId xmlns:a16="http://schemas.microsoft.com/office/drawing/2014/main" id="{DB3482CE-1A99-4085-A09B-A695DE05A8AB}"/>
            </a:ext>
          </a:extLst>
        </xdr:cNvPr>
        <xdr:cNvSpPr/>
      </xdr:nvSpPr>
      <xdr:spPr>
        <a:xfrm>
          <a:off x="15430500" y="134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167095</xdr:rowOff>
    </xdr:from>
    <xdr:to>
      <xdr:col>85</xdr:col>
      <xdr:colOff>127000</xdr:colOff>
      <xdr:row>80</xdr:row>
      <xdr:rowOff>165463</xdr:rowOff>
    </xdr:to>
    <xdr:cxnSp macro="">
      <xdr:nvCxnSpPr>
        <xdr:cNvPr id="638" name="直線コネクタ 637">
          <a:extLst>
            <a:ext uri="{FF2B5EF4-FFF2-40B4-BE49-F238E27FC236}">
              <a16:creationId xmlns:a16="http://schemas.microsoft.com/office/drawing/2014/main" id="{8562ADD7-7D03-44EF-9D92-E41CA2E0E35E}"/>
            </a:ext>
          </a:extLst>
        </xdr:cNvPr>
        <xdr:cNvCxnSpPr/>
      </xdr:nvCxnSpPr>
      <xdr:spPr>
        <a:xfrm>
          <a:off x="15481300" y="13540195"/>
          <a:ext cx="838200" cy="34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135889</xdr:rowOff>
    </xdr:from>
    <xdr:to>
      <xdr:col>76</xdr:col>
      <xdr:colOff>165100</xdr:colOff>
      <xdr:row>80</xdr:row>
      <xdr:rowOff>66039</xdr:rowOff>
    </xdr:to>
    <xdr:sp macro="" textlink="">
      <xdr:nvSpPr>
        <xdr:cNvPr id="639" name="楕円 638">
          <a:extLst>
            <a:ext uri="{FF2B5EF4-FFF2-40B4-BE49-F238E27FC236}">
              <a16:creationId xmlns:a16="http://schemas.microsoft.com/office/drawing/2014/main" id="{187AFC1D-2BA2-4A07-B078-915E1596E06B}"/>
            </a:ext>
          </a:extLst>
        </xdr:cNvPr>
        <xdr:cNvSpPr/>
      </xdr:nvSpPr>
      <xdr:spPr>
        <a:xfrm>
          <a:off x="14541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167095</xdr:rowOff>
    </xdr:from>
    <xdr:to>
      <xdr:col>81</xdr:col>
      <xdr:colOff>50800</xdr:colOff>
      <xdr:row>80</xdr:row>
      <xdr:rowOff>15239</xdr:rowOff>
    </xdr:to>
    <xdr:cxnSp macro="">
      <xdr:nvCxnSpPr>
        <xdr:cNvPr id="640" name="直線コネクタ 639">
          <a:extLst>
            <a:ext uri="{FF2B5EF4-FFF2-40B4-BE49-F238E27FC236}">
              <a16:creationId xmlns:a16="http://schemas.microsoft.com/office/drawing/2014/main" id="{0018C1EA-49A8-48CB-A364-ECFE7AA36940}"/>
            </a:ext>
          </a:extLst>
        </xdr:cNvPr>
        <xdr:cNvCxnSpPr/>
      </xdr:nvCxnSpPr>
      <xdr:spPr>
        <a:xfrm flipV="1">
          <a:off x="14592300" y="13540195"/>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60779</xdr:rowOff>
    </xdr:from>
    <xdr:to>
      <xdr:col>72</xdr:col>
      <xdr:colOff>38100</xdr:colOff>
      <xdr:row>79</xdr:row>
      <xdr:rowOff>162379</xdr:rowOff>
    </xdr:to>
    <xdr:sp macro="" textlink="">
      <xdr:nvSpPr>
        <xdr:cNvPr id="641" name="楕円 640">
          <a:extLst>
            <a:ext uri="{FF2B5EF4-FFF2-40B4-BE49-F238E27FC236}">
              <a16:creationId xmlns:a16="http://schemas.microsoft.com/office/drawing/2014/main" id="{A75F97BC-F21F-494F-A303-7950277CC0C8}"/>
            </a:ext>
          </a:extLst>
        </xdr:cNvPr>
        <xdr:cNvSpPr/>
      </xdr:nvSpPr>
      <xdr:spPr>
        <a:xfrm>
          <a:off x="13652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111579</xdr:rowOff>
    </xdr:from>
    <xdr:to>
      <xdr:col>76</xdr:col>
      <xdr:colOff>114300</xdr:colOff>
      <xdr:row>80</xdr:row>
      <xdr:rowOff>15239</xdr:rowOff>
    </xdr:to>
    <xdr:cxnSp macro="">
      <xdr:nvCxnSpPr>
        <xdr:cNvPr id="642" name="直線コネクタ 641">
          <a:extLst>
            <a:ext uri="{FF2B5EF4-FFF2-40B4-BE49-F238E27FC236}">
              <a16:creationId xmlns:a16="http://schemas.microsoft.com/office/drawing/2014/main" id="{0AAFACE2-A695-4801-BD27-60A219290DB8}"/>
            </a:ext>
          </a:extLst>
        </xdr:cNvPr>
        <xdr:cNvCxnSpPr/>
      </xdr:nvCxnSpPr>
      <xdr:spPr>
        <a:xfrm>
          <a:off x="13703300" y="13656129"/>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37572</xdr:rowOff>
    </xdr:from>
    <xdr:ext cx="405111" cy="259045"/>
    <xdr:sp macro="" textlink="">
      <xdr:nvSpPr>
        <xdr:cNvPr id="643" name="n_1aveValue【児童館】&#10;有形固定資産減価償却率">
          <a:extLst>
            <a:ext uri="{FF2B5EF4-FFF2-40B4-BE49-F238E27FC236}">
              <a16:creationId xmlns:a16="http://schemas.microsoft.com/office/drawing/2014/main" id="{F932DD41-C45E-4E77-8E88-1FB431601F3C}"/>
            </a:ext>
          </a:extLst>
        </xdr:cNvPr>
        <xdr:cNvSpPr txBox="1"/>
      </xdr:nvSpPr>
      <xdr:spPr>
        <a:xfrm>
          <a:off x="152660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21245</xdr:rowOff>
    </xdr:from>
    <xdr:ext cx="405111" cy="259045"/>
    <xdr:sp macro="" textlink="">
      <xdr:nvSpPr>
        <xdr:cNvPr id="644" name="n_2aveValue【児童館】&#10;有形固定資産減価償却率">
          <a:extLst>
            <a:ext uri="{FF2B5EF4-FFF2-40B4-BE49-F238E27FC236}">
              <a16:creationId xmlns:a16="http://schemas.microsoft.com/office/drawing/2014/main" id="{214648C0-EDF1-4295-9FFE-54D863101E27}"/>
            </a:ext>
          </a:extLst>
        </xdr:cNvPr>
        <xdr:cNvSpPr txBox="1"/>
      </xdr:nvSpPr>
      <xdr:spPr>
        <a:xfrm>
          <a:off x="1438974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153506</xdr:rowOff>
    </xdr:from>
    <xdr:ext cx="405111" cy="259045"/>
    <xdr:sp macro="" textlink="">
      <xdr:nvSpPr>
        <xdr:cNvPr id="645" name="n_3aveValue【児童館】&#10;有形固定資産減価償却率">
          <a:extLst>
            <a:ext uri="{FF2B5EF4-FFF2-40B4-BE49-F238E27FC236}">
              <a16:creationId xmlns:a16="http://schemas.microsoft.com/office/drawing/2014/main" id="{B917BE12-FCF5-4B1F-B1D7-2F735A9460AE}"/>
            </a:ext>
          </a:extLst>
        </xdr:cNvPr>
        <xdr:cNvSpPr txBox="1"/>
      </xdr:nvSpPr>
      <xdr:spPr>
        <a:xfrm>
          <a:off x="13500744" y="1404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646" name="n_4aveValue【児童館】&#10;有形固定資産減価償却率">
          <a:extLst>
            <a:ext uri="{FF2B5EF4-FFF2-40B4-BE49-F238E27FC236}">
              <a16:creationId xmlns:a16="http://schemas.microsoft.com/office/drawing/2014/main" id="{0C92BE85-4C76-415A-AC15-95F5CDD39230}"/>
            </a:ext>
          </a:extLst>
        </xdr:cNvPr>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62972</xdr:rowOff>
    </xdr:from>
    <xdr:ext cx="405111" cy="259045"/>
    <xdr:sp macro="" textlink="">
      <xdr:nvSpPr>
        <xdr:cNvPr id="647" name="n_1mainValue【児童館】&#10;有形固定資産減価償却率">
          <a:extLst>
            <a:ext uri="{FF2B5EF4-FFF2-40B4-BE49-F238E27FC236}">
              <a16:creationId xmlns:a16="http://schemas.microsoft.com/office/drawing/2014/main" id="{38FBDAAA-432E-493D-A670-63CC96A9B092}"/>
            </a:ext>
          </a:extLst>
        </xdr:cNvPr>
        <xdr:cNvSpPr txBox="1"/>
      </xdr:nvSpPr>
      <xdr:spPr>
        <a:xfrm>
          <a:off x="15266044" y="132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82566</xdr:rowOff>
    </xdr:from>
    <xdr:ext cx="405111" cy="259045"/>
    <xdr:sp macro="" textlink="">
      <xdr:nvSpPr>
        <xdr:cNvPr id="648" name="n_2mainValue【児童館】&#10;有形固定資産減価償却率">
          <a:extLst>
            <a:ext uri="{FF2B5EF4-FFF2-40B4-BE49-F238E27FC236}">
              <a16:creationId xmlns:a16="http://schemas.microsoft.com/office/drawing/2014/main" id="{2B51E1E9-DC1E-4719-B2EF-B090FC740077}"/>
            </a:ext>
          </a:extLst>
        </xdr:cNvPr>
        <xdr:cNvSpPr txBox="1"/>
      </xdr:nvSpPr>
      <xdr:spPr>
        <a:xfrm>
          <a:off x="14389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7456</xdr:rowOff>
    </xdr:from>
    <xdr:ext cx="405111" cy="259045"/>
    <xdr:sp macro="" textlink="">
      <xdr:nvSpPr>
        <xdr:cNvPr id="649" name="n_3mainValue【児童館】&#10;有形固定資産減価償却率">
          <a:extLst>
            <a:ext uri="{FF2B5EF4-FFF2-40B4-BE49-F238E27FC236}">
              <a16:creationId xmlns:a16="http://schemas.microsoft.com/office/drawing/2014/main" id="{2F1C1950-C77B-4274-9EDE-D616AF93577F}"/>
            </a:ext>
          </a:extLst>
        </xdr:cNvPr>
        <xdr:cNvSpPr txBox="1"/>
      </xdr:nvSpPr>
      <xdr:spPr>
        <a:xfrm>
          <a:off x="135007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a:extLst>
            <a:ext uri="{FF2B5EF4-FFF2-40B4-BE49-F238E27FC236}">
              <a16:creationId xmlns:a16="http://schemas.microsoft.com/office/drawing/2014/main" id="{E4FA62F2-C43E-4D8B-AA49-06405A2CCFD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a:extLst>
            <a:ext uri="{FF2B5EF4-FFF2-40B4-BE49-F238E27FC236}">
              <a16:creationId xmlns:a16="http://schemas.microsoft.com/office/drawing/2014/main" id="{0787977C-F187-4027-A7F2-CCDBF39CBB5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a:extLst>
            <a:ext uri="{FF2B5EF4-FFF2-40B4-BE49-F238E27FC236}">
              <a16:creationId xmlns:a16="http://schemas.microsoft.com/office/drawing/2014/main" id="{FF54C7E3-0340-47C8-80E5-4D6AE13C294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a:extLst>
            <a:ext uri="{FF2B5EF4-FFF2-40B4-BE49-F238E27FC236}">
              <a16:creationId xmlns:a16="http://schemas.microsoft.com/office/drawing/2014/main" id="{A794B103-BB2C-46B6-AB92-76F1DAEAB77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a:extLst>
            <a:ext uri="{FF2B5EF4-FFF2-40B4-BE49-F238E27FC236}">
              <a16:creationId xmlns:a16="http://schemas.microsoft.com/office/drawing/2014/main" id="{5E45E77B-3F0F-49BB-B1FB-EA65C3CB621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a:extLst>
            <a:ext uri="{FF2B5EF4-FFF2-40B4-BE49-F238E27FC236}">
              <a16:creationId xmlns:a16="http://schemas.microsoft.com/office/drawing/2014/main" id="{22C5B5DB-086F-4A06-89EA-F8B604D1692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a:extLst>
            <a:ext uri="{FF2B5EF4-FFF2-40B4-BE49-F238E27FC236}">
              <a16:creationId xmlns:a16="http://schemas.microsoft.com/office/drawing/2014/main" id="{294A056D-9E15-4478-AAC3-61EE4C31477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a:extLst>
            <a:ext uri="{FF2B5EF4-FFF2-40B4-BE49-F238E27FC236}">
              <a16:creationId xmlns:a16="http://schemas.microsoft.com/office/drawing/2014/main" id="{1E9FF789-B98A-4549-9C47-1F55F233F4F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a:extLst>
            <a:ext uri="{FF2B5EF4-FFF2-40B4-BE49-F238E27FC236}">
              <a16:creationId xmlns:a16="http://schemas.microsoft.com/office/drawing/2014/main" id="{0B50C40B-20C5-420C-BBAF-3E6844A3A29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a:extLst>
            <a:ext uri="{FF2B5EF4-FFF2-40B4-BE49-F238E27FC236}">
              <a16:creationId xmlns:a16="http://schemas.microsoft.com/office/drawing/2014/main" id="{0A7461C1-A7B0-4E30-A7E3-8CC5F270ED6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a:extLst>
            <a:ext uri="{FF2B5EF4-FFF2-40B4-BE49-F238E27FC236}">
              <a16:creationId xmlns:a16="http://schemas.microsoft.com/office/drawing/2014/main" id="{7290E858-3AA0-4108-8446-3A86104C691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a:extLst>
            <a:ext uri="{FF2B5EF4-FFF2-40B4-BE49-F238E27FC236}">
              <a16:creationId xmlns:a16="http://schemas.microsoft.com/office/drawing/2014/main" id="{D8399CFE-1F8A-4857-92D3-46BB9EF5B08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a:extLst>
            <a:ext uri="{FF2B5EF4-FFF2-40B4-BE49-F238E27FC236}">
              <a16:creationId xmlns:a16="http://schemas.microsoft.com/office/drawing/2014/main" id="{0276B4AC-1F35-450C-AE28-3B02DCD847C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a:extLst>
            <a:ext uri="{FF2B5EF4-FFF2-40B4-BE49-F238E27FC236}">
              <a16:creationId xmlns:a16="http://schemas.microsoft.com/office/drawing/2014/main" id="{F2751F2B-F7C3-4790-B578-527A23E39EA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a:extLst>
            <a:ext uri="{FF2B5EF4-FFF2-40B4-BE49-F238E27FC236}">
              <a16:creationId xmlns:a16="http://schemas.microsoft.com/office/drawing/2014/main" id="{9442B2E0-93DA-48C0-AB71-90A6268C5EC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a:extLst>
            <a:ext uri="{FF2B5EF4-FFF2-40B4-BE49-F238E27FC236}">
              <a16:creationId xmlns:a16="http://schemas.microsoft.com/office/drawing/2014/main" id="{23DEFDE1-0C43-46B8-A7BA-D642496FB63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a:extLst>
            <a:ext uri="{FF2B5EF4-FFF2-40B4-BE49-F238E27FC236}">
              <a16:creationId xmlns:a16="http://schemas.microsoft.com/office/drawing/2014/main" id="{78461788-C57C-4D4A-8104-EAFCFF5CD2E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a:extLst>
            <a:ext uri="{FF2B5EF4-FFF2-40B4-BE49-F238E27FC236}">
              <a16:creationId xmlns:a16="http://schemas.microsoft.com/office/drawing/2014/main" id="{7D3806B0-2EB7-4E50-BBEF-B5E2F3AB10B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a:extLst>
            <a:ext uri="{FF2B5EF4-FFF2-40B4-BE49-F238E27FC236}">
              <a16:creationId xmlns:a16="http://schemas.microsoft.com/office/drawing/2014/main" id="{5D2CE02E-1C0B-4013-8132-1062CB9EED0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a:extLst>
            <a:ext uri="{FF2B5EF4-FFF2-40B4-BE49-F238E27FC236}">
              <a16:creationId xmlns:a16="http://schemas.microsoft.com/office/drawing/2014/main" id="{A4E434B2-B8D1-4341-82C8-3430DB9A074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a:extLst>
            <a:ext uri="{FF2B5EF4-FFF2-40B4-BE49-F238E27FC236}">
              <a16:creationId xmlns:a16="http://schemas.microsoft.com/office/drawing/2014/main" id="{87FAC1C4-B4B7-4C66-898F-31A52AE3BA3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a:extLst>
            <a:ext uri="{FF2B5EF4-FFF2-40B4-BE49-F238E27FC236}">
              <a16:creationId xmlns:a16="http://schemas.microsoft.com/office/drawing/2014/main" id="{55A2C8B8-EE83-4CFE-B401-9A1BCDC46F0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児童館】&#10;一人当たり面積グラフ枠">
          <a:extLst>
            <a:ext uri="{FF2B5EF4-FFF2-40B4-BE49-F238E27FC236}">
              <a16:creationId xmlns:a16="http://schemas.microsoft.com/office/drawing/2014/main" id="{C3FD3632-BBEF-4BFD-B3A2-965855476AD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73" name="直線コネクタ 672">
          <a:extLst>
            <a:ext uri="{FF2B5EF4-FFF2-40B4-BE49-F238E27FC236}">
              <a16:creationId xmlns:a16="http://schemas.microsoft.com/office/drawing/2014/main" id="{597ECF15-C92D-4108-AF82-1E2AFDC976D7}"/>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74" name="【児童館】&#10;一人当たり面積最小値テキスト">
          <a:extLst>
            <a:ext uri="{FF2B5EF4-FFF2-40B4-BE49-F238E27FC236}">
              <a16:creationId xmlns:a16="http://schemas.microsoft.com/office/drawing/2014/main" id="{9A9AB89C-6D3A-4929-A70E-A5284204E51B}"/>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5" name="直線コネクタ 674">
          <a:extLst>
            <a:ext uri="{FF2B5EF4-FFF2-40B4-BE49-F238E27FC236}">
              <a16:creationId xmlns:a16="http://schemas.microsoft.com/office/drawing/2014/main" id="{63213B2A-0692-4013-8207-BAE0FA115C1F}"/>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76" name="【児童館】&#10;一人当たり面積最大値テキスト">
          <a:extLst>
            <a:ext uri="{FF2B5EF4-FFF2-40B4-BE49-F238E27FC236}">
              <a16:creationId xmlns:a16="http://schemas.microsoft.com/office/drawing/2014/main" id="{D9175D29-8A68-4D35-B9EC-56199F54019A}"/>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77" name="直線コネクタ 676">
          <a:extLst>
            <a:ext uri="{FF2B5EF4-FFF2-40B4-BE49-F238E27FC236}">
              <a16:creationId xmlns:a16="http://schemas.microsoft.com/office/drawing/2014/main" id="{7B5D0492-4E1D-4A2F-A5FD-B6244FFEA887}"/>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78" name="【児童館】&#10;一人当たり面積平均値テキスト">
          <a:extLst>
            <a:ext uri="{FF2B5EF4-FFF2-40B4-BE49-F238E27FC236}">
              <a16:creationId xmlns:a16="http://schemas.microsoft.com/office/drawing/2014/main" id="{0DE458B3-AE9C-4E06-B6A9-ADBE229CF84A}"/>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79" name="フローチャート: 判断 678">
          <a:extLst>
            <a:ext uri="{FF2B5EF4-FFF2-40B4-BE49-F238E27FC236}">
              <a16:creationId xmlns:a16="http://schemas.microsoft.com/office/drawing/2014/main" id="{E146EF82-6DE5-48CD-ACB6-1CDEFAA29FE0}"/>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80" name="フローチャート: 判断 679">
          <a:extLst>
            <a:ext uri="{FF2B5EF4-FFF2-40B4-BE49-F238E27FC236}">
              <a16:creationId xmlns:a16="http://schemas.microsoft.com/office/drawing/2014/main" id="{B5AD67F2-58CB-4F93-AD61-FF5988EFAFEC}"/>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681" name="フローチャート: 判断 680">
          <a:extLst>
            <a:ext uri="{FF2B5EF4-FFF2-40B4-BE49-F238E27FC236}">
              <a16:creationId xmlns:a16="http://schemas.microsoft.com/office/drawing/2014/main" id="{7618F922-7576-4DD6-A57F-80CDDF6BA6D1}"/>
            </a:ext>
          </a:extLst>
        </xdr:cNvPr>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682" name="フローチャート: 判断 681">
          <a:extLst>
            <a:ext uri="{FF2B5EF4-FFF2-40B4-BE49-F238E27FC236}">
              <a16:creationId xmlns:a16="http://schemas.microsoft.com/office/drawing/2014/main" id="{8628A7F5-C0E3-42BE-A8F2-1B5BC548D9EF}"/>
            </a:ext>
          </a:extLst>
        </xdr:cNvPr>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683" name="フローチャート: 判断 682">
          <a:extLst>
            <a:ext uri="{FF2B5EF4-FFF2-40B4-BE49-F238E27FC236}">
              <a16:creationId xmlns:a16="http://schemas.microsoft.com/office/drawing/2014/main" id="{7436AFF5-49FC-4C0D-8B29-52670A14BF00}"/>
            </a:ext>
          </a:extLst>
        </xdr:cNvPr>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3174461E-A41D-451A-9D66-5238E9A626C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90C79984-753F-49EE-9414-40EB6132969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740144B2-6D7C-4382-8BB7-E4B0797DE16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2DD32D57-AB1B-4C4D-AF08-C6901BFE411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5C8B97F9-7A1A-41CB-ABC1-1F2FC03D3C6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689" name="楕円 688">
          <a:extLst>
            <a:ext uri="{FF2B5EF4-FFF2-40B4-BE49-F238E27FC236}">
              <a16:creationId xmlns:a16="http://schemas.microsoft.com/office/drawing/2014/main" id="{34AD86AB-EC84-460A-832D-32AF9589632C}"/>
            </a:ext>
          </a:extLst>
        </xdr:cNvPr>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690" name="【児童館】&#10;一人当たり面積該当値テキスト">
          <a:extLst>
            <a:ext uri="{FF2B5EF4-FFF2-40B4-BE49-F238E27FC236}">
              <a16:creationId xmlns:a16="http://schemas.microsoft.com/office/drawing/2014/main" id="{AB5F3010-E9CC-41A1-879A-0C2D6C9E4536}"/>
            </a:ext>
          </a:extLst>
        </xdr:cNvPr>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691" name="楕円 690">
          <a:extLst>
            <a:ext uri="{FF2B5EF4-FFF2-40B4-BE49-F238E27FC236}">
              <a16:creationId xmlns:a16="http://schemas.microsoft.com/office/drawing/2014/main" id="{09FF744F-9E3A-4F60-AB4B-70CFF636715C}"/>
            </a:ext>
          </a:extLst>
        </xdr:cNvPr>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692" name="直線コネクタ 691">
          <a:extLst>
            <a:ext uri="{FF2B5EF4-FFF2-40B4-BE49-F238E27FC236}">
              <a16:creationId xmlns:a16="http://schemas.microsoft.com/office/drawing/2014/main" id="{60D62F1D-4AB9-4784-9698-F04A11B7E780}"/>
            </a:ext>
          </a:extLst>
        </xdr:cNvPr>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693" name="楕円 692">
          <a:extLst>
            <a:ext uri="{FF2B5EF4-FFF2-40B4-BE49-F238E27FC236}">
              <a16:creationId xmlns:a16="http://schemas.microsoft.com/office/drawing/2014/main" id="{0BC07D7E-BBA7-4756-BE86-8C82AF76D40E}"/>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76200</xdr:rowOff>
    </xdr:to>
    <xdr:cxnSp macro="">
      <xdr:nvCxnSpPr>
        <xdr:cNvPr id="694" name="直線コネクタ 693">
          <a:extLst>
            <a:ext uri="{FF2B5EF4-FFF2-40B4-BE49-F238E27FC236}">
              <a16:creationId xmlns:a16="http://schemas.microsoft.com/office/drawing/2014/main" id="{119275D8-C4C5-46CE-9D7B-AADF034552FF}"/>
            </a:ext>
          </a:extLst>
        </xdr:cNvPr>
        <xdr:cNvCxnSpPr/>
      </xdr:nvCxnSpPr>
      <xdr:spPr>
        <a:xfrm>
          <a:off x="20434300" y="1478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695" name="楕円 694">
          <a:extLst>
            <a:ext uri="{FF2B5EF4-FFF2-40B4-BE49-F238E27FC236}">
              <a16:creationId xmlns:a16="http://schemas.microsoft.com/office/drawing/2014/main" id="{7557F1A5-DD0B-437E-AB3C-41D4E2D7C384}"/>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696" name="直線コネクタ 695">
          <a:extLst>
            <a:ext uri="{FF2B5EF4-FFF2-40B4-BE49-F238E27FC236}">
              <a16:creationId xmlns:a16="http://schemas.microsoft.com/office/drawing/2014/main" id="{6EF6E8AC-8963-4AF5-8DFE-3D937A4B32DD}"/>
            </a:ext>
          </a:extLst>
        </xdr:cNvPr>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697" name="n_1aveValue【児童館】&#10;一人当たり面積">
          <a:extLst>
            <a:ext uri="{FF2B5EF4-FFF2-40B4-BE49-F238E27FC236}">
              <a16:creationId xmlns:a16="http://schemas.microsoft.com/office/drawing/2014/main" id="{D84B3F9A-D028-47F3-A9EA-0A7E366BB7A7}"/>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698" name="n_2aveValue【児童館】&#10;一人当たり面積">
          <a:extLst>
            <a:ext uri="{FF2B5EF4-FFF2-40B4-BE49-F238E27FC236}">
              <a16:creationId xmlns:a16="http://schemas.microsoft.com/office/drawing/2014/main" id="{AA444452-9251-48CC-B547-259B3BC4288D}"/>
            </a:ext>
          </a:extLst>
        </xdr:cNvPr>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699" name="n_3aveValue【児童館】&#10;一人当たり面積">
          <a:extLst>
            <a:ext uri="{FF2B5EF4-FFF2-40B4-BE49-F238E27FC236}">
              <a16:creationId xmlns:a16="http://schemas.microsoft.com/office/drawing/2014/main" id="{EDF92AC0-8B29-45CA-8C06-7227F6DCCB10}"/>
            </a:ext>
          </a:extLst>
        </xdr:cNvPr>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700" name="n_4aveValue【児童館】&#10;一人当たり面積">
          <a:extLst>
            <a:ext uri="{FF2B5EF4-FFF2-40B4-BE49-F238E27FC236}">
              <a16:creationId xmlns:a16="http://schemas.microsoft.com/office/drawing/2014/main" id="{1117278D-CF15-45DB-9960-8A1AB958AA8B}"/>
            </a:ext>
          </a:extLst>
        </xdr:cNvPr>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01" name="n_1mainValue【児童館】&#10;一人当たり面積">
          <a:extLst>
            <a:ext uri="{FF2B5EF4-FFF2-40B4-BE49-F238E27FC236}">
              <a16:creationId xmlns:a16="http://schemas.microsoft.com/office/drawing/2014/main" id="{31F0245D-4935-4267-986B-853FD9B9F3B2}"/>
            </a:ext>
          </a:extLst>
        </xdr:cNvPr>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02" name="n_2mainValue【児童館】&#10;一人当たり面積">
          <a:extLst>
            <a:ext uri="{FF2B5EF4-FFF2-40B4-BE49-F238E27FC236}">
              <a16:creationId xmlns:a16="http://schemas.microsoft.com/office/drawing/2014/main" id="{780D1237-88A3-4076-BCC7-DB6B8374C722}"/>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03" name="n_3mainValue【児童館】&#10;一人当たり面積">
          <a:extLst>
            <a:ext uri="{FF2B5EF4-FFF2-40B4-BE49-F238E27FC236}">
              <a16:creationId xmlns:a16="http://schemas.microsoft.com/office/drawing/2014/main" id="{358AF490-1705-49EF-8134-062E884A24A0}"/>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a:extLst>
            <a:ext uri="{FF2B5EF4-FFF2-40B4-BE49-F238E27FC236}">
              <a16:creationId xmlns:a16="http://schemas.microsoft.com/office/drawing/2014/main" id="{E72277F5-4D40-43A3-831C-362612F611C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a:extLst>
            <a:ext uri="{FF2B5EF4-FFF2-40B4-BE49-F238E27FC236}">
              <a16:creationId xmlns:a16="http://schemas.microsoft.com/office/drawing/2014/main" id="{FB9A3F38-915D-404A-801A-29FAC3353AB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a:extLst>
            <a:ext uri="{FF2B5EF4-FFF2-40B4-BE49-F238E27FC236}">
              <a16:creationId xmlns:a16="http://schemas.microsoft.com/office/drawing/2014/main" id="{04E93BD4-D031-4AF4-A57E-B9DF44EDB2F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a:extLst>
            <a:ext uri="{FF2B5EF4-FFF2-40B4-BE49-F238E27FC236}">
              <a16:creationId xmlns:a16="http://schemas.microsoft.com/office/drawing/2014/main" id="{CD4FD2EC-CB19-4A29-95FD-EE2161421B6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a:extLst>
            <a:ext uri="{FF2B5EF4-FFF2-40B4-BE49-F238E27FC236}">
              <a16:creationId xmlns:a16="http://schemas.microsoft.com/office/drawing/2014/main" id="{AD3E5068-D5C8-4F71-B877-DBD9E938C02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a:extLst>
            <a:ext uri="{FF2B5EF4-FFF2-40B4-BE49-F238E27FC236}">
              <a16:creationId xmlns:a16="http://schemas.microsoft.com/office/drawing/2014/main" id="{0644DF40-66AC-4589-812C-9DF573D7E0D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a:extLst>
            <a:ext uri="{FF2B5EF4-FFF2-40B4-BE49-F238E27FC236}">
              <a16:creationId xmlns:a16="http://schemas.microsoft.com/office/drawing/2014/main" id="{71E70E18-7CB1-4DAA-96E8-8C04D756DBB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a:extLst>
            <a:ext uri="{FF2B5EF4-FFF2-40B4-BE49-F238E27FC236}">
              <a16:creationId xmlns:a16="http://schemas.microsoft.com/office/drawing/2014/main" id="{1985E331-046D-4707-9981-BF2CDC6695A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a:extLst>
            <a:ext uri="{FF2B5EF4-FFF2-40B4-BE49-F238E27FC236}">
              <a16:creationId xmlns:a16="http://schemas.microsoft.com/office/drawing/2014/main" id="{2BD522A6-8357-4706-9CB3-A91473EAE3B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a:extLst>
            <a:ext uri="{FF2B5EF4-FFF2-40B4-BE49-F238E27FC236}">
              <a16:creationId xmlns:a16="http://schemas.microsoft.com/office/drawing/2014/main" id="{BAE1A5C0-04C1-40BE-9D41-DCB738B4EB7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a:extLst>
            <a:ext uri="{FF2B5EF4-FFF2-40B4-BE49-F238E27FC236}">
              <a16:creationId xmlns:a16="http://schemas.microsoft.com/office/drawing/2014/main" id="{B3C722B8-9BF5-4ED8-984C-546693DCF72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a:extLst>
            <a:ext uri="{FF2B5EF4-FFF2-40B4-BE49-F238E27FC236}">
              <a16:creationId xmlns:a16="http://schemas.microsoft.com/office/drawing/2014/main" id="{0FD76FD9-5809-49CA-A2B1-975838FA8E9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EADE6AB4-8632-4309-A8ED-15A6F76B853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a:extLst>
            <a:ext uri="{FF2B5EF4-FFF2-40B4-BE49-F238E27FC236}">
              <a16:creationId xmlns:a16="http://schemas.microsoft.com/office/drawing/2014/main" id="{EC60ED4A-B5AD-49A4-8E8C-21584E45422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a:extLst>
            <a:ext uri="{FF2B5EF4-FFF2-40B4-BE49-F238E27FC236}">
              <a16:creationId xmlns:a16="http://schemas.microsoft.com/office/drawing/2014/main" id="{E950120F-3FF1-4F0C-AC38-4AB3BCEC689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a:extLst>
            <a:ext uri="{FF2B5EF4-FFF2-40B4-BE49-F238E27FC236}">
              <a16:creationId xmlns:a16="http://schemas.microsoft.com/office/drawing/2014/main" id="{1EF4A6E4-CAE5-4C35-BC42-A1C9824B125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a:extLst>
            <a:ext uri="{FF2B5EF4-FFF2-40B4-BE49-F238E27FC236}">
              <a16:creationId xmlns:a16="http://schemas.microsoft.com/office/drawing/2014/main" id="{2325023E-135E-4F41-91A5-02FB4E4E4ED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a:extLst>
            <a:ext uri="{FF2B5EF4-FFF2-40B4-BE49-F238E27FC236}">
              <a16:creationId xmlns:a16="http://schemas.microsoft.com/office/drawing/2014/main" id="{98E60809-A19B-4DB2-B4F0-388EAF07878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a:extLst>
            <a:ext uri="{FF2B5EF4-FFF2-40B4-BE49-F238E27FC236}">
              <a16:creationId xmlns:a16="http://schemas.microsoft.com/office/drawing/2014/main" id="{EE94B301-8A33-40CE-B923-0A120497E40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a:extLst>
            <a:ext uri="{FF2B5EF4-FFF2-40B4-BE49-F238E27FC236}">
              <a16:creationId xmlns:a16="http://schemas.microsoft.com/office/drawing/2014/main" id="{97110AA7-379E-4979-AEE4-EA9E3319F5C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a:extLst>
            <a:ext uri="{FF2B5EF4-FFF2-40B4-BE49-F238E27FC236}">
              <a16:creationId xmlns:a16="http://schemas.microsoft.com/office/drawing/2014/main" id="{DDF946FD-39C7-42A2-90C0-700DCF2C2CA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a:extLst>
            <a:ext uri="{FF2B5EF4-FFF2-40B4-BE49-F238E27FC236}">
              <a16:creationId xmlns:a16="http://schemas.microsoft.com/office/drawing/2014/main" id="{51B7E5B6-C949-4355-9E7D-E2A7616BEED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6" name="テキスト ボックス 725">
          <a:extLst>
            <a:ext uri="{FF2B5EF4-FFF2-40B4-BE49-F238E27FC236}">
              <a16:creationId xmlns:a16="http://schemas.microsoft.com/office/drawing/2014/main" id="{DA32594D-E689-4CAD-8AE2-50AB8303D08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a:extLst>
            <a:ext uri="{FF2B5EF4-FFF2-40B4-BE49-F238E27FC236}">
              <a16:creationId xmlns:a16="http://schemas.microsoft.com/office/drawing/2014/main" id="{B25B92EA-8A37-4AE5-9D2B-D2EC9688FF5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公民館】&#10;有形固定資産減価償却率グラフ枠">
          <a:extLst>
            <a:ext uri="{FF2B5EF4-FFF2-40B4-BE49-F238E27FC236}">
              <a16:creationId xmlns:a16="http://schemas.microsoft.com/office/drawing/2014/main" id="{CF4D9F2A-0150-4122-B287-D8B93115098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729" name="直線コネクタ 728">
          <a:extLst>
            <a:ext uri="{FF2B5EF4-FFF2-40B4-BE49-F238E27FC236}">
              <a16:creationId xmlns:a16="http://schemas.microsoft.com/office/drawing/2014/main" id="{F9EBD96B-E1C4-4F12-A9D0-BEBE43D8212C}"/>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0" name="【公民館】&#10;有形固定資産減価償却率最小値テキスト">
          <a:extLst>
            <a:ext uri="{FF2B5EF4-FFF2-40B4-BE49-F238E27FC236}">
              <a16:creationId xmlns:a16="http://schemas.microsoft.com/office/drawing/2014/main" id="{DF758589-6BD5-4668-9351-508FF63DE88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1" name="直線コネクタ 730">
          <a:extLst>
            <a:ext uri="{FF2B5EF4-FFF2-40B4-BE49-F238E27FC236}">
              <a16:creationId xmlns:a16="http://schemas.microsoft.com/office/drawing/2014/main" id="{CC9E7A37-F0D0-443E-964B-B672DF487DA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732" name="【公民館】&#10;有形固定資産減価償却率最大値テキスト">
          <a:extLst>
            <a:ext uri="{FF2B5EF4-FFF2-40B4-BE49-F238E27FC236}">
              <a16:creationId xmlns:a16="http://schemas.microsoft.com/office/drawing/2014/main" id="{D98F4F14-43E6-450F-8AD4-11799E7E32D4}"/>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33" name="直線コネクタ 732">
          <a:extLst>
            <a:ext uri="{FF2B5EF4-FFF2-40B4-BE49-F238E27FC236}">
              <a16:creationId xmlns:a16="http://schemas.microsoft.com/office/drawing/2014/main" id="{E3971F98-ADF3-45C1-9DF8-6C635709097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34" name="【公民館】&#10;有形固定資産減価償却率平均値テキスト">
          <a:extLst>
            <a:ext uri="{FF2B5EF4-FFF2-40B4-BE49-F238E27FC236}">
              <a16:creationId xmlns:a16="http://schemas.microsoft.com/office/drawing/2014/main" id="{22F79D83-84E0-4322-95E4-01AECFAFCF5A}"/>
            </a:ext>
          </a:extLst>
        </xdr:cNvPr>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35" name="フローチャート: 判断 734">
          <a:extLst>
            <a:ext uri="{FF2B5EF4-FFF2-40B4-BE49-F238E27FC236}">
              <a16:creationId xmlns:a16="http://schemas.microsoft.com/office/drawing/2014/main" id="{95ABE6AE-F554-46A8-B325-A7EF7DB0AD23}"/>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736" name="フローチャート: 判断 735">
          <a:extLst>
            <a:ext uri="{FF2B5EF4-FFF2-40B4-BE49-F238E27FC236}">
              <a16:creationId xmlns:a16="http://schemas.microsoft.com/office/drawing/2014/main" id="{1CACAAE2-9414-456F-AFC8-69F58313E3F5}"/>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37" name="フローチャート: 判断 736">
          <a:extLst>
            <a:ext uri="{FF2B5EF4-FFF2-40B4-BE49-F238E27FC236}">
              <a16:creationId xmlns:a16="http://schemas.microsoft.com/office/drawing/2014/main" id="{53B31C9B-53DA-4DA2-BC50-49D86EACBD6E}"/>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38" name="フローチャート: 判断 737">
          <a:extLst>
            <a:ext uri="{FF2B5EF4-FFF2-40B4-BE49-F238E27FC236}">
              <a16:creationId xmlns:a16="http://schemas.microsoft.com/office/drawing/2014/main" id="{EEE78804-6DEE-4F04-84BB-37156703378F}"/>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39" name="フローチャート: 判断 738">
          <a:extLst>
            <a:ext uri="{FF2B5EF4-FFF2-40B4-BE49-F238E27FC236}">
              <a16:creationId xmlns:a16="http://schemas.microsoft.com/office/drawing/2014/main" id="{1B914B20-6683-4B43-80D6-3594422172D4}"/>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289AC2B0-1127-4118-9216-70B1C456FEC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303C7E86-B80E-4927-879A-CFEA4F98598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F562F250-E4B1-421B-B50A-5EC3AFF4FE7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EC88844B-FF86-4B67-A47E-50E1A689EA1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AD66E8C-92D1-4253-8C36-2DD2AD23D98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41729</xdr:rowOff>
    </xdr:from>
    <xdr:to>
      <xdr:col>85</xdr:col>
      <xdr:colOff>177800</xdr:colOff>
      <xdr:row>106</xdr:row>
      <xdr:rowOff>143329</xdr:rowOff>
    </xdr:to>
    <xdr:sp macro="" textlink="">
      <xdr:nvSpPr>
        <xdr:cNvPr id="745" name="楕円 744">
          <a:extLst>
            <a:ext uri="{FF2B5EF4-FFF2-40B4-BE49-F238E27FC236}">
              <a16:creationId xmlns:a16="http://schemas.microsoft.com/office/drawing/2014/main" id="{EF4E5D60-86B9-4CC5-8CCB-C9C799EE8135}"/>
            </a:ext>
          </a:extLst>
        </xdr:cNvPr>
        <xdr:cNvSpPr/>
      </xdr:nvSpPr>
      <xdr:spPr>
        <a:xfrm>
          <a:off x="16268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20156</xdr:rowOff>
    </xdr:from>
    <xdr:ext cx="405111" cy="259045"/>
    <xdr:sp macro="" textlink="">
      <xdr:nvSpPr>
        <xdr:cNvPr id="746" name="【公民館】&#10;有形固定資産減価償却率該当値テキスト">
          <a:extLst>
            <a:ext uri="{FF2B5EF4-FFF2-40B4-BE49-F238E27FC236}">
              <a16:creationId xmlns:a16="http://schemas.microsoft.com/office/drawing/2014/main" id="{3ECB8D15-D776-467C-96EE-2A85D778A74C}"/>
            </a:ext>
          </a:extLst>
        </xdr:cNvPr>
        <xdr:cNvSpPr txBox="1"/>
      </xdr:nvSpPr>
      <xdr:spPr>
        <a:xfrm>
          <a:off x="16357600"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12337</xdr:rowOff>
    </xdr:from>
    <xdr:to>
      <xdr:col>81</xdr:col>
      <xdr:colOff>101600</xdr:colOff>
      <xdr:row>106</xdr:row>
      <xdr:rowOff>113937</xdr:rowOff>
    </xdr:to>
    <xdr:sp macro="" textlink="">
      <xdr:nvSpPr>
        <xdr:cNvPr id="747" name="楕円 746">
          <a:extLst>
            <a:ext uri="{FF2B5EF4-FFF2-40B4-BE49-F238E27FC236}">
              <a16:creationId xmlns:a16="http://schemas.microsoft.com/office/drawing/2014/main" id="{6CA80E8E-2F34-4153-B517-2DD3FB3E1078}"/>
            </a:ext>
          </a:extLst>
        </xdr:cNvPr>
        <xdr:cNvSpPr/>
      </xdr:nvSpPr>
      <xdr:spPr>
        <a:xfrm>
          <a:off x="15430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63137</xdr:rowOff>
    </xdr:from>
    <xdr:to>
      <xdr:col>85</xdr:col>
      <xdr:colOff>127000</xdr:colOff>
      <xdr:row>106</xdr:row>
      <xdr:rowOff>92529</xdr:rowOff>
    </xdr:to>
    <xdr:cxnSp macro="">
      <xdr:nvCxnSpPr>
        <xdr:cNvPr id="748" name="直線コネクタ 747">
          <a:extLst>
            <a:ext uri="{FF2B5EF4-FFF2-40B4-BE49-F238E27FC236}">
              <a16:creationId xmlns:a16="http://schemas.microsoft.com/office/drawing/2014/main" id="{05F48161-F094-4306-B9E0-832379A1AAF6}"/>
            </a:ext>
          </a:extLst>
        </xdr:cNvPr>
        <xdr:cNvCxnSpPr/>
      </xdr:nvCxnSpPr>
      <xdr:spPr>
        <a:xfrm>
          <a:off x="15481300" y="1823683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149498</xdr:rowOff>
    </xdr:from>
    <xdr:to>
      <xdr:col>76</xdr:col>
      <xdr:colOff>165100</xdr:colOff>
      <xdr:row>106</xdr:row>
      <xdr:rowOff>79648</xdr:rowOff>
    </xdr:to>
    <xdr:sp macro="" textlink="">
      <xdr:nvSpPr>
        <xdr:cNvPr id="749" name="楕円 748">
          <a:extLst>
            <a:ext uri="{FF2B5EF4-FFF2-40B4-BE49-F238E27FC236}">
              <a16:creationId xmlns:a16="http://schemas.microsoft.com/office/drawing/2014/main" id="{56D1D398-AE70-4371-A6FD-23009045A5B1}"/>
            </a:ext>
          </a:extLst>
        </xdr:cNvPr>
        <xdr:cNvSpPr/>
      </xdr:nvSpPr>
      <xdr:spPr>
        <a:xfrm>
          <a:off x="14541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28848</xdr:rowOff>
    </xdr:from>
    <xdr:to>
      <xdr:col>81</xdr:col>
      <xdr:colOff>50800</xdr:colOff>
      <xdr:row>106</xdr:row>
      <xdr:rowOff>63137</xdr:rowOff>
    </xdr:to>
    <xdr:cxnSp macro="">
      <xdr:nvCxnSpPr>
        <xdr:cNvPr id="750" name="直線コネクタ 749">
          <a:extLst>
            <a:ext uri="{FF2B5EF4-FFF2-40B4-BE49-F238E27FC236}">
              <a16:creationId xmlns:a16="http://schemas.microsoft.com/office/drawing/2014/main" id="{EED65C67-4B8E-4493-B2CA-F00E0AFE1724}"/>
            </a:ext>
          </a:extLst>
        </xdr:cNvPr>
        <xdr:cNvCxnSpPr/>
      </xdr:nvCxnSpPr>
      <xdr:spPr>
        <a:xfrm>
          <a:off x="14592300" y="182025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113574</xdr:rowOff>
    </xdr:from>
    <xdr:to>
      <xdr:col>72</xdr:col>
      <xdr:colOff>38100</xdr:colOff>
      <xdr:row>106</xdr:row>
      <xdr:rowOff>43724</xdr:rowOff>
    </xdr:to>
    <xdr:sp macro="" textlink="">
      <xdr:nvSpPr>
        <xdr:cNvPr id="751" name="楕円 750">
          <a:extLst>
            <a:ext uri="{FF2B5EF4-FFF2-40B4-BE49-F238E27FC236}">
              <a16:creationId xmlns:a16="http://schemas.microsoft.com/office/drawing/2014/main" id="{901D32D4-C815-4858-9C6E-298C76501D9D}"/>
            </a:ext>
          </a:extLst>
        </xdr:cNvPr>
        <xdr:cNvSpPr/>
      </xdr:nvSpPr>
      <xdr:spPr>
        <a:xfrm>
          <a:off x="13652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164374</xdr:rowOff>
    </xdr:from>
    <xdr:to>
      <xdr:col>76</xdr:col>
      <xdr:colOff>114300</xdr:colOff>
      <xdr:row>106</xdr:row>
      <xdr:rowOff>28848</xdr:rowOff>
    </xdr:to>
    <xdr:cxnSp macro="">
      <xdr:nvCxnSpPr>
        <xdr:cNvPr id="752" name="直線コネクタ 751">
          <a:extLst>
            <a:ext uri="{FF2B5EF4-FFF2-40B4-BE49-F238E27FC236}">
              <a16:creationId xmlns:a16="http://schemas.microsoft.com/office/drawing/2014/main" id="{C860A4D3-4B3B-45EE-BA1F-F339BBB24F0E}"/>
            </a:ext>
          </a:extLst>
        </xdr:cNvPr>
        <xdr:cNvCxnSpPr/>
      </xdr:nvCxnSpPr>
      <xdr:spPr>
        <a:xfrm>
          <a:off x="13703300" y="1816662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753" name="n_1aveValue【公民館】&#10;有形固定資産減価償却率">
          <a:extLst>
            <a:ext uri="{FF2B5EF4-FFF2-40B4-BE49-F238E27FC236}">
              <a16:creationId xmlns:a16="http://schemas.microsoft.com/office/drawing/2014/main" id="{D3B4345E-31F5-4B96-9BAE-9968BD884E95}"/>
            </a:ext>
          </a:extLst>
        </xdr:cNvPr>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754" name="n_2aveValue【公民館】&#10;有形固定資産減価償却率">
          <a:extLst>
            <a:ext uri="{FF2B5EF4-FFF2-40B4-BE49-F238E27FC236}">
              <a16:creationId xmlns:a16="http://schemas.microsoft.com/office/drawing/2014/main" id="{1E3BBA15-2C8E-41E8-A71D-4029EB3A6BAE}"/>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755" name="n_3aveValue【公民館】&#10;有形固定資産減価償却率">
          <a:extLst>
            <a:ext uri="{FF2B5EF4-FFF2-40B4-BE49-F238E27FC236}">
              <a16:creationId xmlns:a16="http://schemas.microsoft.com/office/drawing/2014/main" id="{FD5C2135-91EA-4F56-9157-F390D535AE73}"/>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56" name="n_4aveValue【公民館】&#10;有形固定資産減価償却率">
          <a:extLst>
            <a:ext uri="{FF2B5EF4-FFF2-40B4-BE49-F238E27FC236}">
              <a16:creationId xmlns:a16="http://schemas.microsoft.com/office/drawing/2014/main" id="{78A6C5E7-2F1E-4524-A139-0919C0598FB5}"/>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105064</xdr:rowOff>
    </xdr:from>
    <xdr:ext cx="405111" cy="259045"/>
    <xdr:sp macro="" textlink="">
      <xdr:nvSpPr>
        <xdr:cNvPr id="757" name="n_1mainValue【公民館】&#10;有形固定資産減価償却率">
          <a:extLst>
            <a:ext uri="{FF2B5EF4-FFF2-40B4-BE49-F238E27FC236}">
              <a16:creationId xmlns:a16="http://schemas.microsoft.com/office/drawing/2014/main" id="{A19E2910-9B46-4C57-905D-E74EA9B7D3CD}"/>
            </a:ext>
          </a:extLst>
        </xdr:cNvPr>
        <xdr:cNvSpPr txBox="1"/>
      </xdr:nvSpPr>
      <xdr:spPr>
        <a:xfrm>
          <a:off x="15266044"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70775</xdr:rowOff>
    </xdr:from>
    <xdr:ext cx="405111" cy="259045"/>
    <xdr:sp macro="" textlink="">
      <xdr:nvSpPr>
        <xdr:cNvPr id="758" name="n_2mainValue【公民館】&#10;有形固定資産減価償却率">
          <a:extLst>
            <a:ext uri="{FF2B5EF4-FFF2-40B4-BE49-F238E27FC236}">
              <a16:creationId xmlns:a16="http://schemas.microsoft.com/office/drawing/2014/main" id="{5B4A2037-DD49-4A25-A11B-DD246B054F11}"/>
            </a:ext>
          </a:extLst>
        </xdr:cNvPr>
        <xdr:cNvSpPr txBox="1"/>
      </xdr:nvSpPr>
      <xdr:spPr>
        <a:xfrm>
          <a:off x="14389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34851</xdr:rowOff>
    </xdr:from>
    <xdr:ext cx="405111" cy="259045"/>
    <xdr:sp macro="" textlink="">
      <xdr:nvSpPr>
        <xdr:cNvPr id="759" name="n_3mainValue【公民館】&#10;有形固定資産減価償却率">
          <a:extLst>
            <a:ext uri="{FF2B5EF4-FFF2-40B4-BE49-F238E27FC236}">
              <a16:creationId xmlns:a16="http://schemas.microsoft.com/office/drawing/2014/main" id="{03760EAA-4C56-4C7C-9D58-A515D1D6FE05}"/>
            </a:ext>
          </a:extLst>
        </xdr:cNvPr>
        <xdr:cNvSpPr txBox="1"/>
      </xdr:nvSpPr>
      <xdr:spPr>
        <a:xfrm>
          <a:off x="13500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a:extLst>
            <a:ext uri="{FF2B5EF4-FFF2-40B4-BE49-F238E27FC236}">
              <a16:creationId xmlns:a16="http://schemas.microsoft.com/office/drawing/2014/main" id="{B2F5C3C6-A2AC-48F3-A5EF-236A81CFC82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a:extLst>
            <a:ext uri="{FF2B5EF4-FFF2-40B4-BE49-F238E27FC236}">
              <a16:creationId xmlns:a16="http://schemas.microsoft.com/office/drawing/2014/main" id="{09956F82-F2B5-49D1-B9C8-58962A845A3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a:extLst>
            <a:ext uri="{FF2B5EF4-FFF2-40B4-BE49-F238E27FC236}">
              <a16:creationId xmlns:a16="http://schemas.microsoft.com/office/drawing/2014/main" id="{D237F0EC-7516-48CB-8CBC-AFCD0372044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a:extLst>
            <a:ext uri="{FF2B5EF4-FFF2-40B4-BE49-F238E27FC236}">
              <a16:creationId xmlns:a16="http://schemas.microsoft.com/office/drawing/2014/main" id="{89A75973-90AB-42E7-8BCF-2FFEE9E77D3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a:extLst>
            <a:ext uri="{FF2B5EF4-FFF2-40B4-BE49-F238E27FC236}">
              <a16:creationId xmlns:a16="http://schemas.microsoft.com/office/drawing/2014/main" id="{72E785D1-EBE6-4BC4-95B9-B775E0EEC56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a:extLst>
            <a:ext uri="{FF2B5EF4-FFF2-40B4-BE49-F238E27FC236}">
              <a16:creationId xmlns:a16="http://schemas.microsoft.com/office/drawing/2014/main" id="{A38F4430-F6C1-455C-82B9-8E3B8B6BFBB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a:extLst>
            <a:ext uri="{FF2B5EF4-FFF2-40B4-BE49-F238E27FC236}">
              <a16:creationId xmlns:a16="http://schemas.microsoft.com/office/drawing/2014/main" id="{A85667ED-2A62-4068-8A7E-68D57F49259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a:extLst>
            <a:ext uri="{FF2B5EF4-FFF2-40B4-BE49-F238E27FC236}">
              <a16:creationId xmlns:a16="http://schemas.microsoft.com/office/drawing/2014/main" id="{CE7C9A12-293C-456D-A31B-6171FAF6730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a:extLst>
            <a:ext uri="{FF2B5EF4-FFF2-40B4-BE49-F238E27FC236}">
              <a16:creationId xmlns:a16="http://schemas.microsoft.com/office/drawing/2014/main" id="{3433210E-858E-4EB5-B45C-D2FD781B3A8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a:extLst>
            <a:ext uri="{FF2B5EF4-FFF2-40B4-BE49-F238E27FC236}">
              <a16:creationId xmlns:a16="http://schemas.microsoft.com/office/drawing/2014/main" id="{1519B1A8-E56A-49EF-8C72-B402DCEB6D6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0" name="直線コネクタ 769">
          <a:extLst>
            <a:ext uri="{FF2B5EF4-FFF2-40B4-BE49-F238E27FC236}">
              <a16:creationId xmlns:a16="http://schemas.microsoft.com/office/drawing/2014/main" id="{20BBE665-2997-4EB3-9176-8F558B33132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1" name="テキスト ボックス 770">
          <a:extLst>
            <a:ext uri="{FF2B5EF4-FFF2-40B4-BE49-F238E27FC236}">
              <a16:creationId xmlns:a16="http://schemas.microsoft.com/office/drawing/2014/main" id="{D6D5860B-1D84-4869-BA8A-4B583E04DC3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2" name="直線コネクタ 771">
          <a:extLst>
            <a:ext uri="{FF2B5EF4-FFF2-40B4-BE49-F238E27FC236}">
              <a16:creationId xmlns:a16="http://schemas.microsoft.com/office/drawing/2014/main" id="{91A51FDC-4A3D-45E7-B6D7-ABE4554C6A5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3" name="テキスト ボックス 772">
          <a:extLst>
            <a:ext uri="{FF2B5EF4-FFF2-40B4-BE49-F238E27FC236}">
              <a16:creationId xmlns:a16="http://schemas.microsoft.com/office/drawing/2014/main" id="{169B87AB-632A-4152-8F59-FBF1D25D257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4" name="直線コネクタ 773">
          <a:extLst>
            <a:ext uri="{FF2B5EF4-FFF2-40B4-BE49-F238E27FC236}">
              <a16:creationId xmlns:a16="http://schemas.microsoft.com/office/drawing/2014/main" id="{219B18C6-606B-4F0E-94DD-9D1B89EAC86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5" name="テキスト ボックス 774">
          <a:extLst>
            <a:ext uri="{FF2B5EF4-FFF2-40B4-BE49-F238E27FC236}">
              <a16:creationId xmlns:a16="http://schemas.microsoft.com/office/drawing/2014/main" id="{DC84B95E-FFC8-46BD-AFE4-0145D2E4C75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6" name="直線コネクタ 775">
          <a:extLst>
            <a:ext uri="{FF2B5EF4-FFF2-40B4-BE49-F238E27FC236}">
              <a16:creationId xmlns:a16="http://schemas.microsoft.com/office/drawing/2014/main" id="{D0ECB1DA-187E-4346-9989-BFCC8862A9E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7" name="テキスト ボックス 776">
          <a:extLst>
            <a:ext uri="{FF2B5EF4-FFF2-40B4-BE49-F238E27FC236}">
              <a16:creationId xmlns:a16="http://schemas.microsoft.com/office/drawing/2014/main" id="{5363D475-F633-4BF8-ACA9-519E851F894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8" name="直線コネクタ 777">
          <a:extLst>
            <a:ext uri="{FF2B5EF4-FFF2-40B4-BE49-F238E27FC236}">
              <a16:creationId xmlns:a16="http://schemas.microsoft.com/office/drawing/2014/main" id="{21576F4F-472F-46D0-95F8-B116D2EB33C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9" name="テキスト ボックス 778">
          <a:extLst>
            <a:ext uri="{FF2B5EF4-FFF2-40B4-BE49-F238E27FC236}">
              <a16:creationId xmlns:a16="http://schemas.microsoft.com/office/drawing/2014/main" id="{E31D22F1-7FB8-4FC1-A108-57720975D82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0" name="直線コネクタ 779">
          <a:extLst>
            <a:ext uri="{FF2B5EF4-FFF2-40B4-BE49-F238E27FC236}">
              <a16:creationId xmlns:a16="http://schemas.microsoft.com/office/drawing/2014/main" id="{E4C34CC5-846E-422B-A1A3-A5C8DB89EE1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1" name="テキスト ボックス 780">
          <a:extLst>
            <a:ext uri="{FF2B5EF4-FFF2-40B4-BE49-F238E27FC236}">
              <a16:creationId xmlns:a16="http://schemas.microsoft.com/office/drawing/2014/main" id="{A361FC9E-A5DD-4079-86E5-2827916A794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a:extLst>
            <a:ext uri="{FF2B5EF4-FFF2-40B4-BE49-F238E27FC236}">
              <a16:creationId xmlns:a16="http://schemas.microsoft.com/office/drawing/2014/main" id="{40033971-875A-4763-B693-277FADD9135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a:extLst>
            <a:ext uri="{FF2B5EF4-FFF2-40B4-BE49-F238E27FC236}">
              <a16:creationId xmlns:a16="http://schemas.microsoft.com/office/drawing/2014/main" id="{8AD8453B-39B8-4022-B24D-1E890D9BC6B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公民館】&#10;一人当たり面積グラフ枠">
          <a:extLst>
            <a:ext uri="{FF2B5EF4-FFF2-40B4-BE49-F238E27FC236}">
              <a16:creationId xmlns:a16="http://schemas.microsoft.com/office/drawing/2014/main" id="{37A68431-3360-4EE7-B243-2657D90A822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85" name="直線コネクタ 784">
          <a:extLst>
            <a:ext uri="{FF2B5EF4-FFF2-40B4-BE49-F238E27FC236}">
              <a16:creationId xmlns:a16="http://schemas.microsoft.com/office/drawing/2014/main" id="{27C58764-261F-4DA3-A94B-FDB3E5B9F847}"/>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86" name="【公民館】&#10;一人当たり面積最小値テキスト">
          <a:extLst>
            <a:ext uri="{FF2B5EF4-FFF2-40B4-BE49-F238E27FC236}">
              <a16:creationId xmlns:a16="http://schemas.microsoft.com/office/drawing/2014/main" id="{F997426B-1EF0-4684-BE7F-3712D2041298}"/>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87" name="直線コネクタ 786">
          <a:extLst>
            <a:ext uri="{FF2B5EF4-FFF2-40B4-BE49-F238E27FC236}">
              <a16:creationId xmlns:a16="http://schemas.microsoft.com/office/drawing/2014/main" id="{980B8F60-B4C5-4782-A23A-DD92DC8E242E}"/>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88" name="【公民館】&#10;一人当たり面積最大値テキスト">
          <a:extLst>
            <a:ext uri="{FF2B5EF4-FFF2-40B4-BE49-F238E27FC236}">
              <a16:creationId xmlns:a16="http://schemas.microsoft.com/office/drawing/2014/main" id="{79809690-6429-496D-8562-6B31B33F32B1}"/>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89" name="直線コネクタ 788">
          <a:extLst>
            <a:ext uri="{FF2B5EF4-FFF2-40B4-BE49-F238E27FC236}">
              <a16:creationId xmlns:a16="http://schemas.microsoft.com/office/drawing/2014/main" id="{9E1ABDA7-036C-47F7-BF8D-87427C002C4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790" name="【公民館】&#10;一人当たり面積平均値テキスト">
          <a:extLst>
            <a:ext uri="{FF2B5EF4-FFF2-40B4-BE49-F238E27FC236}">
              <a16:creationId xmlns:a16="http://schemas.microsoft.com/office/drawing/2014/main" id="{B6355D41-12E6-4E8E-BB1C-49D94AD9129B}"/>
            </a:ext>
          </a:extLst>
        </xdr:cNvPr>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91" name="フローチャート: 判断 790">
          <a:extLst>
            <a:ext uri="{FF2B5EF4-FFF2-40B4-BE49-F238E27FC236}">
              <a16:creationId xmlns:a16="http://schemas.microsoft.com/office/drawing/2014/main" id="{9482E81E-E46A-4816-BDF6-B7CD96663CC8}"/>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92" name="フローチャート: 判断 791">
          <a:extLst>
            <a:ext uri="{FF2B5EF4-FFF2-40B4-BE49-F238E27FC236}">
              <a16:creationId xmlns:a16="http://schemas.microsoft.com/office/drawing/2014/main" id="{2EED951F-894F-4D98-A89B-0A7935653515}"/>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93" name="フローチャート: 判断 792">
          <a:extLst>
            <a:ext uri="{FF2B5EF4-FFF2-40B4-BE49-F238E27FC236}">
              <a16:creationId xmlns:a16="http://schemas.microsoft.com/office/drawing/2014/main" id="{B748D877-6F91-43A0-9C34-06539281509C}"/>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94" name="フローチャート: 判断 793">
          <a:extLst>
            <a:ext uri="{FF2B5EF4-FFF2-40B4-BE49-F238E27FC236}">
              <a16:creationId xmlns:a16="http://schemas.microsoft.com/office/drawing/2014/main" id="{91EF765E-F453-45BB-915F-C711DE09B66A}"/>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95" name="フローチャート: 判断 794">
          <a:extLst>
            <a:ext uri="{FF2B5EF4-FFF2-40B4-BE49-F238E27FC236}">
              <a16:creationId xmlns:a16="http://schemas.microsoft.com/office/drawing/2014/main" id="{1CAE58CF-1A38-4C0E-B351-68965EF9717F}"/>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52877378-4E95-4F48-AD3B-8A2F3A8E60B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91244B17-7B53-41D7-93A6-D40419DA15A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84FD8A2F-829A-4936-B520-96879832A50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57B2510A-D7D4-4EFA-970D-0AA2CE6B888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C52B781F-5206-4035-9365-4E7A965EE27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128270</xdr:rowOff>
    </xdr:from>
    <xdr:to>
      <xdr:col>116</xdr:col>
      <xdr:colOff>114300</xdr:colOff>
      <xdr:row>108</xdr:row>
      <xdr:rowOff>58420</xdr:rowOff>
    </xdr:to>
    <xdr:sp macro="" textlink="">
      <xdr:nvSpPr>
        <xdr:cNvPr id="801" name="楕円 800">
          <a:extLst>
            <a:ext uri="{FF2B5EF4-FFF2-40B4-BE49-F238E27FC236}">
              <a16:creationId xmlns:a16="http://schemas.microsoft.com/office/drawing/2014/main" id="{DF618729-450D-4ABA-A0B5-641CF937FE79}"/>
            </a:ext>
          </a:extLst>
        </xdr:cNvPr>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106697</xdr:rowOff>
    </xdr:from>
    <xdr:ext cx="469744" cy="259045"/>
    <xdr:sp macro="" textlink="">
      <xdr:nvSpPr>
        <xdr:cNvPr id="802" name="【公民館】&#10;一人当たり面積該当値テキスト">
          <a:extLst>
            <a:ext uri="{FF2B5EF4-FFF2-40B4-BE49-F238E27FC236}">
              <a16:creationId xmlns:a16="http://schemas.microsoft.com/office/drawing/2014/main" id="{A22F8556-5113-46CA-BE70-C25EB61EB72F}"/>
            </a:ext>
          </a:extLst>
        </xdr:cNvPr>
        <xdr:cNvSpPr txBox="1"/>
      </xdr:nvSpPr>
      <xdr:spPr>
        <a:xfrm>
          <a:off x="22199600"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128270</xdr:rowOff>
    </xdr:from>
    <xdr:to>
      <xdr:col>112</xdr:col>
      <xdr:colOff>38100</xdr:colOff>
      <xdr:row>108</xdr:row>
      <xdr:rowOff>58420</xdr:rowOff>
    </xdr:to>
    <xdr:sp macro="" textlink="">
      <xdr:nvSpPr>
        <xdr:cNvPr id="803" name="楕円 802">
          <a:extLst>
            <a:ext uri="{FF2B5EF4-FFF2-40B4-BE49-F238E27FC236}">
              <a16:creationId xmlns:a16="http://schemas.microsoft.com/office/drawing/2014/main" id="{F621D992-343C-45F5-88C4-730D8891FDFE}"/>
            </a:ext>
          </a:extLst>
        </xdr:cNvPr>
        <xdr:cNvSpPr/>
      </xdr:nvSpPr>
      <xdr:spPr>
        <a:xfrm>
          <a:off x="21272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xdr:rowOff>
    </xdr:from>
    <xdr:to>
      <xdr:col>116</xdr:col>
      <xdr:colOff>63500</xdr:colOff>
      <xdr:row>108</xdr:row>
      <xdr:rowOff>7620</xdr:rowOff>
    </xdr:to>
    <xdr:cxnSp macro="">
      <xdr:nvCxnSpPr>
        <xdr:cNvPr id="804" name="直線コネクタ 803">
          <a:extLst>
            <a:ext uri="{FF2B5EF4-FFF2-40B4-BE49-F238E27FC236}">
              <a16:creationId xmlns:a16="http://schemas.microsoft.com/office/drawing/2014/main" id="{0305121E-C7F5-47BC-94E3-3DC6B8EF99AD}"/>
            </a:ext>
          </a:extLst>
        </xdr:cNvPr>
        <xdr:cNvCxnSpPr/>
      </xdr:nvCxnSpPr>
      <xdr:spPr>
        <a:xfrm>
          <a:off x="21323300" y="1852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17236</xdr:rowOff>
    </xdr:from>
    <xdr:to>
      <xdr:col>107</xdr:col>
      <xdr:colOff>101600</xdr:colOff>
      <xdr:row>107</xdr:row>
      <xdr:rowOff>118836</xdr:rowOff>
    </xdr:to>
    <xdr:sp macro="" textlink="">
      <xdr:nvSpPr>
        <xdr:cNvPr id="805" name="楕円 804">
          <a:extLst>
            <a:ext uri="{FF2B5EF4-FFF2-40B4-BE49-F238E27FC236}">
              <a16:creationId xmlns:a16="http://schemas.microsoft.com/office/drawing/2014/main" id="{627419ED-9AB8-4D60-B681-74CEF46B60A1}"/>
            </a:ext>
          </a:extLst>
        </xdr:cNvPr>
        <xdr:cNvSpPr/>
      </xdr:nvSpPr>
      <xdr:spPr>
        <a:xfrm>
          <a:off x="20383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68036</xdr:rowOff>
    </xdr:from>
    <xdr:to>
      <xdr:col>111</xdr:col>
      <xdr:colOff>177800</xdr:colOff>
      <xdr:row>108</xdr:row>
      <xdr:rowOff>7620</xdr:rowOff>
    </xdr:to>
    <xdr:cxnSp macro="">
      <xdr:nvCxnSpPr>
        <xdr:cNvPr id="806" name="直線コネクタ 805">
          <a:extLst>
            <a:ext uri="{FF2B5EF4-FFF2-40B4-BE49-F238E27FC236}">
              <a16:creationId xmlns:a16="http://schemas.microsoft.com/office/drawing/2014/main" id="{FE218BFB-B71E-4E7E-9DE8-C155A45BE6CD}"/>
            </a:ext>
          </a:extLst>
        </xdr:cNvPr>
        <xdr:cNvCxnSpPr/>
      </xdr:nvCxnSpPr>
      <xdr:spPr>
        <a:xfrm>
          <a:off x="20434300" y="1841318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20501</xdr:rowOff>
    </xdr:from>
    <xdr:to>
      <xdr:col>102</xdr:col>
      <xdr:colOff>165100</xdr:colOff>
      <xdr:row>107</xdr:row>
      <xdr:rowOff>122101</xdr:rowOff>
    </xdr:to>
    <xdr:sp macro="" textlink="">
      <xdr:nvSpPr>
        <xdr:cNvPr id="807" name="楕円 806">
          <a:extLst>
            <a:ext uri="{FF2B5EF4-FFF2-40B4-BE49-F238E27FC236}">
              <a16:creationId xmlns:a16="http://schemas.microsoft.com/office/drawing/2014/main" id="{F6A9CDB4-2022-42C9-82D1-EB0906773C09}"/>
            </a:ext>
          </a:extLst>
        </xdr:cNvPr>
        <xdr:cNvSpPr/>
      </xdr:nvSpPr>
      <xdr:spPr>
        <a:xfrm>
          <a:off x="19494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68036</xdr:rowOff>
    </xdr:from>
    <xdr:to>
      <xdr:col>107</xdr:col>
      <xdr:colOff>50800</xdr:colOff>
      <xdr:row>107</xdr:row>
      <xdr:rowOff>71301</xdr:rowOff>
    </xdr:to>
    <xdr:cxnSp macro="">
      <xdr:nvCxnSpPr>
        <xdr:cNvPr id="808" name="直線コネクタ 807">
          <a:extLst>
            <a:ext uri="{FF2B5EF4-FFF2-40B4-BE49-F238E27FC236}">
              <a16:creationId xmlns:a16="http://schemas.microsoft.com/office/drawing/2014/main" id="{C7978FAD-5F6E-40D0-9B5A-FB440C17879D}"/>
            </a:ext>
          </a:extLst>
        </xdr:cNvPr>
        <xdr:cNvCxnSpPr/>
      </xdr:nvCxnSpPr>
      <xdr:spPr>
        <a:xfrm flipV="1">
          <a:off x="19545300" y="184131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809" name="n_1aveValue【公民館】&#10;一人当たり面積">
          <a:extLst>
            <a:ext uri="{FF2B5EF4-FFF2-40B4-BE49-F238E27FC236}">
              <a16:creationId xmlns:a16="http://schemas.microsoft.com/office/drawing/2014/main" id="{FD2CB65D-8109-4D85-9463-64579656051F}"/>
            </a:ext>
          </a:extLst>
        </xdr:cNvPr>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810" name="n_2aveValue【公民館】&#10;一人当たり面積">
          <a:extLst>
            <a:ext uri="{FF2B5EF4-FFF2-40B4-BE49-F238E27FC236}">
              <a16:creationId xmlns:a16="http://schemas.microsoft.com/office/drawing/2014/main" id="{F2B385AD-05BC-4460-86E0-8C9286AAB944}"/>
            </a:ext>
          </a:extLst>
        </xdr:cNvPr>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811" name="n_3aveValue【公民館】&#10;一人当たり面積">
          <a:extLst>
            <a:ext uri="{FF2B5EF4-FFF2-40B4-BE49-F238E27FC236}">
              <a16:creationId xmlns:a16="http://schemas.microsoft.com/office/drawing/2014/main" id="{00D84924-A273-4633-A981-2E4B65BABB0A}"/>
            </a:ext>
          </a:extLst>
        </xdr:cNvPr>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812" name="n_4aveValue【公民館】&#10;一人当たり面積">
          <a:extLst>
            <a:ext uri="{FF2B5EF4-FFF2-40B4-BE49-F238E27FC236}">
              <a16:creationId xmlns:a16="http://schemas.microsoft.com/office/drawing/2014/main" id="{B26B08BB-1E0D-468C-8517-1E742289E05A}"/>
            </a:ext>
          </a:extLst>
        </xdr:cNvPr>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49547</xdr:rowOff>
    </xdr:from>
    <xdr:ext cx="469744" cy="259045"/>
    <xdr:sp macro="" textlink="">
      <xdr:nvSpPr>
        <xdr:cNvPr id="813" name="n_1mainValue【公民館】&#10;一人当たり面積">
          <a:extLst>
            <a:ext uri="{FF2B5EF4-FFF2-40B4-BE49-F238E27FC236}">
              <a16:creationId xmlns:a16="http://schemas.microsoft.com/office/drawing/2014/main" id="{D7D2A5A2-F96E-4C1F-B42E-17BAE4252A46}"/>
            </a:ext>
          </a:extLst>
        </xdr:cNvPr>
        <xdr:cNvSpPr txBox="1"/>
      </xdr:nvSpPr>
      <xdr:spPr>
        <a:xfrm>
          <a:off x="210757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109963</xdr:rowOff>
    </xdr:from>
    <xdr:ext cx="469744" cy="259045"/>
    <xdr:sp macro="" textlink="">
      <xdr:nvSpPr>
        <xdr:cNvPr id="814" name="n_2mainValue【公民館】&#10;一人当たり面積">
          <a:extLst>
            <a:ext uri="{FF2B5EF4-FFF2-40B4-BE49-F238E27FC236}">
              <a16:creationId xmlns:a16="http://schemas.microsoft.com/office/drawing/2014/main" id="{45AD47FA-1983-48D3-9E70-921C6CD2DE96}"/>
            </a:ext>
          </a:extLst>
        </xdr:cNvPr>
        <xdr:cNvSpPr txBox="1"/>
      </xdr:nvSpPr>
      <xdr:spPr>
        <a:xfrm>
          <a:off x="20199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113228</xdr:rowOff>
    </xdr:from>
    <xdr:ext cx="469744" cy="259045"/>
    <xdr:sp macro="" textlink="">
      <xdr:nvSpPr>
        <xdr:cNvPr id="815" name="n_3mainValue【公民館】&#10;一人当たり面積">
          <a:extLst>
            <a:ext uri="{FF2B5EF4-FFF2-40B4-BE49-F238E27FC236}">
              <a16:creationId xmlns:a16="http://schemas.microsoft.com/office/drawing/2014/main" id="{D0F21704-D557-4AAB-9969-EAE4DB8E4538}"/>
            </a:ext>
          </a:extLst>
        </xdr:cNvPr>
        <xdr:cNvSpPr txBox="1"/>
      </xdr:nvSpPr>
      <xdr:spPr>
        <a:xfrm>
          <a:off x="193104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a:extLst>
            <a:ext uri="{FF2B5EF4-FFF2-40B4-BE49-F238E27FC236}">
              <a16:creationId xmlns:a16="http://schemas.microsoft.com/office/drawing/2014/main" id="{08146F85-2CE8-45E7-94D8-584267B365F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a:extLst>
            <a:ext uri="{FF2B5EF4-FFF2-40B4-BE49-F238E27FC236}">
              <a16:creationId xmlns:a16="http://schemas.microsoft.com/office/drawing/2014/main" id="{474E41D5-59D0-4AFE-BDC8-B56B1888E28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a:extLst>
            <a:ext uri="{FF2B5EF4-FFF2-40B4-BE49-F238E27FC236}">
              <a16:creationId xmlns:a16="http://schemas.microsoft.com/office/drawing/2014/main" id="{34B4C073-6149-45C8-9831-FEE3DFDBACB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類似団体と比較して特に有形固定資産減価償却率が高い施設は、学校施設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比較的低い施設は、幼稚園・保育園、児童館</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学校施設は、小学校全</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校のうち、昭和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年代建設が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校、昭和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年代建設が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中学校全</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校のうち、昭和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年代建設が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年代建設が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a:t>
          </a:r>
          <a:r>
            <a:rPr kumimoji="1" lang="ja-JP" altLang="en-US" sz="1100">
              <a:solidFill>
                <a:schemeClr val="dk1"/>
              </a:solidFill>
              <a:effectLst/>
              <a:latin typeface="+mn-lt"/>
              <a:ea typeface="+mn-ea"/>
              <a:cs typeface="+mn-cs"/>
            </a:rPr>
            <a:t>施設の大半において</a:t>
          </a:r>
          <a:r>
            <a:rPr kumimoji="1" lang="ja-JP" altLang="ja-JP" sz="1100">
              <a:solidFill>
                <a:schemeClr val="dk1"/>
              </a:solidFill>
              <a:effectLst/>
              <a:latin typeface="+mn-lt"/>
              <a:ea typeface="+mn-ea"/>
              <a:cs typeface="+mn-cs"/>
            </a:rPr>
            <a:t>老朽化が進んで</a:t>
          </a:r>
          <a:r>
            <a:rPr kumimoji="1" lang="ja-JP" altLang="en-US" sz="1100">
              <a:solidFill>
                <a:schemeClr val="dk1"/>
              </a:solidFill>
              <a:effectLst/>
              <a:latin typeface="+mn-lt"/>
              <a:ea typeface="+mn-ea"/>
              <a:cs typeface="+mn-cs"/>
            </a:rPr>
            <a:t>いることから、</a:t>
          </a:r>
          <a:r>
            <a:rPr kumimoji="1" lang="ja-JP" altLang="ja-JP" sz="1100">
              <a:solidFill>
                <a:schemeClr val="dk1"/>
              </a:solidFill>
              <a:effectLst/>
              <a:latin typeface="+mn-lt"/>
              <a:ea typeface="+mn-ea"/>
              <a:cs typeface="+mn-cs"/>
            </a:rPr>
            <a:t>有形固定資産減価償却率が高</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長寿命化計画（個別施設計画）</a:t>
          </a:r>
          <a:r>
            <a:rPr kumimoji="1" lang="ja-JP" altLang="en-US" sz="1100">
              <a:solidFill>
                <a:schemeClr val="dk1"/>
              </a:solidFill>
              <a:effectLst/>
              <a:latin typeface="+mn-lt"/>
              <a:ea typeface="+mn-ea"/>
              <a:cs typeface="+mn-cs"/>
            </a:rPr>
            <a:t>に基づいた大規模改修等により、学校施設の長寿命化に取り組む。他方で</a:t>
          </a:r>
          <a:r>
            <a:rPr kumimoji="1" lang="ja-JP" altLang="ja-JP" sz="1100">
              <a:solidFill>
                <a:schemeClr val="dk1"/>
              </a:solidFill>
              <a:effectLst/>
              <a:latin typeface="+mn-lt"/>
              <a:ea typeface="+mn-ea"/>
              <a:cs typeface="+mn-cs"/>
            </a:rPr>
            <a:t>児童数・生徒数の推移を見極めながら、</a:t>
          </a:r>
          <a:r>
            <a:rPr kumimoji="1" lang="ja-JP" altLang="en-US" sz="1100">
              <a:solidFill>
                <a:schemeClr val="dk1"/>
              </a:solidFill>
              <a:effectLst/>
              <a:latin typeface="+mn-lt"/>
              <a:ea typeface="+mn-ea"/>
              <a:cs typeface="+mn-cs"/>
            </a:rPr>
            <a:t>施設総量の縮減など、施設規模の</a:t>
          </a:r>
          <a:r>
            <a:rPr kumimoji="1" lang="ja-JP" altLang="ja-JP" sz="1100">
              <a:solidFill>
                <a:schemeClr val="dk1"/>
              </a:solidFill>
              <a:effectLst/>
              <a:latin typeface="+mn-lt"/>
              <a:ea typeface="+mn-ea"/>
              <a:cs typeface="+mn-cs"/>
            </a:rPr>
            <a:t>適正管理</a:t>
          </a:r>
          <a:r>
            <a:rPr kumimoji="1" lang="ja-JP" altLang="en-US" sz="1100">
              <a:solidFill>
                <a:schemeClr val="dk1"/>
              </a:solidFill>
              <a:effectLst/>
              <a:latin typeface="+mn-lt"/>
              <a:ea typeface="+mn-ea"/>
              <a:cs typeface="+mn-cs"/>
            </a:rPr>
            <a:t>を推進する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幼稚園・保育園</a:t>
          </a:r>
          <a:r>
            <a:rPr kumimoji="1" lang="ja-JP" altLang="en-US" sz="1100">
              <a:solidFill>
                <a:schemeClr val="dk1"/>
              </a:solidFill>
              <a:effectLst/>
              <a:latin typeface="+mn-lt"/>
              <a:ea typeface="+mn-ea"/>
              <a:cs typeface="+mn-cs"/>
            </a:rPr>
            <a:t>、児童館に</a:t>
          </a:r>
          <a:r>
            <a:rPr kumimoji="1" lang="ja-JP" altLang="ja-JP" sz="1100">
              <a:solidFill>
                <a:schemeClr val="dk1"/>
              </a:solidFill>
              <a:effectLst/>
              <a:latin typeface="+mn-lt"/>
              <a:ea typeface="+mn-ea"/>
              <a:cs typeface="+mn-cs"/>
            </a:rPr>
            <a:t>ついては、施設の老朽化</a:t>
          </a:r>
          <a:r>
            <a:rPr kumimoji="1" lang="ja-JP" altLang="en-US" sz="1100">
              <a:solidFill>
                <a:schemeClr val="dk1"/>
              </a:solidFill>
              <a:effectLst/>
              <a:latin typeface="+mn-lt"/>
              <a:ea typeface="+mn-ea"/>
              <a:cs typeface="+mn-cs"/>
            </a:rPr>
            <a:t>対策及び</a:t>
          </a:r>
          <a:r>
            <a:rPr kumimoji="1" lang="ja-JP" altLang="ja-JP" sz="1100">
              <a:solidFill>
                <a:schemeClr val="dk1"/>
              </a:solidFill>
              <a:effectLst/>
              <a:latin typeface="+mn-lt"/>
              <a:ea typeface="+mn-ea"/>
              <a:cs typeface="+mn-cs"/>
            </a:rPr>
            <a:t>子育て環境の充実を図るため</a:t>
          </a:r>
          <a:r>
            <a:rPr kumimoji="1" lang="ja-JP" altLang="en-US" sz="1100">
              <a:solidFill>
                <a:schemeClr val="dk1"/>
              </a:solidFill>
              <a:effectLst/>
              <a:latin typeface="+mn-lt"/>
              <a:ea typeface="+mn-ea"/>
              <a:cs typeface="+mn-cs"/>
            </a:rPr>
            <a:t>、積極的に施設整備を進めていることから、</a:t>
          </a:r>
          <a:r>
            <a:rPr kumimoji="1" lang="ja-JP" altLang="ja-JP" sz="1100">
              <a:solidFill>
                <a:schemeClr val="dk1"/>
              </a:solidFill>
              <a:effectLst/>
              <a:latin typeface="+mn-lt"/>
              <a:ea typeface="+mn-ea"/>
              <a:cs typeface="+mn-cs"/>
            </a:rPr>
            <a:t>有形固定資産減価償却率は比較的低</a:t>
          </a:r>
          <a:r>
            <a:rPr kumimoji="1" lang="ja-JP" altLang="en-US" sz="1100">
              <a:solidFill>
                <a:schemeClr val="dk1"/>
              </a:solidFill>
              <a:effectLst/>
              <a:latin typeface="+mn-lt"/>
              <a:ea typeface="+mn-ea"/>
              <a:cs typeface="+mn-cs"/>
            </a:rPr>
            <a:t>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月に幼稚園３園を統合し、保育園を併設した複合施設を新たに建設</a:t>
          </a:r>
          <a:r>
            <a:rPr kumimoji="1" lang="ja-JP" altLang="en-US" sz="1100">
              <a:solidFill>
                <a:schemeClr val="dk1"/>
              </a:solidFill>
              <a:effectLst/>
              <a:latin typeface="+mn-lt"/>
              <a:ea typeface="+mn-ea"/>
              <a:cs typeface="+mn-cs"/>
            </a:rPr>
            <a:t>したことなどにより、一人当たり面積も減少している</a:t>
          </a:r>
          <a:endParaRPr kumimoji="1"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78019E3-20EA-467C-B2E7-2735F03DB8C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5B85C0A-B22F-4BD2-8318-93538CCE3F8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0008405-4EBD-403A-BEB7-81ED50E6456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39C29EF-6B4A-4D1A-8212-984BB6F0EB7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74C2427-E092-43BF-A0D5-12B832A01BD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701C268-D26A-4172-BBB2-349476C4AA0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A62BE49-91DB-486A-8B4A-8E30C4290FC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C1538A1-E5B8-44FE-A0C8-AD0279348E0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87F9C42-1843-4A4D-A404-FFADB80F3CF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04E1ABA-5592-44C0-8F5C-C6117F850B3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44,777
44,180
30.03
13,029,606
12,523,957
446,120
8,571,315
8,688,213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F00B3BC-88BF-4645-89B7-D5E8C00FAAB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CC0B289-D827-4F25-BBB5-A8228D67BCC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F340939-D2B0-46FA-A4FF-5D05C5863C6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5E89055-7907-4F8F-A0CB-1E8C74F4803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8986FE0-6D85-4370-8C9E-CF58B19DC99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0F33E44-476C-403F-A604-AA13428F990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68E5B17-F3CA-4A4B-83BA-CE9B261FF4D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387814E-333A-4D49-8FDA-CC69BBFEAA8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DAB3B2B-044B-4D49-BA29-63516C90B89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68D5B5A-0F77-4C22-B404-5B1F44655A9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BA7E56C-A5C7-489F-9AFD-6605E4C0A04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C0C25AB-9DDF-4010-A47F-1ABBEFE479D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80648D9-F613-41FF-88AD-82AF2ECDD8E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1A40559-A5F3-46C0-9694-18EA3AD17C6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C75AC2D-B9D4-4AD3-AA67-A29A2D0C4C7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FC5076A-A280-45E6-8357-C57CC216793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17F9484-E449-422A-9043-E4B43BA4682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8642373-7051-47D4-A1A8-B1760A5EC34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16C1773-A4FA-4DBB-9222-D1E2E861514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3552823-7CFF-4726-83F9-9A3F49314ED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4D4E4F6-0A44-41EC-A46B-04A2993288E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BFE2FAF-93F1-41FC-92A9-07D21D42EE4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76D8E6D-2DFF-466A-B594-4774C8ADC40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432C2A8-A900-4AEE-9404-C6E9B66D74B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B4C59AE-5708-4F69-B2BF-9F50779B63B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028D396-0A77-441A-862D-2CEB5B506DF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6120A42-C215-492C-A2E1-5FC61B94948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902F4CC-4ED9-4E5F-B63A-1CABEDA514E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620816D-9966-4758-BA56-5BBA9B28D20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247B9F9-8DFE-40AF-8554-A2018C3BF3A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E67C97B-D31C-4524-A5B3-2AA81079E94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A9C010E-FA72-44F3-851C-375D961C981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AFDCBA1-BEE9-4440-83C9-2495F043210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69E695B-5D29-4405-8EF4-32BB47D2F97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1B26FDA-FD6A-4814-B47E-789055E6FAB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21142C0-FEA0-4F7F-9154-FA3D801E387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4BBF001-61E2-4FED-A8FE-D1E039B7130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F5F96BC-FD91-4CE5-B35D-036697B78A4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47464B8-0946-487A-B12D-64A1DA635F1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36CCAEA-8687-48B7-86BD-739DDC17C35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07DA880-3481-4B6A-AC53-CC852B29EF8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FCA3A58-003C-4F06-BA8E-26A06F6E42D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FD81D2E-21BA-43C0-9914-DA22BD5E5D2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A6413B1-AF30-49BA-AD32-5633BA45AFF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7B79875-23FF-42C5-9A32-E8923B10F40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0CAA05E-6171-446B-A15F-7F381ABD5ED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B2866B92-8C24-41E3-915B-794AD02F073D}"/>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3EEF173D-D234-4E5D-A8E3-0085E1EFF4F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4550649-D5E5-4A61-B2F1-C3133672DDC2}"/>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6EFC3249-9D97-4A84-A184-4FADA657726A}"/>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A3BEB369-C2B5-4F21-82C8-FD34D2C43826}"/>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3" name="【図書館】&#10;有形固定資産減価償却率平均値テキスト">
          <a:extLst>
            <a:ext uri="{FF2B5EF4-FFF2-40B4-BE49-F238E27FC236}">
              <a16:creationId xmlns:a16="http://schemas.microsoft.com/office/drawing/2014/main" id="{250BF8E2-1108-4752-966F-AE0A22F06A3B}"/>
            </a:ext>
          </a:extLst>
        </xdr:cNvPr>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15BB5220-C86D-4BC0-BA56-BCFC2A4DD4CD}"/>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50B5B338-E329-466E-BF56-069CBEAD49B9}"/>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E1CD98A4-C505-48E3-B3A5-1AAF727FADA7}"/>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C6B9497A-5EDD-4446-BB49-7D4CDFC811FB}"/>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CE52C0E2-7C8E-46B1-9ACD-05A06E867766}"/>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2887A1A-B89D-4AD6-9777-28416E4C9A0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FF27850-61AB-455D-BABC-08D55FEF6DE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94D718B-D511-4DA9-A19E-FE41178EC9C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C5DC00E-2F8A-437A-A715-76C95992D19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0EC004D-F24B-40F9-BAD7-A2CF9F7BF0A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66222</xdr:rowOff>
    </xdr:from>
    <xdr:to>
      <xdr:col>24</xdr:col>
      <xdr:colOff>114300</xdr:colOff>
      <xdr:row>35</xdr:row>
      <xdr:rowOff>167822</xdr:rowOff>
    </xdr:to>
    <xdr:sp macro="" textlink="">
      <xdr:nvSpPr>
        <xdr:cNvPr id="74" name="楕円 73">
          <a:extLst>
            <a:ext uri="{FF2B5EF4-FFF2-40B4-BE49-F238E27FC236}">
              <a16:creationId xmlns:a16="http://schemas.microsoft.com/office/drawing/2014/main" id="{1892673F-7EAB-410E-900B-37466C9F9615}"/>
            </a:ext>
          </a:extLst>
        </xdr:cNvPr>
        <xdr:cNvSpPr/>
      </xdr:nvSpPr>
      <xdr:spPr>
        <a:xfrm>
          <a:off x="45847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89099</xdr:rowOff>
    </xdr:from>
    <xdr:ext cx="405111" cy="259045"/>
    <xdr:sp macro="" textlink="">
      <xdr:nvSpPr>
        <xdr:cNvPr id="75" name="【図書館】&#10;有形固定資産減価償却率該当値テキスト">
          <a:extLst>
            <a:ext uri="{FF2B5EF4-FFF2-40B4-BE49-F238E27FC236}">
              <a16:creationId xmlns:a16="http://schemas.microsoft.com/office/drawing/2014/main" id="{7535EF18-1A2E-475E-AF3C-E124A7802B53}"/>
            </a:ext>
          </a:extLst>
        </xdr:cNvPr>
        <xdr:cNvSpPr txBox="1"/>
      </xdr:nvSpPr>
      <xdr:spPr>
        <a:xfrm>
          <a:off x="4673600" y="591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33564</xdr:rowOff>
    </xdr:from>
    <xdr:to>
      <xdr:col>20</xdr:col>
      <xdr:colOff>38100</xdr:colOff>
      <xdr:row>35</xdr:row>
      <xdr:rowOff>135164</xdr:rowOff>
    </xdr:to>
    <xdr:sp macro="" textlink="">
      <xdr:nvSpPr>
        <xdr:cNvPr id="76" name="楕円 75">
          <a:extLst>
            <a:ext uri="{FF2B5EF4-FFF2-40B4-BE49-F238E27FC236}">
              <a16:creationId xmlns:a16="http://schemas.microsoft.com/office/drawing/2014/main" id="{74B5C593-F5B0-4733-A71C-6C4C48043EF9}"/>
            </a:ext>
          </a:extLst>
        </xdr:cNvPr>
        <xdr:cNvSpPr/>
      </xdr:nvSpPr>
      <xdr:spPr>
        <a:xfrm>
          <a:off x="3746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84364</xdr:rowOff>
    </xdr:from>
    <xdr:to>
      <xdr:col>24</xdr:col>
      <xdr:colOff>63500</xdr:colOff>
      <xdr:row>35</xdr:row>
      <xdr:rowOff>117022</xdr:rowOff>
    </xdr:to>
    <xdr:cxnSp macro="">
      <xdr:nvCxnSpPr>
        <xdr:cNvPr id="77" name="直線コネクタ 76">
          <a:extLst>
            <a:ext uri="{FF2B5EF4-FFF2-40B4-BE49-F238E27FC236}">
              <a16:creationId xmlns:a16="http://schemas.microsoft.com/office/drawing/2014/main" id="{7D135899-BCC7-473C-AAB3-BA3E4B223B6C}"/>
            </a:ext>
          </a:extLst>
        </xdr:cNvPr>
        <xdr:cNvCxnSpPr/>
      </xdr:nvCxnSpPr>
      <xdr:spPr>
        <a:xfrm>
          <a:off x="3797300" y="60851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907</xdr:rowOff>
    </xdr:from>
    <xdr:to>
      <xdr:col>15</xdr:col>
      <xdr:colOff>101600</xdr:colOff>
      <xdr:row>35</xdr:row>
      <xdr:rowOff>102507</xdr:rowOff>
    </xdr:to>
    <xdr:sp macro="" textlink="">
      <xdr:nvSpPr>
        <xdr:cNvPr id="78" name="楕円 77">
          <a:extLst>
            <a:ext uri="{FF2B5EF4-FFF2-40B4-BE49-F238E27FC236}">
              <a16:creationId xmlns:a16="http://schemas.microsoft.com/office/drawing/2014/main" id="{6230BC68-3F07-48E5-A034-72C46396F76E}"/>
            </a:ext>
          </a:extLst>
        </xdr:cNvPr>
        <xdr:cNvSpPr/>
      </xdr:nvSpPr>
      <xdr:spPr>
        <a:xfrm>
          <a:off x="2857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51707</xdr:rowOff>
    </xdr:from>
    <xdr:to>
      <xdr:col>19</xdr:col>
      <xdr:colOff>177800</xdr:colOff>
      <xdr:row>35</xdr:row>
      <xdr:rowOff>84364</xdr:rowOff>
    </xdr:to>
    <xdr:cxnSp macro="">
      <xdr:nvCxnSpPr>
        <xdr:cNvPr id="79" name="直線コネクタ 78">
          <a:extLst>
            <a:ext uri="{FF2B5EF4-FFF2-40B4-BE49-F238E27FC236}">
              <a16:creationId xmlns:a16="http://schemas.microsoft.com/office/drawing/2014/main" id="{090CC7A9-B1E8-471D-9AF5-CA7BCD4A2BB8}"/>
            </a:ext>
          </a:extLst>
        </xdr:cNvPr>
        <xdr:cNvCxnSpPr/>
      </xdr:nvCxnSpPr>
      <xdr:spPr>
        <a:xfrm>
          <a:off x="2908300" y="6052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139700</xdr:rowOff>
    </xdr:from>
    <xdr:to>
      <xdr:col>10</xdr:col>
      <xdr:colOff>165100</xdr:colOff>
      <xdr:row>35</xdr:row>
      <xdr:rowOff>69850</xdr:rowOff>
    </xdr:to>
    <xdr:sp macro="" textlink="">
      <xdr:nvSpPr>
        <xdr:cNvPr id="80" name="楕円 79">
          <a:extLst>
            <a:ext uri="{FF2B5EF4-FFF2-40B4-BE49-F238E27FC236}">
              <a16:creationId xmlns:a16="http://schemas.microsoft.com/office/drawing/2014/main" id="{5855CCF0-954B-4C9D-AE3A-A1897A4D7F9F}"/>
            </a:ext>
          </a:extLst>
        </xdr:cNvPr>
        <xdr:cNvSpPr/>
      </xdr:nvSpPr>
      <xdr:spPr>
        <a:xfrm>
          <a:off x="196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19050</xdr:rowOff>
    </xdr:from>
    <xdr:to>
      <xdr:col>15</xdr:col>
      <xdr:colOff>50800</xdr:colOff>
      <xdr:row>35</xdr:row>
      <xdr:rowOff>51707</xdr:rowOff>
    </xdr:to>
    <xdr:cxnSp macro="">
      <xdr:nvCxnSpPr>
        <xdr:cNvPr id="81" name="直線コネクタ 80">
          <a:extLst>
            <a:ext uri="{FF2B5EF4-FFF2-40B4-BE49-F238E27FC236}">
              <a16:creationId xmlns:a16="http://schemas.microsoft.com/office/drawing/2014/main" id="{DDD22F6F-33A4-4956-8D68-4F5CBB2066B8}"/>
            </a:ext>
          </a:extLst>
        </xdr:cNvPr>
        <xdr:cNvCxnSpPr/>
      </xdr:nvCxnSpPr>
      <xdr:spPr>
        <a:xfrm>
          <a:off x="2019300" y="601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2" name="n_1aveValue【図書館】&#10;有形固定資産減価償却率">
          <a:extLst>
            <a:ext uri="{FF2B5EF4-FFF2-40B4-BE49-F238E27FC236}">
              <a16:creationId xmlns:a16="http://schemas.microsoft.com/office/drawing/2014/main" id="{12D9F7DF-7FAA-4746-9D60-D74642227B0E}"/>
            </a:ext>
          </a:extLst>
        </xdr:cNvPr>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3" name="n_2aveValue【図書館】&#10;有形固定資産減価償却率">
          <a:extLst>
            <a:ext uri="{FF2B5EF4-FFF2-40B4-BE49-F238E27FC236}">
              <a16:creationId xmlns:a16="http://schemas.microsoft.com/office/drawing/2014/main" id="{5C82BAEE-0935-470D-8003-CD4447384D2F}"/>
            </a:ext>
          </a:extLst>
        </xdr:cNvPr>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41383</xdr:rowOff>
    </xdr:from>
    <xdr:ext cx="405111" cy="259045"/>
    <xdr:sp macro="" textlink="">
      <xdr:nvSpPr>
        <xdr:cNvPr id="84" name="n_3aveValue【図書館】&#10;有形固定資産減価償却率">
          <a:extLst>
            <a:ext uri="{FF2B5EF4-FFF2-40B4-BE49-F238E27FC236}">
              <a16:creationId xmlns:a16="http://schemas.microsoft.com/office/drawing/2014/main" id="{6848D1ED-1401-4D10-AEF1-B920098E8956}"/>
            </a:ext>
          </a:extLst>
        </xdr:cNvPr>
        <xdr:cNvSpPr txBox="1"/>
      </xdr:nvSpPr>
      <xdr:spPr>
        <a:xfrm>
          <a:off x="1816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5" name="n_4aveValue【図書館】&#10;有形固定資産減価償却率">
          <a:extLst>
            <a:ext uri="{FF2B5EF4-FFF2-40B4-BE49-F238E27FC236}">
              <a16:creationId xmlns:a16="http://schemas.microsoft.com/office/drawing/2014/main" id="{D70E8A8E-D523-4E0C-AE52-9E4CB092E598}"/>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151691</xdr:rowOff>
    </xdr:from>
    <xdr:ext cx="405111" cy="259045"/>
    <xdr:sp macro="" textlink="">
      <xdr:nvSpPr>
        <xdr:cNvPr id="86" name="n_1mainValue【図書館】&#10;有形固定資産減価償却率">
          <a:extLst>
            <a:ext uri="{FF2B5EF4-FFF2-40B4-BE49-F238E27FC236}">
              <a16:creationId xmlns:a16="http://schemas.microsoft.com/office/drawing/2014/main" id="{E7B029FC-D097-437A-8D9C-C12AB508678A}"/>
            </a:ext>
          </a:extLst>
        </xdr:cNvPr>
        <xdr:cNvSpPr txBox="1"/>
      </xdr:nvSpPr>
      <xdr:spPr>
        <a:xfrm>
          <a:off x="35820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119034</xdr:rowOff>
    </xdr:from>
    <xdr:ext cx="405111" cy="259045"/>
    <xdr:sp macro="" textlink="">
      <xdr:nvSpPr>
        <xdr:cNvPr id="87" name="n_2mainValue【図書館】&#10;有形固定資産減価償却率">
          <a:extLst>
            <a:ext uri="{FF2B5EF4-FFF2-40B4-BE49-F238E27FC236}">
              <a16:creationId xmlns:a16="http://schemas.microsoft.com/office/drawing/2014/main" id="{8D2957C4-A6FD-41E5-85CF-CDF90E7F8557}"/>
            </a:ext>
          </a:extLst>
        </xdr:cNvPr>
        <xdr:cNvSpPr txBox="1"/>
      </xdr:nvSpPr>
      <xdr:spPr>
        <a:xfrm>
          <a:off x="2705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86377</xdr:rowOff>
    </xdr:from>
    <xdr:ext cx="405111" cy="259045"/>
    <xdr:sp macro="" textlink="">
      <xdr:nvSpPr>
        <xdr:cNvPr id="88" name="n_3mainValue【図書館】&#10;有形固定資産減価償却率">
          <a:extLst>
            <a:ext uri="{FF2B5EF4-FFF2-40B4-BE49-F238E27FC236}">
              <a16:creationId xmlns:a16="http://schemas.microsoft.com/office/drawing/2014/main" id="{EE4A354D-3518-450F-A4A2-C9D2E96DB333}"/>
            </a:ext>
          </a:extLst>
        </xdr:cNvPr>
        <xdr:cNvSpPr txBox="1"/>
      </xdr:nvSpPr>
      <xdr:spPr>
        <a:xfrm>
          <a:off x="1816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6899466B-8832-4E62-8752-C7E50904E6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707DEBEA-C419-43BE-AA86-5EA5A48EEFA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A1E7C7AB-BB64-45EA-8735-4283C8953D7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2361C280-CCFC-42E5-83C1-95739706CA4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429A28E9-4CAC-4077-970F-E12A4411312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E218CC7-8B8B-4FE0-8B8C-10E02A67671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B466D45B-8794-4558-B06B-B176341FDB4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2D887EF2-0E5F-4D42-B196-70CF30733FD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4A865BC6-803C-4F47-B289-19576B800F4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A0646AAE-E637-45C7-95DD-1EAF6D6EACA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a:extLst>
            <a:ext uri="{FF2B5EF4-FFF2-40B4-BE49-F238E27FC236}">
              <a16:creationId xmlns:a16="http://schemas.microsoft.com/office/drawing/2014/main" id="{3CDED359-8444-4951-852C-69D1E0D8668E}"/>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a:extLst>
            <a:ext uri="{FF2B5EF4-FFF2-40B4-BE49-F238E27FC236}">
              <a16:creationId xmlns:a16="http://schemas.microsoft.com/office/drawing/2014/main" id="{5B45E4F6-DC81-409B-91DF-7A0ABBF4630D}"/>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ADFC4F7B-BED8-4D46-85CB-B12B9544B81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A961A705-48FF-45B8-8632-A9E8DB293F1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a:extLst>
            <a:ext uri="{FF2B5EF4-FFF2-40B4-BE49-F238E27FC236}">
              <a16:creationId xmlns:a16="http://schemas.microsoft.com/office/drawing/2014/main" id="{C59A9972-16A9-40B7-B005-53E5C7224775}"/>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a:extLst>
            <a:ext uri="{FF2B5EF4-FFF2-40B4-BE49-F238E27FC236}">
              <a16:creationId xmlns:a16="http://schemas.microsoft.com/office/drawing/2014/main" id="{98776BA0-F92D-4BAA-B3FF-6A1DA20EF39E}"/>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D3626E00-D5D7-453B-B5EB-C58088A2CC9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19C73A56-064C-495B-94E9-0CD08415234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85FCBE44-EFE3-493D-814C-281ED083417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8" name="直線コネクタ 107">
          <a:extLst>
            <a:ext uri="{FF2B5EF4-FFF2-40B4-BE49-F238E27FC236}">
              <a16:creationId xmlns:a16="http://schemas.microsoft.com/office/drawing/2014/main" id="{D17FD3F7-A405-48CC-9661-8DA27929D856}"/>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a:extLst>
            <a:ext uri="{FF2B5EF4-FFF2-40B4-BE49-F238E27FC236}">
              <a16:creationId xmlns:a16="http://schemas.microsoft.com/office/drawing/2014/main" id="{9A1A76C1-2259-4CE5-A537-CA2D4A752D4D}"/>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a:extLst>
            <a:ext uri="{FF2B5EF4-FFF2-40B4-BE49-F238E27FC236}">
              <a16:creationId xmlns:a16="http://schemas.microsoft.com/office/drawing/2014/main" id="{38DFD009-0957-45AC-809D-A09FE5C4B51E}"/>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1" name="【図書館】&#10;一人当たり面積最大値テキスト">
          <a:extLst>
            <a:ext uri="{FF2B5EF4-FFF2-40B4-BE49-F238E27FC236}">
              <a16:creationId xmlns:a16="http://schemas.microsoft.com/office/drawing/2014/main" id="{4C326AE1-D54C-4056-9CC6-BF930001B188}"/>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2" name="直線コネクタ 111">
          <a:extLst>
            <a:ext uri="{FF2B5EF4-FFF2-40B4-BE49-F238E27FC236}">
              <a16:creationId xmlns:a16="http://schemas.microsoft.com/office/drawing/2014/main" id="{8570112E-235A-4579-9936-0DC91ED2D46E}"/>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3" name="【図書館】&#10;一人当たり面積平均値テキスト">
          <a:extLst>
            <a:ext uri="{FF2B5EF4-FFF2-40B4-BE49-F238E27FC236}">
              <a16:creationId xmlns:a16="http://schemas.microsoft.com/office/drawing/2014/main" id="{24D00D78-B395-414C-8D47-BA5F2BB184A6}"/>
            </a:ext>
          </a:extLst>
        </xdr:cNvPr>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4" name="フローチャート: 判断 113">
          <a:extLst>
            <a:ext uri="{FF2B5EF4-FFF2-40B4-BE49-F238E27FC236}">
              <a16:creationId xmlns:a16="http://schemas.microsoft.com/office/drawing/2014/main" id="{3A434B29-1665-4A3E-9DBF-9AFFDE5224CC}"/>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5" name="フローチャート: 判断 114">
          <a:extLst>
            <a:ext uri="{FF2B5EF4-FFF2-40B4-BE49-F238E27FC236}">
              <a16:creationId xmlns:a16="http://schemas.microsoft.com/office/drawing/2014/main" id="{8829E3D0-6EAE-44A4-8A80-C4D7298C3239}"/>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6" name="フローチャート: 判断 115">
          <a:extLst>
            <a:ext uri="{FF2B5EF4-FFF2-40B4-BE49-F238E27FC236}">
              <a16:creationId xmlns:a16="http://schemas.microsoft.com/office/drawing/2014/main" id="{056D790C-7A30-4D62-8AB7-70560512A6D8}"/>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7" name="フローチャート: 判断 116">
          <a:extLst>
            <a:ext uri="{FF2B5EF4-FFF2-40B4-BE49-F238E27FC236}">
              <a16:creationId xmlns:a16="http://schemas.microsoft.com/office/drawing/2014/main" id="{64B259C1-A9BF-4062-B7C1-0C42F468DABD}"/>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8" name="フローチャート: 判断 117">
          <a:extLst>
            <a:ext uri="{FF2B5EF4-FFF2-40B4-BE49-F238E27FC236}">
              <a16:creationId xmlns:a16="http://schemas.microsoft.com/office/drawing/2014/main" id="{716261B3-7136-42E0-9473-D85DAD8A6F97}"/>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D3299301-5889-4712-8156-59D08A72867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C64DAB2-6A57-4E74-B766-08134C86877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5BF0C12-58D6-4E40-850A-9049F11CFAD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4CED842-877E-4CC7-ACB5-36E4AF5016A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CAEE284-3B78-4653-94AD-98A1C8B255A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88265</xdr:rowOff>
    </xdr:from>
    <xdr:to>
      <xdr:col>55</xdr:col>
      <xdr:colOff>50800</xdr:colOff>
      <xdr:row>38</xdr:row>
      <xdr:rowOff>18415</xdr:rowOff>
    </xdr:to>
    <xdr:sp macro="" textlink="">
      <xdr:nvSpPr>
        <xdr:cNvPr id="124" name="楕円 123">
          <a:extLst>
            <a:ext uri="{FF2B5EF4-FFF2-40B4-BE49-F238E27FC236}">
              <a16:creationId xmlns:a16="http://schemas.microsoft.com/office/drawing/2014/main" id="{B8F0A40E-C971-424C-8B16-3777B008724A}"/>
            </a:ext>
          </a:extLst>
        </xdr:cNvPr>
        <xdr:cNvSpPr/>
      </xdr:nvSpPr>
      <xdr:spPr>
        <a:xfrm>
          <a:off x="104267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111142</xdr:rowOff>
    </xdr:from>
    <xdr:ext cx="469744" cy="259045"/>
    <xdr:sp macro="" textlink="">
      <xdr:nvSpPr>
        <xdr:cNvPr id="125" name="【図書館】&#10;一人当たり面積該当値テキスト">
          <a:extLst>
            <a:ext uri="{FF2B5EF4-FFF2-40B4-BE49-F238E27FC236}">
              <a16:creationId xmlns:a16="http://schemas.microsoft.com/office/drawing/2014/main" id="{CCACDDA8-F252-4A01-8837-D34F03CA86AD}"/>
            </a:ext>
          </a:extLst>
        </xdr:cNvPr>
        <xdr:cNvSpPr txBox="1"/>
      </xdr:nvSpPr>
      <xdr:spPr>
        <a:xfrm>
          <a:off x="10515600" y="62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93980</xdr:rowOff>
    </xdr:from>
    <xdr:to>
      <xdr:col>50</xdr:col>
      <xdr:colOff>165100</xdr:colOff>
      <xdr:row>38</xdr:row>
      <xdr:rowOff>24130</xdr:rowOff>
    </xdr:to>
    <xdr:sp macro="" textlink="">
      <xdr:nvSpPr>
        <xdr:cNvPr id="126" name="楕円 125">
          <a:extLst>
            <a:ext uri="{FF2B5EF4-FFF2-40B4-BE49-F238E27FC236}">
              <a16:creationId xmlns:a16="http://schemas.microsoft.com/office/drawing/2014/main" id="{8B346CC5-B19E-48DB-97FD-47CE0351B42F}"/>
            </a:ext>
          </a:extLst>
        </xdr:cNvPr>
        <xdr:cNvSpPr/>
      </xdr:nvSpPr>
      <xdr:spPr>
        <a:xfrm>
          <a:off x="9588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139065</xdr:rowOff>
    </xdr:from>
    <xdr:to>
      <xdr:col>55</xdr:col>
      <xdr:colOff>0</xdr:colOff>
      <xdr:row>37</xdr:row>
      <xdr:rowOff>144780</xdr:rowOff>
    </xdr:to>
    <xdr:cxnSp macro="">
      <xdr:nvCxnSpPr>
        <xdr:cNvPr id="127" name="直線コネクタ 126">
          <a:extLst>
            <a:ext uri="{FF2B5EF4-FFF2-40B4-BE49-F238E27FC236}">
              <a16:creationId xmlns:a16="http://schemas.microsoft.com/office/drawing/2014/main" id="{92657223-53D9-4429-9B25-45BFEB11FD94}"/>
            </a:ext>
          </a:extLst>
        </xdr:cNvPr>
        <xdr:cNvCxnSpPr/>
      </xdr:nvCxnSpPr>
      <xdr:spPr>
        <a:xfrm flipV="1">
          <a:off x="9639300" y="64827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93980</xdr:rowOff>
    </xdr:from>
    <xdr:to>
      <xdr:col>46</xdr:col>
      <xdr:colOff>38100</xdr:colOff>
      <xdr:row>38</xdr:row>
      <xdr:rowOff>24130</xdr:rowOff>
    </xdr:to>
    <xdr:sp macro="" textlink="">
      <xdr:nvSpPr>
        <xdr:cNvPr id="128" name="楕円 127">
          <a:extLst>
            <a:ext uri="{FF2B5EF4-FFF2-40B4-BE49-F238E27FC236}">
              <a16:creationId xmlns:a16="http://schemas.microsoft.com/office/drawing/2014/main" id="{C0A5AFDC-2CC0-4DCC-8194-32ADCA9ECFB5}"/>
            </a:ext>
          </a:extLst>
        </xdr:cNvPr>
        <xdr:cNvSpPr/>
      </xdr:nvSpPr>
      <xdr:spPr>
        <a:xfrm>
          <a:off x="8699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144780</xdr:rowOff>
    </xdr:from>
    <xdr:to>
      <xdr:col>50</xdr:col>
      <xdr:colOff>114300</xdr:colOff>
      <xdr:row>37</xdr:row>
      <xdr:rowOff>144780</xdr:rowOff>
    </xdr:to>
    <xdr:cxnSp macro="">
      <xdr:nvCxnSpPr>
        <xdr:cNvPr id="129" name="直線コネクタ 128">
          <a:extLst>
            <a:ext uri="{FF2B5EF4-FFF2-40B4-BE49-F238E27FC236}">
              <a16:creationId xmlns:a16="http://schemas.microsoft.com/office/drawing/2014/main" id="{23C931FA-0ED5-4792-91C2-3B7F570F00D3}"/>
            </a:ext>
          </a:extLst>
        </xdr:cNvPr>
        <xdr:cNvCxnSpPr/>
      </xdr:nvCxnSpPr>
      <xdr:spPr>
        <a:xfrm>
          <a:off x="8750300" y="6488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99695</xdr:rowOff>
    </xdr:from>
    <xdr:to>
      <xdr:col>41</xdr:col>
      <xdr:colOff>101600</xdr:colOff>
      <xdr:row>38</xdr:row>
      <xdr:rowOff>29845</xdr:rowOff>
    </xdr:to>
    <xdr:sp macro="" textlink="">
      <xdr:nvSpPr>
        <xdr:cNvPr id="130" name="楕円 129">
          <a:extLst>
            <a:ext uri="{FF2B5EF4-FFF2-40B4-BE49-F238E27FC236}">
              <a16:creationId xmlns:a16="http://schemas.microsoft.com/office/drawing/2014/main" id="{25428D78-0DF4-4C5D-8AEC-B26B25F15891}"/>
            </a:ext>
          </a:extLst>
        </xdr:cNvPr>
        <xdr:cNvSpPr/>
      </xdr:nvSpPr>
      <xdr:spPr>
        <a:xfrm>
          <a:off x="7810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144780</xdr:rowOff>
    </xdr:from>
    <xdr:to>
      <xdr:col>45</xdr:col>
      <xdr:colOff>177800</xdr:colOff>
      <xdr:row>37</xdr:row>
      <xdr:rowOff>150495</xdr:rowOff>
    </xdr:to>
    <xdr:cxnSp macro="">
      <xdr:nvCxnSpPr>
        <xdr:cNvPr id="131" name="直線コネクタ 130">
          <a:extLst>
            <a:ext uri="{FF2B5EF4-FFF2-40B4-BE49-F238E27FC236}">
              <a16:creationId xmlns:a16="http://schemas.microsoft.com/office/drawing/2014/main" id="{692DC923-2C70-4684-BFF5-C79ACFEF7536}"/>
            </a:ext>
          </a:extLst>
        </xdr:cNvPr>
        <xdr:cNvCxnSpPr/>
      </xdr:nvCxnSpPr>
      <xdr:spPr>
        <a:xfrm flipV="1">
          <a:off x="7861300" y="64884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2" name="n_1aveValue【図書館】&#10;一人当たり面積">
          <a:extLst>
            <a:ext uri="{FF2B5EF4-FFF2-40B4-BE49-F238E27FC236}">
              <a16:creationId xmlns:a16="http://schemas.microsoft.com/office/drawing/2014/main" id="{0781074A-AC80-4AD5-BD99-2BDE9686FE12}"/>
            </a:ext>
          </a:extLst>
        </xdr:cNvPr>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3" name="n_2aveValue【図書館】&#10;一人当たり面積">
          <a:extLst>
            <a:ext uri="{FF2B5EF4-FFF2-40B4-BE49-F238E27FC236}">
              <a16:creationId xmlns:a16="http://schemas.microsoft.com/office/drawing/2014/main" id="{10533384-5284-4DAE-9599-00C83AA254B4}"/>
            </a:ext>
          </a:extLst>
        </xdr:cNvPr>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4" name="n_3aveValue【図書館】&#10;一人当たり面積">
          <a:extLst>
            <a:ext uri="{FF2B5EF4-FFF2-40B4-BE49-F238E27FC236}">
              <a16:creationId xmlns:a16="http://schemas.microsoft.com/office/drawing/2014/main" id="{018343FC-B846-4B1F-BFB9-10D2327AD245}"/>
            </a:ext>
          </a:extLst>
        </xdr:cNvPr>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35" name="n_4aveValue【図書館】&#10;一人当たり面積">
          <a:extLst>
            <a:ext uri="{FF2B5EF4-FFF2-40B4-BE49-F238E27FC236}">
              <a16:creationId xmlns:a16="http://schemas.microsoft.com/office/drawing/2014/main" id="{EEA608DF-9444-442B-B668-9A42240ACF49}"/>
            </a:ext>
          </a:extLst>
        </xdr:cNvPr>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40657</xdr:rowOff>
    </xdr:from>
    <xdr:ext cx="469744" cy="259045"/>
    <xdr:sp macro="" textlink="">
      <xdr:nvSpPr>
        <xdr:cNvPr id="136" name="n_1mainValue【図書館】&#10;一人当たり面積">
          <a:extLst>
            <a:ext uri="{FF2B5EF4-FFF2-40B4-BE49-F238E27FC236}">
              <a16:creationId xmlns:a16="http://schemas.microsoft.com/office/drawing/2014/main" id="{6C8F03D9-D03E-4E2D-8D07-E40FB6272796}"/>
            </a:ext>
          </a:extLst>
        </xdr:cNvPr>
        <xdr:cNvSpPr txBox="1"/>
      </xdr:nvSpPr>
      <xdr:spPr>
        <a:xfrm>
          <a:off x="93917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40657</xdr:rowOff>
    </xdr:from>
    <xdr:ext cx="469744" cy="259045"/>
    <xdr:sp macro="" textlink="">
      <xdr:nvSpPr>
        <xdr:cNvPr id="137" name="n_2mainValue【図書館】&#10;一人当たり面積">
          <a:extLst>
            <a:ext uri="{FF2B5EF4-FFF2-40B4-BE49-F238E27FC236}">
              <a16:creationId xmlns:a16="http://schemas.microsoft.com/office/drawing/2014/main" id="{34CB8C37-8407-440C-A8FF-C0AA61C9A671}"/>
            </a:ext>
          </a:extLst>
        </xdr:cNvPr>
        <xdr:cNvSpPr txBox="1"/>
      </xdr:nvSpPr>
      <xdr:spPr>
        <a:xfrm>
          <a:off x="85154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46372</xdr:rowOff>
    </xdr:from>
    <xdr:ext cx="469744" cy="259045"/>
    <xdr:sp macro="" textlink="">
      <xdr:nvSpPr>
        <xdr:cNvPr id="138" name="n_3mainValue【図書館】&#10;一人当たり面積">
          <a:extLst>
            <a:ext uri="{FF2B5EF4-FFF2-40B4-BE49-F238E27FC236}">
              <a16:creationId xmlns:a16="http://schemas.microsoft.com/office/drawing/2014/main" id="{275CFB9D-DA27-4B5D-B246-64213EB57CC0}"/>
            </a:ext>
          </a:extLst>
        </xdr:cNvPr>
        <xdr:cNvSpPr txBox="1"/>
      </xdr:nvSpPr>
      <xdr:spPr>
        <a:xfrm>
          <a:off x="762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BA8D0F81-8E7E-4B22-B20D-716BF6D2611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59596F87-8877-4C8B-AC1B-AC314C77F05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DD48C38F-293E-433C-B884-C9D088F9D61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808F949E-68FF-459D-94A0-D14C3BD6B48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4646D9F7-F41C-417F-A061-23A7A28E635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299E73A6-7CB4-49A2-9A22-7C21D5030B2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FA8F3890-638B-43B5-A713-6C30B05CD5F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70149B5E-9786-44DF-9ED8-51C9541EE448}"/>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7" name="正方形/長方形 146">
          <a:extLst>
            <a:ext uri="{FF2B5EF4-FFF2-40B4-BE49-F238E27FC236}">
              <a16:creationId xmlns:a16="http://schemas.microsoft.com/office/drawing/2014/main" id="{DCD6A7DD-C1BA-4854-B5FB-29240494DF8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8" name="正方形/長方形 147">
          <a:extLst>
            <a:ext uri="{FF2B5EF4-FFF2-40B4-BE49-F238E27FC236}">
              <a16:creationId xmlns:a16="http://schemas.microsoft.com/office/drawing/2014/main" id="{D5C3A34A-6CA1-4E91-AC1B-FA57C5659A9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9" name="正方形/長方形 148">
          <a:extLst>
            <a:ext uri="{FF2B5EF4-FFF2-40B4-BE49-F238E27FC236}">
              <a16:creationId xmlns:a16="http://schemas.microsoft.com/office/drawing/2014/main" id="{5BF94554-FC04-4FD1-8EB8-024F2E1410A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0" name="正方形/長方形 149">
          <a:extLst>
            <a:ext uri="{FF2B5EF4-FFF2-40B4-BE49-F238E27FC236}">
              <a16:creationId xmlns:a16="http://schemas.microsoft.com/office/drawing/2014/main" id="{E11BC4FA-26CD-4D16-9C21-09875A722C1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1" name="正方形/長方形 150">
          <a:extLst>
            <a:ext uri="{FF2B5EF4-FFF2-40B4-BE49-F238E27FC236}">
              <a16:creationId xmlns:a16="http://schemas.microsoft.com/office/drawing/2014/main" id="{CE656092-8CC1-4956-A77B-5EA58E4E533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2" name="正方形/長方形 151">
          <a:extLst>
            <a:ext uri="{FF2B5EF4-FFF2-40B4-BE49-F238E27FC236}">
              <a16:creationId xmlns:a16="http://schemas.microsoft.com/office/drawing/2014/main" id="{4A6FEEFE-255F-46A5-BA46-6876154683A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3" name="正方形/長方形 152">
          <a:extLst>
            <a:ext uri="{FF2B5EF4-FFF2-40B4-BE49-F238E27FC236}">
              <a16:creationId xmlns:a16="http://schemas.microsoft.com/office/drawing/2014/main" id="{4BBC25C5-D01A-4503-B21E-101C1393895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4" name="正方形/長方形 153">
          <a:extLst>
            <a:ext uri="{FF2B5EF4-FFF2-40B4-BE49-F238E27FC236}">
              <a16:creationId xmlns:a16="http://schemas.microsoft.com/office/drawing/2014/main" id="{7C32D79F-682C-47AC-B529-111E4E9E21F6}"/>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C58F82E3-00F6-4720-85B1-6B7CE86193D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213FE75C-1E5A-453C-82DB-B35CDDDBC3C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077E48ED-0B23-4E95-A258-EB966B7D798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AF44DD44-0501-483D-B6FC-39CCA60BE8D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0EF75600-621D-4C43-B720-BF23E23B584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96B69C20-F328-4E6F-9512-A49988CB624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EB105553-1571-4699-BD20-C4C0E5B683B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07190A19-1FDA-48CE-9EEF-D9C8D863952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D24FBA53-1826-450B-87E2-21EF970E1A2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930C054B-4D34-4994-BF89-4B0669AD63E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5" name="テキスト ボックス 164">
          <a:extLst>
            <a:ext uri="{FF2B5EF4-FFF2-40B4-BE49-F238E27FC236}">
              <a16:creationId xmlns:a16="http://schemas.microsoft.com/office/drawing/2014/main" id="{A7D24E19-6701-4221-B0C8-52D77FA0889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a:extLst>
            <a:ext uri="{FF2B5EF4-FFF2-40B4-BE49-F238E27FC236}">
              <a16:creationId xmlns:a16="http://schemas.microsoft.com/office/drawing/2014/main" id="{C5445B08-B6C0-4B3E-BEF0-1756EAB78FA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7" name="テキスト ボックス 166">
          <a:extLst>
            <a:ext uri="{FF2B5EF4-FFF2-40B4-BE49-F238E27FC236}">
              <a16:creationId xmlns:a16="http://schemas.microsoft.com/office/drawing/2014/main" id="{7E937E41-D630-40D8-9AA5-D7B7B1194AC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a:extLst>
            <a:ext uri="{FF2B5EF4-FFF2-40B4-BE49-F238E27FC236}">
              <a16:creationId xmlns:a16="http://schemas.microsoft.com/office/drawing/2014/main" id="{913DBE63-9629-4A5E-BC21-24DBFCF9714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a:extLst>
            <a:ext uri="{FF2B5EF4-FFF2-40B4-BE49-F238E27FC236}">
              <a16:creationId xmlns:a16="http://schemas.microsoft.com/office/drawing/2014/main" id="{F261F31C-EEEC-4A69-B0C0-6BAB3BF3228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a:extLst>
            <a:ext uri="{FF2B5EF4-FFF2-40B4-BE49-F238E27FC236}">
              <a16:creationId xmlns:a16="http://schemas.microsoft.com/office/drawing/2014/main" id="{18317EE6-E41A-4319-8205-1D720560C41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a:extLst>
            <a:ext uri="{FF2B5EF4-FFF2-40B4-BE49-F238E27FC236}">
              <a16:creationId xmlns:a16="http://schemas.microsoft.com/office/drawing/2014/main" id="{1F36D3D1-526D-4DDC-A3BF-DB9A7741337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a:extLst>
            <a:ext uri="{FF2B5EF4-FFF2-40B4-BE49-F238E27FC236}">
              <a16:creationId xmlns:a16="http://schemas.microsoft.com/office/drawing/2014/main" id="{6C40D442-8FC2-4E16-A8BB-93D28DA1D1D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a:extLst>
            <a:ext uri="{FF2B5EF4-FFF2-40B4-BE49-F238E27FC236}">
              <a16:creationId xmlns:a16="http://schemas.microsoft.com/office/drawing/2014/main" id="{3CA101A8-37A2-4989-A4D0-DB9D939D165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a:extLst>
            <a:ext uri="{FF2B5EF4-FFF2-40B4-BE49-F238E27FC236}">
              <a16:creationId xmlns:a16="http://schemas.microsoft.com/office/drawing/2014/main" id="{826BF6AE-D9AB-4475-9268-E2132972CE2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5" name="テキスト ボックス 174">
          <a:extLst>
            <a:ext uri="{FF2B5EF4-FFF2-40B4-BE49-F238E27FC236}">
              <a16:creationId xmlns:a16="http://schemas.microsoft.com/office/drawing/2014/main" id="{46BBFCFA-7C24-47D4-8191-27889CBF19A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D3CCA2CF-88BA-4A87-8C1D-061B0237719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7" name="テキスト ボックス 176">
          <a:extLst>
            <a:ext uri="{FF2B5EF4-FFF2-40B4-BE49-F238E27FC236}">
              <a16:creationId xmlns:a16="http://schemas.microsoft.com/office/drawing/2014/main" id="{55A63C86-1244-4CE9-B5E6-1D753C6DC47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18BBB7A1-7A96-412E-A913-35CBBC44E30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179" name="直線コネクタ 178">
          <a:extLst>
            <a:ext uri="{FF2B5EF4-FFF2-40B4-BE49-F238E27FC236}">
              <a16:creationId xmlns:a16="http://schemas.microsoft.com/office/drawing/2014/main" id="{C1495F6A-4BCC-4136-88ED-C43027234474}"/>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0" name="【福祉施設】&#10;有形固定資産減価償却率最小値テキスト">
          <a:extLst>
            <a:ext uri="{FF2B5EF4-FFF2-40B4-BE49-F238E27FC236}">
              <a16:creationId xmlns:a16="http://schemas.microsoft.com/office/drawing/2014/main" id="{9D056321-BDE4-41E4-8479-05D9C65641F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1" name="直線コネクタ 180">
          <a:extLst>
            <a:ext uri="{FF2B5EF4-FFF2-40B4-BE49-F238E27FC236}">
              <a16:creationId xmlns:a16="http://schemas.microsoft.com/office/drawing/2014/main" id="{2E74E1B1-F334-4EAB-8E5A-8C0DD169BE1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182" name="【福祉施設】&#10;有形固定資産減価償却率最大値テキスト">
          <a:extLst>
            <a:ext uri="{FF2B5EF4-FFF2-40B4-BE49-F238E27FC236}">
              <a16:creationId xmlns:a16="http://schemas.microsoft.com/office/drawing/2014/main" id="{6E0F0EB4-3BE2-4319-B481-2857AA67E446}"/>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183" name="直線コネクタ 182">
          <a:extLst>
            <a:ext uri="{FF2B5EF4-FFF2-40B4-BE49-F238E27FC236}">
              <a16:creationId xmlns:a16="http://schemas.microsoft.com/office/drawing/2014/main" id="{7076F4AB-8ADA-402B-A3D1-96C5FE194D6B}"/>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CDC45DE7-B0C4-4975-AC2E-69BC504AEA72}"/>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185" name="フローチャート: 判断 184">
          <a:extLst>
            <a:ext uri="{FF2B5EF4-FFF2-40B4-BE49-F238E27FC236}">
              <a16:creationId xmlns:a16="http://schemas.microsoft.com/office/drawing/2014/main" id="{9C577421-FD2B-467F-8BBF-5363231FF545}"/>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186" name="フローチャート: 判断 185">
          <a:extLst>
            <a:ext uri="{FF2B5EF4-FFF2-40B4-BE49-F238E27FC236}">
              <a16:creationId xmlns:a16="http://schemas.microsoft.com/office/drawing/2014/main" id="{8C5D850D-54FA-4C3A-A07B-75295A3E8988}"/>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187" name="フローチャート: 判断 186">
          <a:extLst>
            <a:ext uri="{FF2B5EF4-FFF2-40B4-BE49-F238E27FC236}">
              <a16:creationId xmlns:a16="http://schemas.microsoft.com/office/drawing/2014/main" id="{82618E2D-D670-414E-A5BD-C7B20FECF29E}"/>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188" name="フローチャート: 判断 187">
          <a:extLst>
            <a:ext uri="{FF2B5EF4-FFF2-40B4-BE49-F238E27FC236}">
              <a16:creationId xmlns:a16="http://schemas.microsoft.com/office/drawing/2014/main" id="{C5EDAB20-D54D-408F-AC94-14F48B482151}"/>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189" name="フローチャート: 判断 188">
          <a:extLst>
            <a:ext uri="{FF2B5EF4-FFF2-40B4-BE49-F238E27FC236}">
              <a16:creationId xmlns:a16="http://schemas.microsoft.com/office/drawing/2014/main" id="{66960191-0A51-497D-9932-CFEC5710A58E}"/>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7F0CA624-97B1-434E-A1A4-6D46310C9A9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47FA3C0F-B189-4ECC-8954-2E3F2BAFAD8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6FF26F6D-39F7-44E6-B8B6-97343AE1A9D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7B471138-2775-4BE8-9713-9E1D103A5C8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E76B10B3-7703-4752-AB15-B0D1D3F2C56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195" name="楕円 194">
          <a:extLst>
            <a:ext uri="{FF2B5EF4-FFF2-40B4-BE49-F238E27FC236}">
              <a16:creationId xmlns:a16="http://schemas.microsoft.com/office/drawing/2014/main" id="{FD29BC67-BA24-4826-A15F-B1EB2E2E6ED0}"/>
            </a:ext>
          </a:extLst>
        </xdr:cNvPr>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124477</xdr:rowOff>
    </xdr:from>
    <xdr:ext cx="405111" cy="259045"/>
    <xdr:sp macro="" textlink="">
      <xdr:nvSpPr>
        <xdr:cNvPr id="196" name="【福祉施設】&#10;有形固定資産減価償却率該当値テキスト">
          <a:extLst>
            <a:ext uri="{FF2B5EF4-FFF2-40B4-BE49-F238E27FC236}">
              <a16:creationId xmlns:a16="http://schemas.microsoft.com/office/drawing/2014/main" id="{D81400E8-F51A-41A1-AC5D-EEEE2C15C153}"/>
            </a:ext>
          </a:extLst>
        </xdr:cNvPr>
        <xdr:cNvSpPr txBox="1"/>
      </xdr:nvSpPr>
      <xdr:spPr>
        <a:xfrm>
          <a:off x="4673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76836</xdr:rowOff>
    </xdr:from>
    <xdr:to>
      <xdr:col>20</xdr:col>
      <xdr:colOff>38100</xdr:colOff>
      <xdr:row>81</xdr:row>
      <xdr:rowOff>6986</xdr:rowOff>
    </xdr:to>
    <xdr:sp macro="" textlink="">
      <xdr:nvSpPr>
        <xdr:cNvPr id="197" name="楕円 196">
          <a:extLst>
            <a:ext uri="{FF2B5EF4-FFF2-40B4-BE49-F238E27FC236}">
              <a16:creationId xmlns:a16="http://schemas.microsoft.com/office/drawing/2014/main" id="{75070DB1-6BAA-4E84-8D2D-2D21C674BCA7}"/>
            </a:ext>
          </a:extLst>
        </xdr:cNvPr>
        <xdr:cNvSpPr/>
      </xdr:nvSpPr>
      <xdr:spPr>
        <a:xfrm>
          <a:off x="3746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127636</xdr:rowOff>
    </xdr:from>
    <xdr:to>
      <xdr:col>24</xdr:col>
      <xdr:colOff>63500</xdr:colOff>
      <xdr:row>80</xdr:row>
      <xdr:rowOff>152400</xdr:rowOff>
    </xdr:to>
    <xdr:cxnSp macro="">
      <xdr:nvCxnSpPr>
        <xdr:cNvPr id="198" name="直線コネクタ 197">
          <a:extLst>
            <a:ext uri="{FF2B5EF4-FFF2-40B4-BE49-F238E27FC236}">
              <a16:creationId xmlns:a16="http://schemas.microsoft.com/office/drawing/2014/main" id="{6A197027-C551-4469-B1F1-CE79C7638F6D}"/>
            </a:ext>
          </a:extLst>
        </xdr:cNvPr>
        <xdr:cNvCxnSpPr/>
      </xdr:nvCxnSpPr>
      <xdr:spPr>
        <a:xfrm>
          <a:off x="3797300" y="13843636"/>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34925</xdr:rowOff>
    </xdr:from>
    <xdr:to>
      <xdr:col>15</xdr:col>
      <xdr:colOff>101600</xdr:colOff>
      <xdr:row>80</xdr:row>
      <xdr:rowOff>136525</xdr:rowOff>
    </xdr:to>
    <xdr:sp macro="" textlink="">
      <xdr:nvSpPr>
        <xdr:cNvPr id="199" name="楕円 198">
          <a:extLst>
            <a:ext uri="{FF2B5EF4-FFF2-40B4-BE49-F238E27FC236}">
              <a16:creationId xmlns:a16="http://schemas.microsoft.com/office/drawing/2014/main" id="{1F00CC46-31E3-46F7-A5EB-C112FC4B07EF}"/>
            </a:ext>
          </a:extLst>
        </xdr:cNvPr>
        <xdr:cNvSpPr/>
      </xdr:nvSpPr>
      <xdr:spPr>
        <a:xfrm>
          <a:off x="2857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85725</xdr:rowOff>
    </xdr:from>
    <xdr:to>
      <xdr:col>19</xdr:col>
      <xdr:colOff>177800</xdr:colOff>
      <xdr:row>80</xdr:row>
      <xdr:rowOff>127636</xdr:rowOff>
    </xdr:to>
    <xdr:cxnSp macro="">
      <xdr:nvCxnSpPr>
        <xdr:cNvPr id="200" name="直線コネクタ 199">
          <a:extLst>
            <a:ext uri="{FF2B5EF4-FFF2-40B4-BE49-F238E27FC236}">
              <a16:creationId xmlns:a16="http://schemas.microsoft.com/office/drawing/2014/main" id="{79B97181-FABB-4F01-A60E-7315965B3051}"/>
            </a:ext>
          </a:extLst>
        </xdr:cNvPr>
        <xdr:cNvCxnSpPr/>
      </xdr:nvCxnSpPr>
      <xdr:spPr>
        <a:xfrm>
          <a:off x="2908300" y="138017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168275</xdr:rowOff>
    </xdr:from>
    <xdr:to>
      <xdr:col>10</xdr:col>
      <xdr:colOff>165100</xdr:colOff>
      <xdr:row>80</xdr:row>
      <xdr:rowOff>98425</xdr:rowOff>
    </xdr:to>
    <xdr:sp macro="" textlink="">
      <xdr:nvSpPr>
        <xdr:cNvPr id="201" name="楕円 200">
          <a:extLst>
            <a:ext uri="{FF2B5EF4-FFF2-40B4-BE49-F238E27FC236}">
              <a16:creationId xmlns:a16="http://schemas.microsoft.com/office/drawing/2014/main" id="{8ACEBB6E-C09B-4DE5-BCF1-FE37E773DEDF}"/>
            </a:ext>
          </a:extLst>
        </xdr:cNvPr>
        <xdr:cNvSpPr/>
      </xdr:nvSpPr>
      <xdr:spPr>
        <a:xfrm>
          <a:off x="1968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47625</xdr:rowOff>
    </xdr:from>
    <xdr:to>
      <xdr:col>15</xdr:col>
      <xdr:colOff>50800</xdr:colOff>
      <xdr:row>80</xdr:row>
      <xdr:rowOff>85725</xdr:rowOff>
    </xdr:to>
    <xdr:cxnSp macro="">
      <xdr:nvCxnSpPr>
        <xdr:cNvPr id="202" name="直線コネクタ 201">
          <a:extLst>
            <a:ext uri="{FF2B5EF4-FFF2-40B4-BE49-F238E27FC236}">
              <a16:creationId xmlns:a16="http://schemas.microsoft.com/office/drawing/2014/main" id="{9F5CC119-4E8C-4697-ADA2-91D21F5CFCD5}"/>
            </a:ext>
          </a:extLst>
        </xdr:cNvPr>
        <xdr:cNvCxnSpPr/>
      </xdr:nvCxnSpPr>
      <xdr:spPr>
        <a:xfrm>
          <a:off x="2019300" y="137636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203" name="n_1aveValue【福祉施設】&#10;有形固定資産減価償却率">
          <a:extLst>
            <a:ext uri="{FF2B5EF4-FFF2-40B4-BE49-F238E27FC236}">
              <a16:creationId xmlns:a16="http://schemas.microsoft.com/office/drawing/2014/main" id="{99AF5BBB-6ABC-48C2-83FF-2842D2976A48}"/>
            </a:ext>
          </a:extLst>
        </xdr:cNvPr>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83838</xdr:rowOff>
    </xdr:from>
    <xdr:ext cx="405111" cy="259045"/>
    <xdr:sp macro="" textlink="">
      <xdr:nvSpPr>
        <xdr:cNvPr id="204" name="n_2aveValue【福祉施設】&#10;有形固定資産減価償却率">
          <a:extLst>
            <a:ext uri="{FF2B5EF4-FFF2-40B4-BE49-F238E27FC236}">
              <a16:creationId xmlns:a16="http://schemas.microsoft.com/office/drawing/2014/main" id="{CED4FDA0-860D-4D31-877A-FF61E88ADE49}"/>
            </a:ext>
          </a:extLst>
        </xdr:cNvPr>
        <xdr:cNvSpPr txBox="1"/>
      </xdr:nvSpPr>
      <xdr:spPr>
        <a:xfrm>
          <a:off x="27057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87647</xdr:rowOff>
    </xdr:from>
    <xdr:ext cx="405111" cy="259045"/>
    <xdr:sp macro="" textlink="">
      <xdr:nvSpPr>
        <xdr:cNvPr id="205" name="n_3aveValue【福祉施設】&#10;有形固定資産減価償却率">
          <a:extLst>
            <a:ext uri="{FF2B5EF4-FFF2-40B4-BE49-F238E27FC236}">
              <a16:creationId xmlns:a16="http://schemas.microsoft.com/office/drawing/2014/main" id="{D9F74165-3DEC-411D-B134-26CD68AF7156}"/>
            </a:ext>
          </a:extLst>
        </xdr:cNvPr>
        <xdr:cNvSpPr txBox="1"/>
      </xdr:nvSpPr>
      <xdr:spPr>
        <a:xfrm>
          <a:off x="1816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06" name="n_4aveValue【福祉施設】&#10;有形固定資産減価償却率">
          <a:extLst>
            <a:ext uri="{FF2B5EF4-FFF2-40B4-BE49-F238E27FC236}">
              <a16:creationId xmlns:a16="http://schemas.microsoft.com/office/drawing/2014/main" id="{867C48B6-842E-4020-BA5A-8C112592C47B}"/>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23513</xdr:rowOff>
    </xdr:from>
    <xdr:ext cx="405111" cy="259045"/>
    <xdr:sp macro="" textlink="">
      <xdr:nvSpPr>
        <xdr:cNvPr id="207" name="n_1mainValue【福祉施設】&#10;有形固定資産減価償却率">
          <a:extLst>
            <a:ext uri="{FF2B5EF4-FFF2-40B4-BE49-F238E27FC236}">
              <a16:creationId xmlns:a16="http://schemas.microsoft.com/office/drawing/2014/main" id="{CEA79880-051C-4434-A41B-659EF20ABEB6}"/>
            </a:ext>
          </a:extLst>
        </xdr:cNvPr>
        <xdr:cNvSpPr txBox="1"/>
      </xdr:nvSpPr>
      <xdr:spPr>
        <a:xfrm>
          <a:off x="35820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153052</xdr:rowOff>
    </xdr:from>
    <xdr:ext cx="405111" cy="259045"/>
    <xdr:sp macro="" textlink="">
      <xdr:nvSpPr>
        <xdr:cNvPr id="208" name="n_2mainValue【福祉施設】&#10;有形固定資産減価償却率">
          <a:extLst>
            <a:ext uri="{FF2B5EF4-FFF2-40B4-BE49-F238E27FC236}">
              <a16:creationId xmlns:a16="http://schemas.microsoft.com/office/drawing/2014/main" id="{00454201-3E4D-428C-A2CB-1871C2ACF619}"/>
            </a:ext>
          </a:extLst>
        </xdr:cNvPr>
        <xdr:cNvSpPr txBox="1"/>
      </xdr:nvSpPr>
      <xdr:spPr>
        <a:xfrm>
          <a:off x="2705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114952</xdr:rowOff>
    </xdr:from>
    <xdr:ext cx="405111" cy="259045"/>
    <xdr:sp macro="" textlink="">
      <xdr:nvSpPr>
        <xdr:cNvPr id="209" name="n_3mainValue【福祉施設】&#10;有形固定資産減価償却率">
          <a:extLst>
            <a:ext uri="{FF2B5EF4-FFF2-40B4-BE49-F238E27FC236}">
              <a16:creationId xmlns:a16="http://schemas.microsoft.com/office/drawing/2014/main" id="{CE45717F-1D4F-4D31-A7A6-114DE7378683}"/>
            </a:ext>
          </a:extLst>
        </xdr:cNvPr>
        <xdr:cNvSpPr txBox="1"/>
      </xdr:nvSpPr>
      <xdr:spPr>
        <a:xfrm>
          <a:off x="18167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0" name="正方形/長方形 209">
          <a:extLst>
            <a:ext uri="{FF2B5EF4-FFF2-40B4-BE49-F238E27FC236}">
              <a16:creationId xmlns:a16="http://schemas.microsoft.com/office/drawing/2014/main" id="{33007851-999A-499B-95E3-FCB1DC1A725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1" name="正方形/長方形 210">
          <a:extLst>
            <a:ext uri="{FF2B5EF4-FFF2-40B4-BE49-F238E27FC236}">
              <a16:creationId xmlns:a16="http://schemas.microsoft.com/office/drawing/2014/main" id="{BEAECD66-B0C2-4AA0-91F2-2BD3A415066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2" name="正方形/長方形 211">
          <a:extLst>
            <a:ext uri="{FF2B5EF4-FFF2-40B4-BE49-F238E27FC236}">
              <a16:creationId xmlns:a16="http://schemas.microsoft.com/office/drawing/2014/main" id="{2507911F-AAD1-47FA-8968-7AA7146EBC2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3" name="正方形/長方形 212">
          <a:extLst>
            <a:ext uri="{FF2B5EF4-FFF2-40B4-BE49-F238E27FC236}">
              <a16:creationId xmlns:a16="http://schemas.microsoft.com/office/drawing/2014/main" id="{B68A2BDA-4533-4CEC-A420-18D577E0CBD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4" name="正方形/長方形 213">
          <a:extLst>
            <a:ext uri="{FF2B5EF4-FFF2-40B4-BE49-F238E27FC236}">
              <a16:creationId xmlns:a16="http://schemas.microsoft.com/office/drawing/2014/main" id="{DD0B440B-601A-4954-98A7-32AE951CC14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5" name="正方形/長方形 214">
          <a:extLst>
            <a:ext uri="{FF2B5EF4-FFF2-40B4-BE49-F238E27FC236}">
              <a16:creationId xmlns:a16="http://schemas.microsoft.com/office/drawing/2014/main" id="{72D1B38D-3927-40AC-9C0A-36E7F516794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6" name="正方形/長方形 215">
          <a:extLst>
            <a:ext uri="{FF2B5EF4-FFF2-40B4-BE49-F238E27FC236}">
              <a16:creationId xmlns:a16="http://schemas.microsoft.com/office/drawing/2014/main" id="{A927E48D-7E86-47F6-842D-56D9011CCD2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7" name="正方形/長方形 216">
          <a:extLst>
            <a:ext uri="{FF2B5EF4-FFF2-40B4-BE49-F238E27FC236}">
              <a16:creationId xmlns:a16="http://schemas.microsoft.com/office/drawing/2014/main" id="{2190B3D4-2EAC-4B39-9ABE-850674AE92A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8" name="テキスト ボックス 217">
          <a:extLst>
            <a:ext uri="{FF2B5EF4-FFF2-40B4-BE49-F238E27FC236}">
              <a16:creationId xmlns:a16="http://schemas.microsoft.com/office/drawing/2014/main" id="{8599A124-CCEB-4A77-B7CF-82D9FDEE203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9" name="直線コネクタ 218">
          <a:extLst>
            <a:ext uri="{FF2B5EF4-FFF2-40B4-BE49-F238E27FC236}">
              <a16:creationId xmlns:a16="http://schemas.microsoft.com/office/drawing/2014/main" id="{83DD96DE-1435-4370-8480-1819B2854BF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0" name="直線コネクタ 219">
          <a:extLst>
            <a:ext uri="{FF2B5EF4-FFF2-40B4-BE49-F238E27FC236}">
              <a16:creationId xmlns:a16="http://schemas.microsoft.com/office/drawing/2014/main" id="{0AFD53D0-12DD-4E94-B8B1-7CB04E99F22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1" name="テキスト ボックス 220">
          <a:extLst>
            <a:ext uri="{FF2B5EF4-FFF2-40B4-BE49-F238E27FC236}">
              <a16:creationId xmlns:a16="http://schemas.microsoft.com/office/drawing/2014/main" id="{38626B8D-26B1-4CBA-A48B-A27ED8EE78A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2" name="直線コネクタ 221">
          <a:extLst>
            <a:ext uri="{FF2B5EF4-FFF2-40B4-BE49-F238E27FC236}">
              <a16:creationId xmlns:a16="http://schemas.microsoft.com/office/drawing/2014/main" id="{F76488CF-26D2-4998-ACE8-02DD7FE964B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3" name="テキスト ボックス 222">
          <a:extLst>
            <a:ext uri="{FF2B5EF4-FFF2-40B4-BE49-F238E27FC236}">
              <a16:creationId xmlns:a16="http://schemas.microsoft.com/office/drawing/2014/main" id="{B9FDEC24-D2FE-4B58-9F37-3669EA412F7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4" name="直線コネクタ 223">
          <a:extLst>
            <a:ext uri="{FF2B5EF4-FFF2-40B4-BE49-F238E27FC236}">
              <a16:creationId xmlns:a16="http://schemas.microsoft.com/office/drawing/2014/main" id="{4BB34A05-A4A4-4B6F-BBB3-DECACC6DBCF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5" name="テキスト ボックス 224">
          <a:extLst>
            <a:ext uri="{FF2B5EF4-FFF2-40B4-BE49-F238E27FC236}">
              <a16:creationId xmlns:a16="http://schemas.microsoft.com/office/drawing/2014/main" id="{0759834D-C5E5-4585-B883-043CFF926A2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6" name="直線コネクタ 225">
          <a:extLst>
            <a:ext uri="{FF2B5EF4-FFF2-40B4-BE49-F238E27FC236}">
              <a16:creationId xmlns:a16="http://schemas.microsoft.com/office/drawing/2014/main" id="{E788A568-C0AA-41AE-9531-0BA47EF77F5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7" name="テキスト ボックス 226">
          <a:extLst>
            <a:ext uri="{FF2B5EF4-FFF2-40B4-BE49-F238E27FC236}">
              <a16:creationId xmlns:a16="http://schemas.microsoft.com/office/drawing/2014/main" id="{D05231B5-69D9-479D-A8AF-26AEA20C67E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8" name="直線コネクタ 227">
          <a:extLst>
            <a:ext uri="{FF2B5EF4-FFF2-40B4-BE49-F238E27FC236}">
              <a16:creationId xmlns:a16="http://schemas.microsoft.com/office/drawing/2014/main" id="{42E2DB41-BA7A-47D9-9F28-37B652CB56F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id="{58CFF5C4-B3E3-4367-B26C-AF2511A7934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0" name="【福祉施設】&#10;一人当たり面積グラフ枠">
          <a:extLst>
            <a:ext uri="{FF2B5EF4-FFF2-40B4-BE49-F238E27FC236}">
              <a16:creationId xmlns:a16="http://schemas.microsoft.com/office/drawing/2014/main" id="{0D933D8E-7ECF-4B03-BBCA-9D66AAC7E57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231" name="直線コネクタ 230">
          <a:extLst>
            <a:ext uri="{FF2B5EF4-FFF2-40B4-BE49-F238E27FC236}">
              <a16:creationId xmlns:a16="http://schemas.microsoft.com/office/drawing/2014/main" id="{C8BC90CE-9298-4BEF-BA5D-1710FA145273}"/>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232" name="【福祉施設】&#10;一人当たり面積最小値テキスト">
          <a:extLst>
            <a:ext uri="{FF2B5EF4-FFF2-40B4-BE49-F238E27FC236}">
              <a16:creationId xmlns:a16="http://schemas.microsoft.com/office/drawing/2014/main" id="{EAEE2866-BF7F-4E87-A535-9AAEC618E11B}"/>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233" name="直線コネクタ 232">
          <a:extLst>
            <a:ext uri="{FF2B5EF4-FFF2-40B4-BE49-F238E27FC236}">
              <a16:creationId xmlns:a16="http://schemas.microsoft.com/office/drawing/2014/main" id="{B114822E-F283-4CD5-958E-0A00AEF282F8}"/>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234" name="【福祉施設】&#10;一人当たり面積最大値テキスト">
          <a:extLst>
            <a:ext uri="{FF2B5EF4-FFF2-40B4-BE49-F238E27FC236}">
              <a16:creationId xmlns:a16="http://schemas.microsoft.com/office/drawing/2014/main" id="{B36349F5-BB94-4AF0-A28C-788188AAD554}"/>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235" name="直線コネクタ 234">
          <a:extLst>
            <a:ext uri="{FF2B5EF4-FFF2-40B4-BE49-F238E27FC236}">
              <a16:creationId xmlns:a16="http://schemas.microsoft.com/office/drawing/2014/main" id="{0FEBD4DE-9068-4623-95A9-1DDD0D04E862}"/>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236" name="【福祉施設】&#10;一人当たり面積平均値テキスト">
          <a:extLst>
            <a:ext uri="{FF2B5EF4-FFF2-40B4-BE49-F238E27FC236}">
              <a16:creationId xmlns:a16="http://schemas.microsoft.com/office/drawing/2014/main" id="{D0E48D25-678B-400A-B71D-9C93652886A5}"/>
            </a:ext>
          </a:extLst>
        </xdr:cNvPr>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237" name="フローチャート: 判断 236">
          <a:extLst>
            <a:ext uri="{FF2B5EF4-FFF2-40B4-BE49-F238E27FC236}">
              <a16:creationId xmlns:a16="http://schemas.microsoft.com/office/drawing/2014/main" id="{2B2F25AA-414B-4B60-ACA6-20599E124A0C}"/>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238" name="フローチャート: 判断 237">
          <a:extLst>
            <a:ext uri="{FF2B5EF4-FFF2-40B4-BE49-F238E27FC236}">
              <a16:creationId xmlns:a16="http://schemas.microsoft.com/office/drawing/2014/main" id="{7AC62B0E-2F1F-462E-BF11-D7423DBC3219}"/>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239" name="フローチャート: 判断 238">
          <a:extLst>
            <a:ext uri="{FF2B5EF4-FFF2-40B4-BE49-F238E27FC236}">
              <a16:creationId xmlns:a16="http://schemas.microsoft.com/office/drawing/2014/main" id="{2A1CD11F-8D3D-4913-9374-CE01C446D5E4}"/>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240" name="フローチャート: 判断 239">
          <a:extLst>
            <a:ext uri="{FF2B5EF4-FFF2-40B4-BE49-F238E27FC236}">
              <a16:creationId xmlns:a16="http://schemas.microsoft.com/office/drawing/2014/main" id="{C65FC9A4-506A-4503-A4B7-F3AE6BD3BA88}"/>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241" name="フローチャート: 判断 240">
          <a:extLst>
            <a:ext uri="{FF2B5EF4-FFF2-40B4-BE49-F238E27FC236}">
              <a16:creationId xmlns:a16="http://schemas.microsoft.com/office/drawing/2014/main" id="{A3E07DF3-CCC3-44E3-B512-5834A38E2E4B}"/>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93B74CA9-C530-4E33-B5E9-A65209442AC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75485297-8E54-43EB-85B1-3D40B4C64A3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706A12A4-A06C-438E-BDDA-6172D368571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FE595768-2B9F-4A1F-92F1-082E5F0FFB2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42F130AE-55EA-4B7F-A9BF-9E0D90708AF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49022</xdr:rowOff>
    </xdr:from>
    <xdr:to>
      <xdr:col>55</xdr:col>
      <xdr:colOff>50800</xdr:colOff>
      <xdr:row>85</xdr:row>
      <xdr:rowOff>150622</xdr:rowOff>
    </xdr:to>
    <xdr:sp macro="" textlink="">
      <xdr:nvSpPr>
        <xdr:cNvPr id="247" name="楕円 246">
          <a:extLst>
            <a:ext uri="{FF2B5EF4-FFF2-40B4-BE49-F238E27FC236}">
              <a16:creationId xmlns:a16="http://schemas.microsoft.com/office/drawing/2014/main" id="{3D261EFE-3A9F-498D-9A90-B4414B0CDEF6}"/>
            </a:ext>
          </a:extLst>
        </xdr:cNvPr>
        <xdr:cNvSpPr/>
      </xdr:nvSpPr>
      <xdr:spPr>
        <a:xfrm>
          <a:off x="10426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135399</xdr:rowOff>
    </xdr:from>
    <xdr:ext cx="469744" cy="259045"/>
    <xdr:sp macro="" textlink="">
      <xdr:nvSpPr>
        <xdr:cNvPr id="248" name="【福祉施設】&#10;一人当たり面積該当値テキスト">
          <a:extLst>
            <a:ext uri="{FF2B5EF4-FFF2-40B4-BE49-F238E27FC236}">
              <a16:creationId xmlns:a16="http://schemas.microsoft.com/office/drawing/2014/main" id="{944118EB-5FEB-4D5F-8853-E388F77D2E91}"/>
            </a:ext>
          </a:extLst>
        </xdr:cNvPr>
        <xdr:cNvSpPr txBox="1"/>
      </xdr:nvSpPr>
      <xdr:spPr>
        <a:xfrm>
          <a:off x="10515600" y="1453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49022</xdr:rowOff>
    </xdr:from>
    <xdr:to>
      <xdr:col>50</xdr:col>
      <xdr:colOff>165100</xdr:colOff>
      <xdr:row>85</xdr:row>
      <xdr:rowOff>150622</xdr:rowOff>
    </xdr:to>
    <xdr:sp macro="" textlink="">
      <xdr:nvSpPr>
        <xdr:cNvPr id="249" name="楕円 248">
          <a:extLst>
            <a:ext uri="{FF2B5EF4-FFF2-40B4-BE49-F238E27FC236}">
              <a16:creationId xmlns:a16="http://schemas.microsoft.com/office/drawing/2014/main" id="{A833F229-2C3D-4053-BE79-6CD4A813C5B6}"/>
            </a:ext>
          </a:extLst>
        </xdr:cNvPr>
        <xdr:cNvSpPr/>
      </xdr:nvSpPr>
      <xdr:spPr>
        <a:xfrm>
          <a:off x="9588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99822</xdr:rowOff>
    </xdr:from>
    <xdr:to>
      <xdr:col>55</xdr:col>
      <xdr:colOff>0</xdr:colOff>
      <xdr:row>85</xdr:row>
      <xdr:rowOff>99822</xdr:rowOff>
    </xdr:to>
    <xdr:cxnSp macro="">
      <xdr:nvCxnSpPr>
        <xdr:cNvPr id="250" name="直線コネクタ 249">
          <a:extLst>
            <a:ext uri="{FF2B5EF4-FFF2-40B4-BE49-F238E27FC236}">
              <a16:creationId xmlns:a16="http://schemas.microsoft.com/office/drawing/2014/main" id="{B8FBD9A7-A58F-4DD8-A3EC-1E71EFCDADC0}"/>
            </a:ext>
          </a:extLst>
        </xdr:cNvPr>
        <xdr:cNvCxnSpPr/>
      </xdr:nvCxnSpPr>
      <xdr:spPr>
        <a:xfrm>
          <a:off x="9639300" y="1467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51308</xdr:rowOff>
    </xdr:from>
    <xdr:to>
      <xdr:col>46</xdr:col>
      <xdr:colOff>38100</xdr:colOff>
      <xdr:row>85</xdr:row>
      <xdr:rowOff>152908</xdr:rowOff>
    </xdr:to>
    <xdr:sp macro="" textlink="">
      <xdr:nvSpPr>
        <xdr:cNvPr id="251" name="楕円 250">
          <a:extLst>
            <a:ext uri="{FF2B5EF4-FFF2-40B4-BE49-F238E27FC236}">
              <a16:creationId xmlns:a16="http://schemas.microsoft.com/office/drawing/2014/main" id="{367A3A16-E968-4237-BDE4-BBDE24C0EDFD}"/>
            </a:ext>
          </a:extLst>
        </xdr:cNvPr>
        <xdr:cNvSpPr/>
      </xdr:nvSpPr>
      <xdr:spPr>
        <a:xfrm>
          <a:off x="86995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99822</xdr:rowOff>
    </xdr:from>
    <xdr:to>
      <xdr:col>50</xdr:col>
      <xdr:colOff>114300</xdr:colOff>
      <xdr:row>85</xdr:row>
      <xdr:rowOff>102108</xdr:rowOff>
    </xdr:to>
    <xdr:cxnSp macro="">
      <xdr:nvCxnSpPr>
        <xdr:cNvPr id="252" name="直線コネクタ 251">
          <a:extLst>
            <a:ext uri="{FF2B5EF4-FFF2-40B4-BE49-F238E27FC236}">
              <a16:creationId xmlns:a16="http://schemas.microsoft.com/office/drawing/2014/main" id="{95BB5255-E852-42EC-AD05-5C4B8AA86ABE}"/>
            </a:ext>
          </a:extLst>
        </xdr:cNvPr>
        <xdr:cNvCxnSpPr/>
      </xdr:nvCxnSpPr>
      <xdr:spPr>
        <a:xfrm flipV="1">
          <a:off x="8750300" y="146730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51308</xdr:rowOff>
    </xdr:from>
    <xdr:to>
      <xdr:col>41</xdr:col>
      <xdr:colOff>101600</xdr:colOff>
      <xdr:row>85</xdr:row>
      <xdr:rowOff>152908</xdr:rowOff>
    </xdr:to>
    <xdr:sp macro="" textlink="">
      <xdr:nvSpPr>
        <xdr:cNvPr id="253" name="楕円 252">
          <a:extLst>
            <a:ext uri="{FF2B5EF4-FFF2-40B4-BE49-F238E27FC236}">
              <a16:creationId xmlns:a16="http://schemas.microsoft.com/office/drawing/2014/main" id="{BE638160-1B6E-4461-B6DC-659E5E2CDA11}"/>
            </a:ext>
          </a:extLst>
        </xdr:cNvPr>
        <xdr:cNvSpPr/>
      </xdr:nvSpPr>
      <xdr:spPr>
        <a:xfrm>
          <a:off x="78105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102108</xdr:rowOff>
    </xdr:from>
    <xdr:to>
      <xdr:col>45</xdr:col>
      <xdr:colOff>177800</xdr:colOff>
      <xdr:row>85</xdr:row>
      <xdr:rowOff>102108</xdr:rowOff>
    </xdr:to>
    <xdr:cxnSp macro="">
      <xdr:nvCxnSpPr>
        <xdr:cNvPr id="254" name="直線コネクタ 253">
          <a:extLst>
            <a:ext uri="{FF2B5EF4-FFF2-40B4-BE49-F238E27FC236}">
              <a16:creationId xmlns:a16="http://schemas.microsoft.com/office/drawing/2014/main" id="{2EDFFDA6-2145-48CE-A76E-B1F60476FBEB}"/>
            </a:ext>
          </a:extLst>
        </xdr:cNvPr>
        <xdr:cNvCxnSpPr/>
      </xdr:nvCxnSpPr>
      <xdr:spPr>
        <a:xfrm>
          <a:off x="7861300" y="14675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255" name="n_1aveValue【福祉施設】&#10;一人当たり面積">
          <a:extLst>
            <a:ext uri="{FF2B5EF4-FFF2-40B4-BE49-F238E27FC236}">
              <a16:creationId xmlns:a16="http://schemas.microsoft.com/office/drawing/2014/main" id="{E95DF1F4-BC7D-4F58-8170-20BCBD3121AD}"/>
            </a:ext>
          </a:extLst>
        </xdr:cNvPr>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256" name="n_2aveValue【福祉施設】&#10;一人当たり面積">
          <a:extLst>
            <a:ext uri="{FF2B5EF4-FFF2-40B4-BE49-F238E27FC236}">
              <a16:creationId xmlns:a16="http://schemas.microsoft.com/office/drawing/2014/main" id="{FD1091B6-4DE0-4BF5-882E-010179A04A79}"/>
            </a:ext>
          </a:extLst>
        </xdr:cNvPr>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257" name="n_3aveValue【福祉施設】&#10;一人当たり面積">
          <a:extLst>
            <a:ext uri="{FF2B5EF4-FFF2-40B4-BE49-F238E27FC236}">
              <a16:creationId xmlns:a16="http://schemas.microsoft.com/office/drawing/2014/main" id="{5C610A20-4F6A-4F27-958F-A30F5FBA17C7}"/>
            </a:ext>
          </a:extLst>
        </xdr:cNvPr>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258" name="n_4aveValue【福祉施設】&#10;一人当たり面積">
          <a:extLst>
            <a:ext uri="{FF2B5EF4-FFF2-40B4-BE49-F238E27FC236}">
              <a16:creationId xmlns:a16="http://schemas.microsoft.com/office/drawing/2014/main" id="{41F0848C-9D99-41BC-A483-A627DE218ED6}"/>
            </a:ext>
          </a:extLst>
        </xdr:cNvPr>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141749</xdr:rowOff>
    </xdr:from>
    <xdr:ext cx="469744" cy="259045"/>
    <xdr:sp macro="" textlink="">
      <xdr:nvSpPr>
        <xdr:cNvPr id="259" name="n_1mainValue【福祉施設】&#10;一人当たり面積">
          <a:extLst>
            <a:ext uri="{FF2B5EF4-FFF2-40B4-BE49-F238E27FC236}">
              <a16:creationId xmlns:a16="http://schemas.microsoft.com/office/drawing/2014/main" id="{C3663605-016F-4345-8C28-C48BF65B584C}"/>
            </a:ext>
          </a:extLst>
        </xdr:cNvPr>
        <xdr:cNvSpPr txBox="1"/>
      </xdr:nvSpPr>
      <xdr:spPr>
        <a:xfrm>
          <a:off x="9391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144035</xdr:rowOff>
    </xdr:from>
    <xdr:ext cx="469744" cy="259045"/>
    <xdr:sp macro="" textlink="">
      <xdr:nvSpPr>
        <xdr:cNvPr id="260" name="n_2mainValue【福祉施設】&#10;一人当たり面積">
          <a:extLst>
            <a:ext uri="{FF2B5EF4-FFF2-40B4-BE49-F238E27FC236}">
              <a16:creationId xmlns:a16="http://schemas.microsoft.com/office/drawing/2014/main" id="{04E689EA-C674-4F2B-9CCD-65D966A22280}"/>
            </a:ext>
          </a:extLst>
        </xdr:cNvPr>
        <xdr:cNvSpPr txBox="1"/>
      </xdr:nvSpPr>
      <xdr:spPr>
        <a:xfrm>
          <a:off x="85154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144035</xdr:rowOff>
    </xdr:from>
    <xdr:ext cx="469744" cy="259045"/>
    <xdr:sp macro="" textlink="">
      <xdr:nvSpPr>
        <xdr:cNvPr id="261" name="n_3mainValue【福祉施設】&#10;一人当たり面積">
          <a:extLst>
            <a:ext uri="{FF2B5EF4-FFF2-40B4-BE49-F238E27FC236}">
              <a16:creationId xmlns:a16="http://schemas.microsoft.com/office/drawing/2014/main" id="{37414E5B-EDC8-400E-98AD-463764C18C1A}"/>
            </a:ext>
          </a:extLst>
        </xdr:cNvPr>
        <xdr:cNvSpPr txBox="1"/>
      </xdr:nvSpPr>
      <xdr:spPr>
        <a:xfrm>
          <a:off x="76264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a:extLst>
            <a:ext uri="{FF2B5EF4-FFF2-40B4-BE49-F238E27FC236}">
              <a16:creationId xmlns:a16="http://schemas.microsoft.com/office/drawing/2014/main" id="{0B32AB97-06C9-4DA0-84F4-0F1011F0D40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a:extLst>
            <a:ext uri="{FF2B5EF4-FFF2-40B4-BE49-F238E27FC236}">
              <a16:creationId xmlns:a16="http://schemas.microsoft.com/office/drawing/2014/main" id="{7CED3C9E-B34C-4457-A696-6AF405062D6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a:extLst>
            <a:ext uri="{FF2B5EF4-FFF2-40B4-BE49-F238E27FC236}">
              <a16:creationId xmlns:a16="http://schemas.microsoft.com/office/drawing/2014/main" id="{BFF0CC0E-4EFA-4911-8C8F-3464FB99028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a:extLst>
            <a:ext uri="{FF2B5EF4-FFF2-40B4-BE49-F238E27FC236}">
              <a16:creationId xmlns:a16="http://schemas.microsoft.com/office/drawing/2014/main" id="{FDF7E994-02DF-4DB6-9B98-49BDEBDDE99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a:extLst>
            <a:ext uri="{FF2B5EF4-FFF2-40B4-BE49-F238E27FC236}">
              <a16:creationId xmlns:a16="http://schemas.microsoft.com/office/drawing/2014/main" id="{2489A36D-6686-4D68-B65D-0868DBE3DEE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a:extLst>
            <a:ext uri="{FF2B5EF4-FFF2-40B4-BE49-F238E27FC236}">
              <a16:creationId xmlns:a16="http://schemas.microsoft.com/office/drawing/2014/main" id="{80997A96-284C-48CB-8792-34ED326E2C7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a:extLst>
            <a:ext uri="{FF2B5EF4-FFF2-40B4-BE49-F238E27FC236}">
              <a16:creationId xmlns:a16="http://schemas.microsoft.com/office/drawing/2014/main" id="{10C1360C-C965-4E66-8CE6-80CBE6A38DB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a:extLst>
            <a:ext uri="{FF2B5EF4-FFF2-40B4-BE49-F238E27FC236}">
              <a16:creationId xmlns:a16="http://schemas.microsoft.com/office/drawing/2014/main" id="{CE15D123-1CD6-43F5-92D8-629FDE65555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a:extLst>
            <a:ext uri="{FF2B5EF4-FFF2-40B4-BE49-F238E27FC236}">
              <a16:creationId xmlns:a16="http://schemas.microsoft.com/office/drawing/2014/main" id="{8628F703-570F-4CB2-8FB0-9F06D8BBC64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a:extLst>
            <a:ext uri="{FF2B5EF4-FFF2-40B4-BE49-F238E27FC236}">
              <a16:creationId xmlns:a16="http://schemas.microsoft.com/office/drawing/2014/main" id="{34DC2821-4324-4903-9EE8-990341EBF63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a:extLst>
            <a:ext uri="{FF2B5EF4-FFF2-40B4-BE49-F238E27FC236}">
              <a16:creationId xmlns:a16="http://schemas.microsoft.com/office/drawing/2014/main" id="{76D5EED7-1D71-4DA4-BF1C-CFD0E5D0E5A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a:extLst>
            <a:ext uri="{FF2B5EF4-FFF2-40B4-BE49-F238E27FC236}">
              <a16:creationId xmlns:a16="http://schemas.microsoft.com/office/drawing/2014/main" id="{2C144A63-232F-426D-9EDA-B89939A0655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a:extLst>
            <a:ext uri="{FF2B5EF4-FFF2-40B4-BE49-F238E27FC236}">
              <a16:creationId xmlns:a16="http://schemas.microsoft.com/office/drawing/2014/main" id="{3958BF5B-E484-4BFF-80FB-8FF49D71B32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a:extLst>
            <a:ext uri="{FF2B5EF4-FFF2-40B4-BE49-F238E27FC236}">
              <a16:creationId xmlns:a16="http://schemas.microsoft.com/office/drawing/2014/main" id="{2C59E822-B38D-4975-983E-5C6C898182F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a:extLst>
            <a:ext uri="{FF2B5EF4-FFF2-40B4-BE49-F238E27FC236}">
              <a16:creationId xmlns:a16="http://schemas.microsoft.com/office/drawing/2014/main" id="{0DF703E2-D501-4D10-84E1-95C0360D6CB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a:extLst>
            <a:ext uri="{FF2B5EF4-FFF2-40B4-BE49-F238E27FC236}">
              <a16:creationId xmlns:a16="http://schemas.microsoft.com/office/drawing/2014/main" id="{533ABCE4-F47D-4C71-9915-BD5B57E2D89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8" name="正方形/長方形 277">
          <a:extLst>
            <a:ext uri="{FF2B5EF4-FFF2-40B4-BE49-F238E27FC236}">
              <a16:creationId xmlns:a16="http://schemas.microsoft.com/office/drawing/2014/main" id="{14486B53-8FA6-4FEF-A943-CC42FA2DBE2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9" name="正方形/長方形 278">
          <a:extLst>
            <a:ext uri="{FF2B5EF4-FFF2-40B4-BE49-F238E27FC236}">
              <a16:creationId xmlns:a16="http://schemas.microsoft.com/office/drawing/2014/main" id="{3CBBFBBD-6B2D-4DF7-B150-051FE47BDD1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0" name="正方形/長方形 279">
          <a:extLst>
            <a:ext uri="{FF2B5EF4-FFF2-40B4-BE49-F238E27FC236}">
              <a16:creationId xmlns:a16="http://schemas.microsoft.com/office/drawing/2014/main" id="{1B7D64B4-7F14-442E-9410-54117E853F9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1" name="正方形/長方形 280">
          <a:extLst>
            <a:ext uri="{FF2B5EF4-FFF2-40B4-BE49-F238E27FC236}">
              <a16:creationId xmlns:a16="http://schemas.microsoft.com/office/drawing/2014/main" id="{4061DD4F-BFDD-4167-97F0-E36EBC59720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2" name="正方形/長方形 281">
          <a:extLst>
            <a:ext uri="{FF2B5EF4-FFF2-40B4-BE49-F238E27FC236}">
              <a16:creationId xmlns:a16="http://schemas.microsoft.com/office/drawing/2014/main" id="{567DA42C-0424-4213-BF4F-B7D520F0E50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3" name="正方形/長方形 282">
          <a:extLst>
            <a:ext uri="{FF2B5EF4-FFF2-40B4-BE49-F238E27FC236}">
              <a16:creationId xmlns:a16="http://schemas.microsoft.com/office/drawing/2014/main" id="{14504E23-3EFA-4BDE-B7CE-ADBC880A536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4" name="正方形/長方形 283">
          <a:extLst>
            <a:ext uri="{FF2B5EF4-FFF2-40B4-BE49-F238E27FC236}">
              <a16:creationId xmlns:a16="http://schemas.microsoft.com/office/drawing/2014/main" id="{EDE17534-0C5F-4930-A39D-BB0538B78C3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5" name="正方形/長方形 284">
          <a:extLst>
            <a:ext uri="{FF2B5EF4-FFF2-40B4-BE49-F238E27FC236}">
              <a16:creationId xmlns:a16="http://schemas.microsoft.com/office/drawing/2014/main" id="{E9A8D8EA-5A07-49D3-9D0E-9368914FE4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6" name="テキスト ボックス 285">
          <a:extLst>
            <a:ext uri="{FF2B5EF4-FFF2-40B4-BE49-F238E27FC236}">
              <a16:creationId xmlns:a16="http://schemas.microsoft.com/office/drawing/2014/main" id="{0A5FD804-B3E6-4D6B-885F-794D174B065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7" name="直線コネクタ 286">
          <a:extLst>
            <a:ext uri="{FF2B5EF4-FFF2-40B4-BE49-F238E27FC236}">
              <a16:creationId xmlns:a16="http://schemas.microsoft.com/office/drawing/2014/main" id="{EA3051D3-3B8D-42F0-8359-D6BB2E1111C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8" name="テキスト ボックス 287">
          <a:extLst>
            <a:ext uri="{FF2B5EF4-FFF2-40B4-BE49-F238E27FC236}">
              <a16:creationId xmlns:a16="http://schemas.microsoft.com/office/drawing/2014/main" id="{5880225B-C660-4A4C-9709-9252637CC8D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9" name="直線コネクタ 288">
          <a:extLst>
            <a:ext uri="{FF2B5EF4-FFF2-40B4-BE49-F238E27FC236}">
              <a16:creationId xmlns:a16="http://schemas.microsoft.com/office/drawing/2014/main" id="{9155D1F8-DC40-4514-9C3F-5671FE562FD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0" name="テキスト ボックス 289">
          <a:extLst>
            <a:ext uri="{FF2B5EF4-FFF2-40B4-BE49-F238E27FC236}">
              <a16:creationId xmlns:a16="http://schemas.microsoft.com/office/drawing/2014/main" id="{CCDD6EE4-64E0-46F8-8F85-46C995561AB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1" name="直線コネクタ 290">
          <a:extLst>
            <a:ext uri="{FF2B5EF4-FFF2-40B4-BE49-F238E27FC236}">
              <a16:creationId xmlns:a16="http://schemas.microsoft.com/office/drawing/2014/main" id="{68231E27-C250-437C-8E7A-F0FFBD78B8D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2" name="テキスト ボックス 291">
          <a:extLst>
            <a:ext uri="{FF2B5EF4-FFF2-40B4-BE49-F238E27FC236}">
              <a16:creationId xmlns:a16="http://schemas.microsoft.com/office/drawing/2014/main" id="{30AD90A7-BF80-45E4-AB39-1D43F16411C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3" name="直線コネクタ 292">
          <a:extLst>
            <a:ext uri="{FF2B5EF4-FFF2-40B4-BE49-F238E27FC236}">
              <a16:creationId xmlns:a16="http://schemas.microsoft.com/office/drawing/2014/main" id="{5C5AA556-E2E3-4386-BB24-D5D4D189881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4" name="テキスト ボックス 293">
          <a:extLst>
            <a:ext uri="{FF2B5EF4-FFF2-40B4-BE49-F238E27FC236}">
              <a16:creationId xmlns:a16="http://schemas.microsoft.com/office/drawing/2014/main" id="{B0FB4312-4FAB-49E2-BD46-59D4FACCA4B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5" name="直線コネクタ 294">
          <a:extLst>
            <a:ext uri="{FF2B5EF4-FFF2-40B4-BE49-F238E27FC236}">
              <a16:creationId xmlns:a16="http://schemas.microsoft.com/office/drawing/2014/main" id="{BDAFB8DE-E95B-4431-AA4E-A1A566A200E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6" name="テキスト ボックス 295">
          <a:extLst>
            <a:ext uri="{FF2B5EF4-FFF2-40B4-BE49-F238E27FC236}">
              <a16:creationId xmlns:a16="http://schemas.microsoft.com/office/drawing/2014/main" id="{E285E437-3FE6-4ECF-81A1-EA878BC5E0E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7" name="直線コネクタ 296">
          <a:extLst>
            <a:ext uri="{FF2B5EF4-FFF2-40B4-BE49-F238E27FC236}">
              <a16:creationId xmlns:a16="http://schemas.microsoft.com/office/drawing/2014/main" id="{B039E761-4279-4E78-9127-5BC9E13C94E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8" name="テキスト ボックス 297">
          <a:extLst>
            <a:ext uri="{FF2B5EF4-FFF2-40B4-BE49-F238E27FC236}">
              <a16:creationId xmlns:a16="http://schemas.microsoft.com/office/drawing/2014/main" id="{26F2879E-D84D-4045-8B4F-FA486E0FC97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9" name="直線コネクタ 298">
          <a:extLst>
            <a:ext uri="{FF2B5EF4-FFF2-40B4-BE49-F238E27FC236}">
              <a16:creationId xmlns:a16="http://schemas.microsoft.com/office/drawing/2014/main" id="{D09A8423-FACC-408D-A2D5-28C6F4C8F41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0" name="テキスト ボックス 299">
          <a:extLst>
            <a:ext uri="{FF2B5EF4-FFF2-40B4-BE49-F238E27FC236}">
              <a16:creationId xmlns:a16="http://schemas.microsoft.com/office/drawing/2014/main" id="{0DA92A23-8BDF-4964-8701-74CF4D33FA8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1" name="直線コネクタ 300">
          <a:extLst>
            <a:ext uri="{FF2B5EF4-FFF2-40B4-BE49-F238E27FC236}">
              <a16:creationId xmlns:a16="http://schemas.microsoft.com/office/drawing/2014/main" id="{3E5D6DFA-CD07-42B7-98B1-5D060F1A710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一般廃棄物処理施設】&#10;有形固定資産減価償却率グラフ枠">
          <a:extLst>
            <a:ext uri="{FF2B5EF4-FFF2-40B4-BE49-F238E27FC236}">
              <a16:creationId xmlns:a16="http://schemas.microsoft.com/office/drawing/2014/main" id="{15DBA78B-5FFF-4953-B339-4CF19D2CBB5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303" name="直線コネクタ 302">
          <a:extLst>
            <a:ext uri="{FF2B5EF4-FFF2-40B4-BE49-F238E27FC236}">
              <a16:creationId xmlns:a16="http://schemas.microsoft.com/office/drawing/2014/main" id="{19E70CE8-5630-414A-AB63-485B5A091632}"/>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4" name="【一般廃棄物処理施設】&#10;有形固定資産減価償却率最小値テキスト">
          <a:extLst>
            <a:ext uri="{FF2B5EF4-FFF2-40B4-BE49-F238E27FC236}">
              <a16:creationId xmlns:a16="http://schemas.microsoft.com/office/drawing/2014/main" id="{8392B9C5-3A32-4D1D-B471-803562723F4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5" name="直線コネクタ 304">
          <a:extLst>
            <a:ext uri="{FF2B5EF4-FFF2-40B4-BE49-F238E27FC236}">
              <a16:creationId xmlns:a16="http://schemas.microsoft.com/office/drawing/2014/main" id="{9EEE6F20-032C-4286-835B-169429EDC0B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306" name="【一般廃棄物処理施設】&#10;有形固定資産減価償却率最大値テキスト">
          <a:extLst>
            <a:ext uri="{FF2B5EF4-FFF2-40B4-BE49-F238E27FC236}">
              <a16:creationId xmlns:a16="http://schemas.microsoft.com/office/drawing/2014/main" id="{8E4F0226-6FDB-49DA-BC11-0BC30F9E45FA}"/>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307" name="直線コネクタ 306">
          <a:extLst>
            <a:ext uri="{FF2B5EF4-FFF2-40B4-BE49-F238E27FC236}">
              <a16:creationId xmlns:a16="http://schemas.microsoft.com/office/drawing/2014/main" id="{E79ABA8F-02EF-4914-A1F4-1FDE9CC0BDC6}"/>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308" name="【一般廃棄物処理施設】&#10;有形固定資産減価償却率平均値テキスト">
          <a:extLst>
            <a:ext uri="{FF2B5EF4-FFF2-40B4-BE49-F238E27FC236}">
              <a16:creationId xmlns:a16="http://schemas.microsoft.com/office/drawing/2014/main" id="{6D41A879-CF5E-4680-A6AD-A510462CD692}"/>
            </a:ext>
          </a:extLst>
        </xdr:cNvPr>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309" name="フローチャート: 判断 308">
          <a:extLst>
            <a:ext uri="{FF2B5EF4-FFF2-40B4-BE49-F238E27FC236}">
              <a16:creationId xmlns:a16="http://schemas.microsoft.com/office/drawing/2014/main" id="{51FF1BBF-1191-43EA-A353-0C845164E411}"/>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310" name="フローチャート: 判断 309">
          <a:extLst>
            <a:ext uri="{FF2B5EF4-FFF2-40B4-BE49-F238E27FC236}">
              <a16:creationId xmlns:a16="http://schemas.microsoft.com/office/drawing/2014/main" id="{3B7F7B19-5CF5-4EF1-AAD9-3CD464F29C3F}"/>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311" name="フローチャート: 判断 310">
          <a:extLst>
            <a:ext uri="{FF2B5EF4-FFF2-40B4-BE49-F238E27FC236}">
              <a16:creationId xmlns:a16="http://schemas.microsoft.com/office/drawing/2014/main" id="{2B6DF35C-0693-4F7C-AD2B-778CE7272919}"/>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312" name="フローチャート: 判断 311">
          <a:extLst>
            <a:ext uri="{FF2B5EF4-FFF2-40B4-BE49-F238E27FC236}">
              <a16:creationId xmlns:a16="http://schemas.microsoft.com/office/drawing/2014/main" id="{E061E8EE-E57F-41F2-AD45-8686747E364D}"/>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313" name="フローチャート: 判断 312">
          <a:extLst>
            <a:ext uri="{FF2B5EF4-FFF2-40B4-BE49-F238E27FC236}">
              <a16:creationId xmlns:a16="http://schemas.microsoft.com/office/drawing/2014/main" id="{D256F589-DB08-4C7E-8D2E-8D3122B75FB1}"/>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CCF0FECB-1713-48CE-A427-61E345BEDF7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359C3CEE-452D-43F2-BEC0-200174F2A81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1D83C02D-CAC0-4BD2-9F61-F07D573BF36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182B695B-D86A-431A-BCE8-CAE30727B2D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636C6A9E-382D-4B7E-8667-398DD06AFE3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118473</xdr:rowOff>
    </xdr:from>
    <xdr:to>
      <xdr:col>85</xdr:col>
      <xdr:colOff>177800</xdr:colOff>
      <xdr:row>41</xdr:row>
      <xdr:rowOff>48623</xdr:rowOff>
    </xdr:to>
    <xdr:sp macro="" textlink="">
      <xdr:nvSpPr>
        <xdr:cNvPr id="319" name="楕円 318">
          <a:extLst>
            <a:ext uri="{FF2B5EF4-FFF2-40B4-BE49-F238E27FC236}">
              <a16:creationId xmlns:a16="http://schemas.microsoft.com/office/drawing/2014/main" id="{CF1109FE-5535-42F6-8B67-34C0B1313643}"/>
            </a:ext>
          </a:extLst>
        </xdr:cNvPr>
        <xdr:cNvSpPr/>
      </xdr:nvSpPr>
      <xdr:spPr>
        <a:xfrm>
          <a:off x="16268700" y="69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96900</xdr:rowOff>
    </xdr:from>
    <xdr:ext cx="405111" cy="259045"/>
    <xdr:sp macro="" textlink="">
      <xdr:nvSpPr>
        <xdr:cNvPr id="320" name="【一般廃棄物処理施設】&#10;有形固定資産減価償却率該当値テキスト">
          <a:extLst>
            <a:ext uri="{FF2B5EF4-FFF2-40B4-BE49-F238E27FC236}">
              <a16:creationId xmlns:a16="http://schemas.microsoft.com/office/drawing/2014/main" id="{7E4918E4-A29A-4C91-86A7-FDD6EB2E2BC7}"/>
            </a:ext>
          </a:extLst>
        </xdr:cNvPr>
        <xdr:cNvSpPr txBox="1"/>
      </xdr:nvSpPr>
      <xdr:spPr>
        <a:xfrm>
          <a:off x="16357600"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118473</xdr:rowOff>
    </xdr:from>
    <xdr:to>
      <xdr:col>81</xdr:col>
      <xdr:colOff>101600</xdr:colOff>
      <xdr:row>41</xdr:row>
      <xdr:rowOff>48623</xdr:rowOff>
    </xdr:to>
    <xdr:sp macro="" textlink="">
      <xdr:nvSpPr>
        <xdr:cNvPr id="321" name="楕円 320">
          <a:extLst>
            <a:ext uri="{FF2B5EF4-FFF2-40B4-BE49-F238E27FC236}">
              <a16:creationId xmlns:a16="http://schemas.microsoft.com/office/drawing/2014/main" id="{CB565F15-0517-44DB-98CC-DA24F6164E57}"/>
            </a:ext>
          </a:extLst>
        </xdr:cNvPr>
        <xdr:cNvSpPr/>
      </xdr:nvSpPr>
      <xdr:spPr>
        <a:xfrm>
          <a:off x="15430500" y="69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169273</xdr:rowOff>
    </xdr:from>
    <xdr:to>
      <xdr:col>85</xdr:col>
      <xdr:colOff>127000</xdr:colOff>
      <xdr:row>40</xdr:row>
      <xdr:rowOff>169273</xdr:rowOff>
    </xdr:to>
    <xdr:cxnSp macro="">
      <xdr:nvCxnSpPr>
        <xdr:cNvPr id="322" name="直線コネクタ 321">
          <a:extLst>
            <a:ext uri="{FF2B5EF4-FFF2-40B4-BE49-F238E27FC236}">
              <a16:creationId xmlns:a16="http://schemas.microsoft.com/office/drawing/2014/main" id="{D2E5CD9F-D5E5-4B9A-83BD-87E0B3F7960A}"/>
            </a:ext>
          </a:extLst>
        </xdr:cNvPr>
        <xdr:cNvCxnSpPr/>
      </xdr:nvCxnSpPr>
      <xdr:spPr>
        <a:xfrm>
          <a:off x="15481300" y="70272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160927</xdr:rowOff>
    </xdr:from>
    <xdr:to>
      <xdr:col>76</xdr:col>
      <xdr:colOff>165100</xdr:colOff>
      <xdr:row>41</xdr:row>
      <xdr:rowOff>91077</xdr:rowOff>
    </xdr:to>
    <xdr:sp macro="" textlink="">
      <xdr:nvSpPr>
        <xdr:cNvPr id="323" name="楕円 322">
          <a:extLst>
            <a:ext uri="{FF2B5EF4-FFF2-40B4-BE49-F238E27FC236}">
              <a16:creationId xmlns:a16="http://schemas.microsoft.com/office/drawing/2014/main" id="{D3B404EA-C4F0-46A0-94F3-9D2A064761F6}"/>
            </a:ext>
          </a:extLst>
        </xdr:cNvPr>
        <xdr:cNvSpPr/>
      </xdr:nvSpPr>
      <xdr:spPr>
        <a:xfrm>
          <a:off x="145415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169273</xdr:rowOff>
    </xdr:from>
    <xdr:to>
      <xdr:col>81</xdr:col>
      <xdr:colOff>50800</xdr:colOff>
      <xdr:row>41</xdr:row>
      <xdr:rowOff>40277</xdr:rowOff>
    </xdr:to>
    <xdr:cxnSp macro="">
      <xdr:nvCxnSpPr>
        <xdr:cNvPr id="324" name="直線コネクタ 323">
          <a:extLst>
            <a:ext uri="{FF2B5EF4-FFF2-40B4-BE49-F238E27FC236}">
              <a16:creationId xmlns:a16="http://schemas.microsoft.com/office/drawing/2014/main" id="{F7F43D36-04CE-4AF3-97A3-DAF64ED82CD7}"/>
            </a:ext>
          </a:extLst>
        </xdr:cNvPr>
        <xdr:cNvCxnSpPr/>
      </xdr:nvCxnSpPr>
      <xdr:spPr>
        <a:xfrm flipV="1">
          <a:off x="14592300" y="702727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165826</xdr:rowOff>
    </xdr:from>
    <xdr:to>
      <xdr:col>72</xdr:col>
      <xdr:colOff>38100</xdr:colOff>
      <xdr:row>41</xdr:row>
      <xdr:rowOff>95976</xdr:rowOff>
    </xdr:to>
    <xdr:sp macro="" textlink="">
      <xdr:nvSpPr>
        <xdr:cNvPr id="325" name="楕円 324">
          <a:extLst>
            <a:ext uri="{FF2B5EF4-FFF2-40B4-BE49-F238E27FC236}">
              <a16:creationId xmlns:a16="http://schemas.microsoft.com/office/drawing/2014/main" id="{5964A02D-C51A-4BEE-A38E-D1910E50F735}"/>
            </a:ext>
          </a:extLst>
        </xdr:cNvPr>
        <xdr:cNvSpPr/>
      </xdr:nvSpPr>
      <xdr:spPr>
        <a:xfrm>
          <a:off x="136525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40277</xdr:rowOff>
    </xdr:from>
    <xdr:to>
      <xdr:col>76</xdr:col>
      <xdr:colOff>114300</xdr:colOff>
      <xdr:row>41</xdr:row>
      <xdr:rowOff>45176</xdr:rowOff>
    </xdr:to>
    <xdr:cxnSp macro="">
      <xdr:nvCxnSpPr>
        <xdr:cNvPr id="326" name="直線コネクタ 325">
          <a:extLst>
            <a:ext uri="{FF2B5EF4-FFF2-40B4-BE49-F238E27FC236}">
              <a16:creationId xmlns:a16="http://schemas.microsoft.com/office/drawing/2014/main" id="{2BA0189C-AC74-449E-8AD6-B6653DB09F9C}"/>
            </a:ext>
          </a:extLst>
        </xdr:cNvPr>
        <xdr:cNvCxnSpPr/>
      </xdr:nvCxnSpPr>
      <xdr:spPr>
        <a:xfrm flipV="1">
          <a:off x="13703300" y="706972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327" name="n_1aveValue【一般廃棄物処理施設】&#10;有形固定資産減価償却率">
          <a:extLst>
            <a:ext uri="{FF2B5EF4-FFF2-40B4-BE49-F238E27FC236}">
              <a16:creationId xmlns:a16="http://schemas.microsoft.com/office/drawing/2014/main" id="{C3672DEB-62AE-4CE9-A1A3-1AA07D297785}"/>
            </a:ext>
          </a:extLst>
        </xdr:cNvPr>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328" name="n_2aveValue【一般廃棄物処理施設】&#10;有形固定資産減価償却率">
          <a:extLst>
            <a:ext uri="{FF2B5EF4-FFF2-40B4-BE49-F238E27FC236}">
              <a16:creationId xmlns:a16="http://schemas.microsoft.com/office/drawing/2014/main" id="{8A9256F8-FD48-4679-8331-044BE14BD990}"/>
            </a:ext>
          </a:extLst>
        </xdr:cNvPr>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329" name="n_3aveValue【一般廃棄物処理施設】&#10;有形固定資産減価償却率">
          <a:extLst>
            <a:ext uri="{FF2B5EF4-FFF2-40B4-BE49-F238E27FC236}">
              <a16:creationId xmlns:a16="http://schemas.microsoft.com/office/drawing/2014/main" id="{82E16BDA-C8D7-48B8-8EA4-B12D70913D9F}"/>
            </a:ext>
          </a:extLst>
        </xdr:cNvPr>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330" name="n_4aveValue【一般廃棄物処理施設】&#10;有形固定資産減価償却率">
          <a:extLst>
            <a:ext uri="{FF2B5EF4-FFF2-40B4-BE49-F238E27FC236}">
              <a16:creationId xmlns:a16="http://schemas.microsoft.com/office/drawing/2014/main" id="{65136823-2426-43A2-88AD-C7EA856A7E62}"/>
            </a:ext>
          </a:extLst>
        </xdr:cNvPr>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39750</xdr:rowOff>
    </xdr:from>
    <xdr:ext cx="405111" cy="259045"/>
    <xdr:sp macro="" textlink="">
      <xdr:nvSpPr>
        <xdr:cNvPr id="331" name="n_1mainValue【一般廃棄物処理施設】&#10;有形固定資産減価償却率">
          <a:extLst>
            <a:ext uri="{FF2B5EF4-FFF2-40B4-BE49-F238E27FC236}">
              <a16:creationId xmlns:a16="http://schemas.microsoft.com/office/drawing/2014/main" id="{9F7BB9FC-679A-4145-B411-D82A245C9910}"/>
            </a:ext>
          </a:extLst>
        </xdr:cNvPr>
        <xdr:cNvSpPr txBox="1"/>
      </xdr:nvSpPr>
      <xdr:spPr>
        <a:xfrm>
          <a:off x="15266044" y="706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82204</xdr:rowOff>
    </xdr:from>
    <xdr:ext cx="405111" cy="259045"/>
    <xdr:sp macro="" textlink="">
      <xdr:nvSpPr>
        <xdr:cNvPr id="332" name="n_2mainValue【一般廃棄物処理施設】&#10;有形固定資産減価償却率">
          <a:extLst>
            <a:ext uri="{FF2B5EF4-FFF2-40B4-BE49-F238E27FC236}">
              <a16:creationId xmlns:a16="http://schemas.microsoft.com/office/drawing/2014/main" id="{8859AB15-CAD3-4139-A43B-6F7B6C2AF9AB}"/>
            </a:ext>
          </a:extLst>
        </xdr:cNvPr>
        <xdr:cNvSpPr txBox="1"/>
      </xdr:nvSpPr>
      <xdr:spPr>
        <a:xfrm>
          <a:off x="14389744" y="711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87103</xdr:rowOff>
    </xdr:from>
    <xdr:ext cx="405111" cy="259045"/>
    <xdr:sp macro="" textlink="">
      <xdr:nvSpPr>
        <xdr:cNvPr id="333" name="n_3mainValue【一般廃棄物処理施設】&#10;有形固定資産減価償却率">
          <a:extLst>
            <a:ext uri="{FF2B5EF4-FFF2-40B4-BE49-F238E27FC236}">
              <a16:creationId xmlns:a16="http://schemas.microsoft.com/office/drawing/2014/main" id="{71BD3D8C-9BE4-4D99-8275-FAA19A1108AB}"/>
            </a:ext>
          </a:extLst>
        </xdr:cNvPr>
        <xdr:cNvSpPr txBox="1"/>
      </xdr:nvSpPr>
      <xdr:spPr>
        <a:xfrm>
          <a:off x="13500744" y="711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4" name="正方形/長方形 333">
          <a:extLst>
            <a:ext uri="{FF2B5EF4-FFF2-40B4-BE49-F238E27FC236}">
              <a16:creationId xmlns:a16="http://schemas.microsoft.com/office/drawing/2014/main" id="{9AE0D392-DE93-4280-AE14-8E566A5F1A9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5" name="正方形/長方形 334">
          <a:extLst>
            <a:ext uri="{FF2B5EF4-FFF2-40B4-BE49-F238E27FC236}">
              <a16:creationId xmlns:a16="http://schemas.microsoft.com/office/drawing/2014/main" id="{9A355AA0-6FD5-4F02-8929-C8069F6884E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6" name="正方形/長方形 335">
          <a:extLst>
            <a:ext uri="{FF2B5EF4-FFF2-40B4-BE49-F238E27FC236}">
              <a16:creationId xmlns:a16="http://schemas.microsoft.com/office/drawing/2014/main" id="{4BF89585-A2FB-4C05-ABB2-AC24FC3D4DC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7" name="正方形/長方形 336">
          <a:extLst>
            <a:ext uri="{FF2B5EF4-FFF2-40B4-BE49-F238E27FC236}">
              <a16:creationId xmlns:a16="http://schemas.microsoft.com/office/drawing/2014/main" id="{68352020-D954-4460-A5D0-67F8F08257D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8" name="正方形/長方形 337">
          <a:extLst>
            <a:ext uri="{FF2B5EF4-FFF2-40B4-BE49-F238E27FC236}">
              <a16:creationId xmlns:a16="http://schemas.microsoft.com/office/drawing/2014/main" id="{E95171EC-FB26-4378-8408-029CB9AFFAA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9" name="正方形/長方形 338">
          <a:extLst>
            <a:ext uri="{FF2B5EF4-FFF2-40B4-BE49-F238E27FC236}">
              <a16:creationId xmlns:a16="http://schemas.microsoft.com/office/drawing/2014/main" id="{67759C94-E9D4-4F8F-8B4C-33173BC5D00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0" name="正方形/長方形 339">
          <a:extLst>
            <a:ext uri="{FF2B5EF4-FFF2-40B4-BE49-F238E27FC236}">
              <a16:creationId xmlns:a16="http://schemas.microsoft.com/office/drawing/2014/main" id="{E35929BC-2394-4778-99F4-BCAC684AE7F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1" name="正方形/長方形 340">
          <a:extLst>
            <a:ext uri="{FF2B5EF4-FFF2-40B4-BE49-F238E27FC236}">
              <a16:creationId xmlns:a16="http://schemas.microsoft.com/office/drawing/2014/main" id="{A8A22A68-5F07-41A3-9B46-2B1B8E0ACCB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2" name="テキスト ボックス 341">
          <a:extLst>
            <a:ext uri="{FF2B5EF4-FFF2-40B4-BE49-F238E27FC236}">
              <a16:creationId xmlns:a16="http://schemas.microsoft.com/office/drawing/2014/main" id="{EA71836B-8ABF-4795-A390-DD7C7A32225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3" name="直線コネクタ 342">
          <a:extLst>
            <a:ext uri="{FF2B5EF4-FFF2-40B4-BE49-F238E27FC236}">
              <a16:creationId xmlns:a16="http://schemas.microsoft.com/office/drawing/2014/main" id="{2BAF9B69-3DFD-41F6-AD03-AA8ED89BB17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44" name="直線コネクタ 343">
          <a:extLst>
            <a:ext uri="{FF2B5EF4-FFF2-40B4-BE49-F238E27FC236}">
              <a16:creationId xmlns:a16="http://schemas.microsoft.com/office/drawing/2014/main" id="{0F958657-140C-48B7-8D10-E52AA80E20EB}"/>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45" name="テキスト ボックス 344">
          <a:extLst>
            <a:ext uri="{FF2B5EF4-FFF2-40B4-BE49-F238E27FC236}">
              <a16:creationId xmlns:a16="http://schemas.microsoft.com/office/drawing/2014/main" id="{B23C0742-95EF-4D50-A5AD-93B40744B2B9}"/>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6" name="直線コネクタ 345">
          <a:extLst>
            <a:ext uri="{FF2B5EF4-FFF2-40B4-BE49-F238E27FC236}">
              <a16:creationId xmlns:a16="http://schemas.microsoft.com/office/drawing/2014/main" id="{ABED947C-3BEA-4EA7-B1E0-8543CDC0B4D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7" name="テキスト ボックス 346">
          <a:extLst>
            <a:ext uri="{FF2B5EF4-FFF2-40B4-BE49-F238E27FC236}">
              <a16:creationId xmlns:a16="http://schemas.microsoft.com/office/drawing/2014/main" id="{27C332C4-46DE-4600-BCAA-9F0E5565C24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48" name="直線コネクタ 347">
          <a:extLst>
            <a:ext uri="{FF2B5EF4-FFF2-40B4-BE49-F238E27FC236}">
              <a16:creationId xmlns:a16="http://schemas.microsoft.com/office/drawing/2014/main" id="{2FB595E9-9B2F-4B00-8165-B9F37FC3CA55}"/>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49" name="テキスト ボックス 348">
          <a:extLst>
            <a:ext uri="{FF2B5EF4-FFF2-40B4-BE49-F238E27FC236}">
              <a16:creationId xmlns:a16="http://schemas.microsoft.com/office/drawing/2014/main" id="{2887F757-0263-4B15-B135-F2C367B3E973}"/>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0" name="直線コネクタ 349">
          <a:extLst>
            <a:ext uri="{FF2B5EF4-FFF2-40B4-BE49-F238E27FC236}">
              <a16:creationId xmlns:a16="http://schemas.microsoft.com/office/drawing/2014/main" id="{2245AD1C-FCED-42B9-887C-9FA3C50EF04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1" name="テキスト ボックス 350">
          <a:extLst>
            <a:ext uri="{FF2B5EF4-FFF2-40B4-BE49-F238E27FC236}">
              <a16:creationId xmlns:a16="http://schemas.microsoft.com/office/drawing/2014/main" id="{6ADA11C8-6395-4BE4-9656-25B1975BD48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2" name="【一般廃棄物処理施設】&#10;一人当たり有形固定資産（償却資産）額グラフ枠">
          <a:extLst>
            <a:ext uri="{FF2B5EF4-FFF2-40B4-BE49-F238E27FC236}">
              <a16:creationId xmlns:a16="http://schemas.microsoft.com/office/drawing/2014/main" id="{521B23A6-1FA3-4C6A-ADF5-4A1BB77C855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353" name="直線コネクタ 352">
          <a:extLst>
            <a:ext uri="{FF2B5EF4-FFF2-40B4-BE49-F238E27FC236}">
              <a16:creationId xmlns:a16="http://schemas.microsoft.com/office/drawing/2014/main" id="{AF4BBA41-43D2-4690-B4CB-6CEA17052C0E}"/>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54" name="【一般廃棄物処理施設】&#10;一人当たり有形固定資産（償却資産）額最小値テキスト">
          <a:extLst>
            <a:ext uri="{FF2B5EF4-FFF2-40B4-BE49-F238E27FC236}">
              <a16:creationId xmlns:a16="http://schemas.microsoft.com/office/drawing/2014/main" id="{044D71CB-A1D4-424C-8ADF-E03F30B66FCB}"/>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55" name="直線コネクタ 354">
          <a:extLst>
            <a:ext uri="{FF2B5EF4-FFF2-40B4-BE49-F238E27FC236}">
              <a16:creationId xmlns:a16="http://schemas.microsoft.com/office/drawing/2014/main" id="{0DE25683-B570-4D78-B3E3-137820547263}"/>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356" name="【一般廃棄物処理施設】&#10;一人当たり有形固定資産（償却資産）額最大値テキスト">
          <a:extLst>
            <a:ext uri="{FF2B5EF4-FFF2-40B4-BE49-F238E27FC236}">
              <a16:creationId xmlns:a16="http://schemas.microsoft.com/office/drawing/2014/main" id="{2D6A823B-D370-4C78-A7FE-B3995C58575B}"/>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357" name="直線コネクタ 356">
          <a:extLst>
            <a:ext uri="{FF2B5EF4-FFF2-40B4-BE49-F238E27FC236}">
              <a16:creationId xmlns:a16="http://schemas.microsoft.com/office/drawing/2014/main" id="{0C3378B1-E3B8-49C9-BEDC-3C22AE4B5465}"/>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358" name="【一般廃棄物処理施設】&#10;一人当たり有形固定資産（償却資産）額平均値テキスト">
          <a:extLst>
            <a:ext uri="{FF2B5EF4-FFF2-40B4-BE49-F238E27FC236}">
              <a16:creationId xmlns:a16="http://schemas.microsoft.com/office/drawing/2014/main" id="{6C38B168-1388-46CA-986D-BA4585A87CD9}"/>
            </a:ext>
          </a:extLst>
        </xdr:cNvPr>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359" name="フローチャート: 判断 358">
          <a:extLst>
            <a:ext uri="{FF2B5EF4-FFF2-40B4-BE49-F238E27FC236}">
              <a16:creationId xmlns:a16="http://schemas.microsoft.com/office/drawing/2014/main" id="{BB885964-6602-49DA-9E7B-F018145D467A}"/>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360" name="フローチャート: 判断 359">
          <a:extLst>
            <a:ext uri="{FF2B5EF4-FFF2-40B4-BE49-F238E27FC236}">
              <a16:creationId xmlns:a16="http://schemas.microsoft.com/office/drawing/2014/main" id="{3A0674BB-740F-4861-BF6B-04583ED7F187}"/>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361" name="フローチャート: 判断 360">
          <a:extLst>
            <a:ext uri="{FF2B5EF4-FFF2-40B4-BE49-F238E27FC236}">
              <a16:creationId xmlns:a16="http://schemas.microsoft.com/office/drawing/2014/main" id="{CA5123EB-A9B8-4A62-8C4B-3E6B62D74969}"/>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362" name="フローチャート: 判断 361">
          <a:extLst>
            <a:ext uri="{FF2B5EF4-FFF2-40B4-BE49-F238E27FC236}">
              <a16:creationId xmlns:a16="http://schemas.microsoft.com/office/drawing/2014/main" id="{A365B9A6-1702-40E0-87AD-3B454823B8D7}"/>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363" name="フローチャート: 判断 362">
          <a:extLst>
            <a:ext uri="{FF2B5EF4-FFF2-40B4-BE49-F238E27FC236}">
              <a16:creationId xmlns:a16="http://schemas.microsoft.com/office/drawing/2014/main" id="{6ECD9FCD-EFED-4297-9EE7-E0D299D4D6F6}"/>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47E7EF4B-F28E-4CE7-9FC3-0C2086E998A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17D04021-0018-4D89-938F-9AFCFA78375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7F35F747-50B6-46A6-82D9-607B3DBDFDE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4E8FC913-7561-4FDA-89E2-6A3761282C5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E02E21A3-37CE-4C5A-8D65-11992555105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124961</xdr:rowOff>
    </xdr:from>
    <xdr:to>
      <xdr:col>116</xdr:col>
      <xdr:colOff>114300</xdr:colOff>
      <xdr:row>37</xdr:row>
      <xdr:rowOff>55111</xdr:rowOff>
    </xdr:to>
    <xdr:sp macro="" textlink="">
      <xdr:nvSpPr>
        <xdr:cNvPr id="369" name="楕円 368">
          <a:extLst>
            <a:ext uri="{FF2B5EF4-FFF2-40B4-BE49-F238E27FC236}">
              <a16:creationId xmlns:a16="http://schemas.microsoft.com/office/drawing/2014/main" id="{86D22A88-4B8D-48CD-9DAF-38B42BF80408}"/>
            </a:ext>
          </a:extLst>
        </xdr:cNvPr>
        <xdr:cNvSpPr/>
      </xdr:nvSpPr>
      <xdr:spPr>
        <a:xfrm>
          <a:off x="22110700" y="62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147838</xdr:rowOff>
    </xdr:from>
    <xdr:ext cx="599010" cy="259045"/>
    <xdr:sp macro="" textlink="">
      <xdr:nvSpPr>
        <xdr:cNvPr id="370" name="【一般廃棄物処理施設】&#10;一人当たり有形固定資産（償却資産）額該当値テキスト">
          <a:extLst>
            <a:ext uri="{FF2B5EF4-FFF2-40B4-BE49-F238E27FC236}">
              <a16:creationId xmlns:a16="http://schemas.microsoft.com/office/drawing/2014/main" id="{BEA6C490-F4DA-409C-A660-6973B7082B4D}"/>
            </a:ext>
          </a:extLst>
        </xdr:cNvPr>
        <xdr:cNvSpPr txBox="1"/>
      </xdr:nvSpPr>
      <xdr:spPr>
        <a:xfrm>
          <a:off x="22199600" y="614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8072</xdr:rowOff>
    </xdr:from>
    <xdr:to>
      <xdr:col>112</xdr:col>
      <xdr:colOff>38100</xdr:colOff>
      <xdr:row>37</xdr:row>
      <xdr:rowOff>109672</xdr:rowOff>
    </xdr:to>
    <xdr:sp macro="" textlink="">
      <xdr:nvSpPr>
        <xdr:cNvPr id="371" name="楕円 370">
          <a:extLst>
            <a:ext uri="{FF2B5EF4-FFF2-40B4-BE49-F238E27FC236}">
              <a16:creationId xmlns:a16="http://schemas.microsoft.com/office/drawing/2014/main" id="{62E7DCAB-0E39-47FB-BC9B-F1C9D2C20DE2}"/>
            </a:ext>
          </a:extLst>
        </xdr:cNvPr>
        <xdr:cNvSpPr/>
      </xdr:nvSpPr>
      <xdr:spPr>
        <a:xfrm>
          <a:off x="21272500" y="635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4311</xdr:rowOff>
    </xdr:from>
    <xdr:to>
      <xdr:col>116</xdr:col>
      <xdr:colOff>63500</xdr:colOff>
      <xdr:row>37</xdr:row>
      <xdr:rowOff>58872</xdr:rowOff>
    </xdr:to>
    <xdr:cxnSp macro="">
      <xdr:nvCxnSpPr>
        <xdr:cNvPr id="372" name="直線コネクタ 371">
          <a:extLst>
            <a:ext uri="{FF2B5EF4-FFF2-40B4-BE49-F238E27FC236}">
              <a16:creationId xmlns:a16="http://schemas.microsoft.com/office/drawing/2014/main" id="{2108EED8-52A8-4190-BB76-642CDC7A37DF}"/>
            </a:ext>
          </a:extLst>
        </xdr:cNvPr>
        <xdr:cNvCxnSpPr/>
      </xdr:nvCxnSpPr>
      <xdr:spPr>
        <a:xfrm flipV="1">
          <a:off x="21323300" y="6347961"/>
          <a:ext cx="838200" cy="5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7386</xdr:rowOff>
    </xdr:from>
    <xdr:to>
      <xdr:col>107</xdr:col>
      <xdr:colOff>101600</xdr:colOff>
      <xdr:row>37</xdr:row>
      <xdr:rowOff>108986</xdr:rowOff>
    </xdr:to>
    <xdr:sp macro="" textlink="">
      <xdr:nvSpPr>
        <xdr:cNvPr id="373" name="楕円 372">
          <a:extLst>
            <a:ext uri="{FF2B5EF4-FFF2-40B4-BE49-F238E27FC236}">
              <a16:creationId xmlns:a16="http://schemas.microsoft.com/office/drawing/2014/main" id="{9BC4BE3D-C5AF-49CC-A384-45C90B2DDC33}"/>
            </a:ext>
          </a:extLst>
        </xdr:cNvPr>
        <xdr:cNvSpPr/>
      </xdr:nvSpPr>
      <xdr:spPr>
        <a:xfrm>
          <a:off x="20383500" y="635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58186</xdr:rowOff>
    </xdr:from>
    <xdr:to>
      <xdr:col>111</xdr:col>
      <xdr:colOff>177800</xdr:colOff>
      <xdr:row>37</xdr:row>
      <xdr:rowOff>58872</xdr:rowOff>
    </xdr:to>
    <xdr:cxnSp macro="">
      <xdr:nvCxnSpPr>
        <xdr:cNvPr id="374" name="直線コネクタ 373">
          <a:extLst>
            <a:ext uri="{FF2B5EF4-FFF2-40B4-BE49-F238E27FC236}">
              <a16:creationId xmlns:a16="http://schemas.microsoft.com/office/drawing/2014/main" id="{67C44AEC-8A68-4B14-A8A2-A83F962983A6}"/>
            </a:ext>
          </a:extLst>
        </xdr:cNvPr>
        <xdr:cNvCxnSpPr/>
      </xdr:nvCxnSpPr>
      <xdr:spPr>
        <a:xfrm>
          <a:off x="20434300" y="640183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23011</xdr:rowOff>
    </xdr:from>
    <xdr:to>
      <xdr:col>102</xdr:col>
      <xdr:colOff>165100</xdr:colOff>
      <xdr:row>37</xdr:row>
      <xdr:rowOff>124611</xdr:rowOff>
    </xdr:to>
    <xdr:sp macro="" textlink="">
      <xdr:nvSpPr>
        <xdr:cNvPr id="375" name="楕円 374">
          <a:extLst>
            <a:ext uri="{FF2B5EF4-FFF2-40B4-BE49-F238E27FC236}">
              <a16:creationId xmlns:a16="http://schemas.microsoft.com/office/drawing/2014/main" id="{96B60AE9-FD62-4F96-9738-E01D2797296B}"/>
            </a:ext>
          </a:extLst>
        </xdr:cNvPr>
        <xdr:cNvSpPr/>
      </xdr:nvSpPr>
      <xdr:spPr>
        <a:xfrm>
          <a:off x="19494500" y="636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58186</xdr:rowOff>
    </xdr:from>
    <xdr:to>
      <xdr:col>107</xdr:col>
      <xdr:colOff>50800</xdr:colOff>
      <xdr:row>37</xdr:row>
      <xdr:rowOff>73811</xdr:rowOff>
    </xdr:to>
    <xdr:cxnSp macro="">
      <xdr:nvCxnSpPr>
        <xdr:cNvPr id="376" name="直線コネクタ 375">
          <a:extLst>
            <a:ext uri="{FF2B5EF4-FFF2-40B4-BE49-F238E27FC236}">
              <a16:creationId xmlns:a16="http://schemas.microsoft.com/office/drawing/2014/main" id="{D711F646-7662-4A63-93D4-118114C4EECB}"/>
            </a:ext>
          </a:extLst>
        </xdr:cNvPr>
        <xdr:cNvCxnSpPr/>
      </xdr:nvCxnSpPr>
      <xdr:spPr>
        <a:xfrm flipV="1">
          <a:off x="19545300" y="6401836"/>
          <a:ext cx="889000" cy="1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164750</xdr:rowOff>
    </xdr:from>
    <xdr:ext cx="534377" cy="259045"/>
    <xdr:sp macro="" textlink="">
      <xdr:nvSpPr>
        <xdr:cNvPr id="377" name="n_1aveValue【一般廃棄物処理施設】&#10;一人当たり有形固定資産（償却資産）額">
          <a:extLst>
            <a:ext uri="{FF2B5EF4-FFF2-40B4-BE49-F238E27FC236}">
              <a16:creationId xmlns:a16="http://schemas.microsoft.com/office/drawing/2014/main" id="{4E3CDF08-F161-44DA-BE36-E3EDEDC92FC4}"/>
            </a:ext>
          </a:extLst>
        </xdr:cNvPr>
        <xdr:cNvSpPr txBox="1"/>
      </xdr:nvSpPr>
      <xdr:spPr>
        <a:xfrm>
          <a:off x="21043411" y="66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7650</xdr:rowOff>
    </xdr:from>
    <xdr:ext cx="534377" cy="259045"/>
    <xdr:sp macro="" textlink="">
      <xdr:nvSpPr>
        <xdr:cNvPr id="378" name="n_2aveValue【一般廃棄物処理施設】&#10;一人当たり有形固定資産（償却資産）額">
          <a:extLst>
            <a:ext uri="{FF2B5EF4-FFF2-40B4-BE49-F238E27FC236}">
              <a16:creationId xmlns:a16="http://schemas.microsoft.com/office/drawing/2014/main" id="{FF420DB0-6B2E-4960-95BC-5162B0EF974E}"/>
            </a:ext>
          </a:extLst>
        </xdr:cNvPr>
        <xdr:cNvSpPr txBox="1"/>
      </xdr:nvSpPr>
      <xdr:spPr>
        <a:xfrm>
          <a:off x="20167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163733</xdr:rowOff>
    </xdr:from>
    <xdr:ext cx="534377" cy="259045"/>
    <xdr:sp macro="" textlink="">
      <xdr:nvSpPr>
        <xdr:cNvPr id="379" name="n_3aveValue【一般廃棄物処理施設】&#10;一人当たり有形固定資産（償却資産）額">
          <a:extLst>
            <a:ext uri="{FF2B5EF4-FFF2-40B4-BE49-F238E27FC236}">
              <a16:creationId xmlns:a16="http://schemas.microsoft.com/office/drawing/2014/main" id="{FD170D74-3416-4F5B-AA7D-CCD993B7A7A5}"/>
            </a:ext>
          </a:extLst>
        </xdr:cNvPr>
        <xdr:cNvSpPr txBox="1"/>
      </xdr:nvSpPr>
      <xdr:spPr>
        <a:xfrm>
          <a:off x="19278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380" name="n_4aveValue【一般廃棄物処理施設】&#10;一人当たり有形固定資産（償却資産）額">
          <a:extLst>
            <a:ext uri="{FF2B5EF4-FFF2-40B4-BE49-F238E27FC236}">
              <a16:creationId xmlns:a16="http://schemas.microsoft.com/office/drawing/2014/main" id="{94950881-788C-4841-887D-AB2CEBB99432}"/>
            </a:ext>
          </a:extLst>
        </xdr:cNvPr>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126199</xdr:rowOff>
    </xdr:from>
    <xdr:ext cx="599010" cy="259045"/>
    <xdr:sp macro="" textlink="">
      <xdr:nvSpPr>
        <xdr:cNvPr id="381" name="n_1mainValue【一般廃棄物処理施設】&#10;一人当たり有形固定資産（償却資産）額">
          <a:extLst>
            <a:ext uri="{FF2B5EF4-FFF2-40B4-BE49-F238E27FC236}">
              <a16:creationId xmlns:a16="http://schemas.microsoft.com/office/drawing/2014/main" id="{711E9007-D52A-4BBF-8132-757FD4A790D6}"/>
            </a:ext>
          </a:extLst>
        </xdr:cNvPr>
        <xdr:cNvSpPr txBox="1"/>
      </xdr:nvSpPr>
      <xdr:spPr>
        <a:xfrm>
          <a:off x="21011095" y="6126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125513</xdr:rowOff>
    </xdr:from>
    <xdr:ext cx="599010" cy="259045"/>
    <xdr:sp macro="" textlink="">
      <xdr:nvSpPr>
        <xdr:cNvPr id="382" name="n_2mainValue【一般廃棄物処理施設】&#10;一人当たり有形固定資産（償却資産）額">
          <a:extLst>
            <a:ext uri="{FF2B5EF4-FFF2-40B4-BE49-F238E27FC236}">
              <a16:creationId xmlns:a16="http://schemas.microsoft.com/office/drawing/2014/main" id="{D0B79C77-59D1-44B3-9828-EF858E8ED59C}"/>
            </a:ext>
          </a:extLst>
        </xdr:cNvPr>
        <xdr:cNvSpPr txBox="1"/>
      </xdr:nvSpPr>
      <xdr:spPr>
        <a:xfrm>
          <a:off x="20134795" y="6126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141138</xdr:rowOff>
    </xdr:from>
    <xdr:ext cx="599010" cy="259045"/>
    <xdr:sp macro="" textlink="">
      <xdr:nvSpPr>
        <xdr:cNvPr id="383" name="n_3mainValue【一般廃棄物処理施設】&#10;一人当たり有形固定資産（償却資産）額">
          <a:extLst>
            <a:ext uri="{FF2B5EF4-FFF2-40B4-BE49-F238E27FC236}">
              <a16:creationId xmlns:a16="http://schemas.microsoft.com/office/drawing/2014/main" id="{36436D36-92A6-40B3-993C-815DD6228B00}"/>
            </a:ext>
          </a:extLst>
        </xdr:cNvPr>
        <xdr:cNvSpPr txBox="1"/>
      </xdr:nvSpPr>
      <xdr:spPr>
        <a:xfrm>
          <a:off x="19245795" y="6141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4" name="正方形/長方形 383">
          <a:extLst>
            <a:ext uri="{FF2B5EF4-FFF2-40B4-BE49-F238E27FC236}">
              <a16:creationId xmlns:a16="http://schemas.microsoft.com/office/drawing/2014/main" id="{4F4F716B-212F-4E5F-9A3C-9ED731A0FB2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5" name="正方形/長方形 384">
          <a:extLst>
            <a:ext uri="{FF2B5EF4-FFF2-40B4-BE49-F238E27FC236}">
              <a16:creationId xmlns:a16="http://schemas.microsoft.com/office/drawing/2014/main" id="{68DCCE61-C699-483A-ADEB-7AB3884123E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6" name="正方形/長方形 385">
          <a:extLst>
            <a:ext uri="{FF2B5EF4-FFF2-40B4-BE49-F238E27FC236}">
              <a16:creationId xmlns:a16="http://schemas.microsoft.com/office/drawing/2014/main" id="{DA9F443B-25BC-4E48-8CF5-D606AD14EB8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7" name="正方形/長方形 386">
          <a:extLst>
            <a:ext uri="{FF2B5EF4-FFF2-40B4-BE49-F238E27FC236}">
              <a16:creationId xmlns:a16="http://schemas.microsoft.com/office/drawing/2014/main" id="{7B0FF90B-0277-4C29-AE96-17AA68A1167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8" name="正方形/長方形 387">
          <a:extLst>
            <a:ext uri="{FF2B5EF4-FFF2-40B4-BE49-F238E27FC236}">
              <a16:creationId xmlns:a16="http://schemas.microsoft.com/office/drawing/2014/main" id="{9C64C687-5F2D-4BB9-8429-CDA1F01C0D9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9" name="正方形/長方形 388">
          <a:extLst>
            <a:ext uri="{FF2B5EF4-FFF2-40B4-BE49-F238E27FC236}">
              <a16:creationId xmlns:a16="http://schemas.microsoft.com/office/drawing/2014/main" id="{DB4EBC7A-C5F2-4438-BEB6-7C4B0678DC4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0" name="正方形/長方形 389">
          <a:extLst>
            <a:ext uri="{FF2B5EF4-FFF2-40B4-BE49-F238E27FC236}">
              <a16:creationId xmlns:a16="http://schemas.microsoft.com/office/drawing/2014/main" id="{7D37515D-82E7-4434-8675-AB6E9D2418B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1" name="正方形/長方形 390">
          <a:extLst>
            <a:ext uri="{FF2B5EF4-FFF2-40B4-BE49-F238E27FC236}">
              <a16:creationId xmlns:a16="http://schemas.microsoft.com/office/drawing/2014/main" id="{D87F580A-12DD-4124-9F7D-E8503BEC5F8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2" name="テキスト ボックス 391">
          <a:extLst>
            <a:ext uri="{FF2B5EF4-FFF2-40B4-BE49-F238E27FC236}">
              <a16:creationId xmlns:a16="http://schemas.microsoft.com/office/drawing/2014/main" id="{308719C3-87DC-4519-B92E-E3C756765E8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3" name="直線コネクタ 392">
          <a:extLst>
            <a:ext uri="{FF2B5EF4-FFF2-40B4-BE49-F238E27FC236}">
              <a16:creationId xmlns:a16="http://schemas.microsoft.com/office/drawing/2014/main" id="{87446A2E-0D3E-40E4-BCE1-B0D62D88963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4" name="テキスト ボックス 393">
          <a:extLst>
            <a:ext uri="{FF2B5EF4-FFF2-40B4-BE49-F238E27FC236}">
              <a16:creationId xmlns:a16="http://schemas.microsoft.com/office/drawing/2014/main" id="{6AF4B2D8-D87B-4655-8009-184DD862251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5" name="直線コネクタ 394">
          <a:extLst>
            <a:ext uri="{FF2B5EF4-FFF2-40B4-BE49-F238E27FC236}">
              <a16:creationId xmlns:a16="http://schemas.microsoft.com/office/drawing/2014/main" id="{555B86D8-22C6-4087-AFB4-76C2AF882C3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96" name="テキスト ボックス 395">
          <a:extLst>
            <a:ext uri="{FF2B5EF4-FFF2-40B4-BE49-F238E27FC236}">
              <a16:creationId xmlns:a16="http://schemas.microsoft.com/office/drawing/2014/main" id="{D32ACB58-7715-467F-9321-E01384A6627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7" name="直線コネクタ 396">
          <a:extLst>
            <a:ext uri="{FF2B5EF4-FFF2-40B4-BE49-F238E27FC236}">
              <a16:creationId xmlns:a16="http://schemas.microsoft.com/office/drawing/2014/main" id="{C7C330E3-84EF-4C76-8D88-F7DE8854B9B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8" name="テキスト ボックス 397">
          <a:extLst>
            <a:ext uri="{FF2B5EF4-FFF2-40B4-BE49-F238E27FC236}">
              <a16:creationId xmlns:a16="http://schemas.microsoft.com/office/drawing/2014/main" id="{6F0C5E24-C9BC-4EA5-8BBE-BE14B188A01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9" name="直線コネクタ 398">
          <a:extLst>
            <a:ext uri="{FF2B5EF4-FFF2-40B4-BE49-F238E27FC236}">
              <a16:creationId xmlns:a16="http://schemas.microsoft.com/office/drawing/2014/main" id="{33BF4A98-6038-4E5A-A34A-9691B3E7F9C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0" name="テキスト ボックス 399">
          <a:extLst>
            <a:ext uri="{FF2B5EF4-FFF2-40B4-BE49-F238E27FC236}">
              <a16:creationId xmlns:a16="http://schemas.microsoft.com/office/drawing/2014/main" id="{CE874DEC-0F21-45CE-8034-C6E7EB93C34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1" name="直線コネクタ 400">
          <a:extLst>
            <a:ext uri="{FF2B5EF4-FFF2-40B4-BE49-F238E27FC236}">
              <a16:creationId xmlns:a16="http://schemas.microsoft.com/office/drawing/2014/main" id="{ED55FBFA-7DA0-4C87-BA1C-CE5F3FCF0AB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2" name="テキスト ボックス 401">
          <a:extLst>
            <a:ext uri="{FF2B5EF4-FFF2-40B4-BE49-F238E27FC236}">
              <a16:creationId xmlns:a16="http://schemas.microsoft.com/office/drawing/2014/main" id="{82C25422-0C61-4264-8DA3-4FA1F690C1A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3" name="直線コネクタ 402">
          <a:extLst>
            <a:ext uri="{FF2B5EF4-FFF2-40B4-BE49-F238E27FC236}">
              <a16:creationId xmlns:a16="http://schemas.microsoft.com/office/drawing/2014/main" id="{B822A23A-9412-4AF0-A402-5D9A3496699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4" name="テキスト ボックス 403">
          <a:extLst>
            <a:ext uri="{FF2B5EF4-FFF2-40B4-BE49-F238E27FC236}">
              <a16:creationId xmlns:a16="http://schemas.microsoft.com/office/drawing/2014/main" id="{7D1387CC-57DD-4CC0-8241-F34B8F23A4E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5" name="直線コネクタ 404">
          <a:extLst>
            <a:ext uri="{FF2B5EF4-FFF2-40B4-BE49-F238E27FC236}">
              <a16:creationId xmlns:a16="http://schemas.microsoft.com/office/drawing/2014/main" id="{8BA32CB4-83D4-4AEE-AAD8-45E06BC0099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06" name="テキスト ボックス 405">
          <a:extLst>
            <a:ext uri="{FF2B5EF4-FFF2-40B4-BE49-F238E27FC236}">
              <a16:creationId xmlns:a16="http://schemas.microsoft.com/office/drawing/2014/main" id="{426AD473-1D39-466E-B91D-AAB7516BECF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7" name="直線コネクタ 406">
          <a:extLst>
            <a:ext uri="{FF2B5EF4-FFF2-40B4-BE49-F238E27FC236}">
              <a16:creationId xmlns:a16="http://schemas.microsoft.com/office/drawing/2014/main" id="{076C86A7-C88F-47FA-987E-99EBAB18F29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保健センター・保健所】&#10;有形固定資産減価償却率グラフ枠">
          <a:extLst>
            <a:ext uri="{FF2B5EF4-FFF2-40B4-BE49-F238E27FC236}">
              <a16:creationId xmlns:a16="http://schemas.microsoft.com/office/drawing/2014/main" id="{0F6840C9-6ADC-4178-9B9E-35EB9455B0E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409" name="直線コネクタ 408">
          <a:extLst>
            <a:ext uri="{FF2B5EF4-FFF2-40B4-BE49-F238E27FC236}">
              <a16:creationId xmlns:a16="http://schemas.microsoft.com/office/drawing/2014/main" id="{F7EADD0F-EF04-4F67-BB63-E1D05D118804}"/>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410" name="【保健センター・保健所】&#10;有形固定資産減価償却率最小値テキスト">
          <a:extLst>
            <a:ext uri="{FF2B5EF4-FFF2-40B4-BE49-F238E27FC236}">
              <a16:creationId xmlns:a16="http://schemas.microsoft.com/office/drawing/2014/main" id="{3BFE5AE2-3C19-4894-9C34-7132E7E79CFB}"/>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11" name="直線コネクタ 410">
          <a:extLst>
            <a:ext uri="{FF2B5EF4-FFF2-40B4-BE49-F238E27FC236}">
              <a16:creationId xmlns:a16="http://schemas.microsoft.com/office/drawing/2014/main" id="{0730AFE0-0706-41BB-A45D-7A6999975DA8}"/>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12" name="【保健センター・保健所】&#10;有形固定資産減価償却率最大値テキスト">
          <a:extLst>
            <a:ext uri="{FF2B5EF4-FFF2-40B4-BE49-F238E27FC236}">
              <a16:creationId xmlns:a16="http://schemas.microsoft.com/office/drawing/2014/main" id="{24DE8042-824E-4BDA-A6DD-862026C2D52D}"/>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13" name="直線コネクタ 412">
          <a:extLst>
            <a:ext uri="{FF2B5EF4-FFF2-40B4-BE49-F238E27FC236}">
              <a16:creationId xmlns:a16="http://schemas.microsoft.com/office/drawing/2014/main" id="{9CED1943-EC94-43D6-A7BC-7E9A8D9D58C9}"/>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414" name="【保健センター・保健所】&#10;有形固定資産減価償却率平均値テキスト">
          <a:extLst>
            <a:ext uri="{FF2B5EF4-FFF2-40B4-BE49-F238E27FC236}">
              <a16:creationId xmlns:a16="http://schemas.microsoft.com/office/drawing/2014/main" id="{9555C976-4A3E-4B40-98B6-1E7B7346D1EE}"/>
            </a:ext>
          </a:extLst>
        </xdr:cNvPr>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415" name="フローチャート: 判断 414">
          <a:extLst>
            <a:ext uri="{FF2B5EF4-FFF2-40B4-BE49-F238E27FC236}">
              <a16:creationId xmlns:a16="http://schemas.microsoft.com/office/drawing/2014/main" id="{76C960E0-D06D-4863-99D2-63753829DE9C}"/>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416" name="フローチャート: 判断 415">
          <a:extLst>
            <a:ext uri="{FF2B5EF4-FFF2-40B4-BE49-F238E27FC236}">
              <a16:creationId xmlns:a16="http://schemas.microsoft.com/office/drawing/2014/main" id="{424303BF-5BF8-49A1-BF82-01E58FF4FD20}"/>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417" name="フローチャート: 判断 416">
          <a:extLst>
            <a:ext uri="{FF2B5EF4-FFF2-40B4-BE49-F238E27FC236}">
              <a16:creationId xmlns:a16="http://schemas.microsoft.com/office/drawing/2014/main" id="{08A4DBDA-4426-49E7-ABF0-6E1497ACA0C3}"/>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418" name="フローチャート: 判断 417">
          <a:extLst>
            <a:ext uri="{FF2B5EF4-FFF2-40B4-BE49-F238E27FC236}">
              <a16:creationId xmlns:a16="http://schemas.microsoft.com/office/drawing/2014/main" id="{34D3EE56-AB12-4F67-B59A-DAD73CDB28A7}"/>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419" name="フローチャート: 判断 418">
          <a:extLst>
            <a:ext uri="{FF2B5EF4-FFF2-40B4-BE49-F238E27FC236}">
              <a16:creationId xmlns:a16="http://schemas.microsoft.com/office/drawing/2014/main" id="{4CCF8AF0-900C-42E1-863E-B14920E701B9}"/>
            </a:ext>
          </a:extLst>
        </xdr:cNvPr>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B7F9F996-639B-4AA7-8468-1083E0F618B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03749293-8674-447C-BF57-C682C6B1422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09E40724-0B72-4AFF-94AF-F98EAEDDF5A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DAE74D10-0F8A-4A51-9E07-0D0A1ECEF8E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9F08F7D3-53D5-46ED-891F-5F9770F5CD2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104322</xdr:rowOff>
    </xdr:from>
    <xdr:to>
      <xdr:col>85</xdr:col>
      <xdr:colOff>177800</xdr:colOff>
      <xdr:row>62</xdr:row>
      <xdr:rowOff>34472</xdr:rowOff>
    </xdr:to>
    <xdr:sp macro="" textlink="">
      <xdr:nvSpPr>
        <xdr:cNvPr id="425" name="楕円 424">
          <a:extLst>
            <a:ext uri="{FF2B5EF4-FFF2-40B4-BE49-F238E27FC236}">
              <a16:creationId xmlns:a16="http://schemas.microsoft.com/office/drawing/2014/main" id="{557F98D2-EA3B-4906-9968-5B65B30F6FF4}"/>
            </a:ext>
          </a:extLst>
        </xdr:cNvPr>
        <xdr:cNvSpPr/>
      </xdr:nvSpPr>
      <xdr:spPr>
        <a:xfrm>
          <a:off x="16268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82749</xdr:rowOff>
    </xdr:from>
    <xdr:ext cx="405111" cy="259045"/>
    <xdr:sp macro="" textlink="">
      <xdr:nvSpPr>
        <xdr:cNvPr id="426" name="【保健センター・保健所】&#10;有形固定資産減価償却率該当値テキスト">
          <a:extLst>
            <a:ext uri="{FF2B5EF4-FFF2-40B4-BE49-F238E27FC236}">
              <a16:creationId xmlns:a16="http://schemas.microsoft.com/office/drawing/2014/main" id="{79E18900-DE2F-4208-911F-07F8F737B500}"/>
            </a:ext>
          </a:extLst>
        </xdr:cNvPr>
        <xdr:cNvSpPr txBox="1"/>
      </xdr:nvSpPr>
      <xdr:spPr>
        <a:xfrm>
          <a:off x="16357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58601</xdr:rowOff>
    </xdr:from>
    <xdr:to>
      <xdr:col>81</xdr:col>
      <xdr:colOff>101600</xdr:colOff>
      <xdr:row>61</xdr:row>
      <xdr:rowOff>160201</xdr:rowOff>
    </xdr:to>
    <xdr:sp macro="" textlink="">
      <xdr:nvSpPr>
        <xdr:cNvPr id="427" name="楕円 426">
          <a:extLst>
            <a:ext uri="{FF2B5EF4-FFF2-40B4-BE49-F238E27FC236}">
              <a16:creationId xmlns:a16="http://schemas.microsoft.com/office/drawing/2014/main" id="{877B6F48-965E-4667-B5E5-A023E439223E}"/>
            </a:ext>
          </a:extLst>
        </xdr:cNvPr>
        <xdr:cNvSpPr/>
      </xdr:nvSpPr>
      <xdr:spPr>
        <a:xfrm>
          <a:off x="15430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109401</xdr:rowOff>
    </xdr:from>
    <xdr:to>
      <xdr:col>85</xdr:col>
      <xdr:colOff>127000</xdr:colOff>
      <xdr:row>61</xdr:row>
      <xdr:rowOff>155122</xdr:rowOff>
    </xdr:to>
    <xdr:cxnSp macro="">
      <xdr:nvCxnSpPr>
        <xdr:cNvPr id="428" name="直線コネクタ 427">
          <a:extLst>
            <a:ext uri="{FF2B5EF4-FFF2-40B4-BE49-F238E27FC236}">
              <a16:creationId xmlns:a16="http://schemas.microsoft.com/office/drawing/2014/main" id="{91BEDEF1-583D-4DFA-B6C8-D1CE995D7697}"/>
            </a:ext>
          </a:extLst>
        </xdr:cNvPr>
        <xdr:cNvCxnSpPr/>
      </xdr:nvCxnSpPr>
      <xdr:spPr>
        <a:xfrm>
          <a:off x="15481300" y="10567851"/>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34109</xdr:rowOff>
    </xdr:from>
    <xdr:to>
      <xdr:col>76</xdr:col>
      <xdr:colOff>165100</xdr:colOff>
      <xdr:row>61</xdr:row>
      <xdr:rowOff>135709</xdr:rowOff>
    </xdr:to>
    <xdr:sp macro="" textlink="">
      <xdr:nvSpPr>
        <xdr:cNvPr id="429" name="楕円 428">
          <a:extLst>
            <a:ext uri="{FF2B5EF4-FFF2-40B4-BE49-F238E27FC236}">
              <a16:creationId xmlns:a16="http://schemas.microsoft.com/office/drawing/2014/main" id="{535917E2-6FF7-4693-B8CE-D0BCC756B6BD}"/>
            </a:ext>
          </a:extLst>
        </xdr:cNvPr>
        <xdr:cNvSpPr/>
      </xdr:nvSpPr>
      <xdr:spPr>
        <a:xfrm>
          <a:off x="14541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84909</xdr:rowOff>
    </xdr:from>
    <xdr:to>
      <xdr:col>81</xdr:col>
      <xdr:colOff>50800</xdr:colOff>
      <xdr:row>61</xdr:row>
      <xdr:rowOff>109401</xdr:rowOff>
    </xdr:to>
    <xdr:cxnSp macro="">
      <xdr:nvCxnSpPr>
        <xdr:cNvPr id="430" name="直線コネクタ 429">
          <a:extLst>
            <a:ext uri="{FF2B5EF4-FFF2-40B4-BE49-F238E27FC236}">
              <a16:creationId xmlns:a16="http://schemas.microsoft.com/office/drawing/2014/main" id="{3FD7B202-96CC-4DD8-8325-C7C095E47AE7}"/>
            </a:ext>
          </a:extLst>
        </xdr:cNvPr>
        <xdr:cNvCxnSpPr/>
      </xdr:nvCxnSpPr>
      <xdr:spPr>
        <a:xfrm>
          <a:off x="14592300" y="1054335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431" name="楕円 430">
          <a:extLst>
            <a:ext uri="{FF2B5EF4-FFF2-40B4-BE49-F238E27FC236}">
              <a16:creationId xmlns:a16="http://schemas.microsoft.com/office/drawing/2014/main" id="{6C5B2998-07F9-4293-97F7-5CB56F57FE51}"/>
            </a:ext>
          </a:extLst>
        </xdr:cNvPr>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84909</xdr:rowOff>
    </xdr:to>
    <xdr:cxnSp macro="">
      <xdr:nvCxnSpPr>
        <xdr:cNvPr id="432" name="直線コネクタ 431">
          <a:extLst>
            <a:ext uri="{FF2B5EF4-FFF2-40B4-BE49-F238E27FC236}">
              <a16:creationId xmlns:a16="http://schemas.microsoft.com/office/drawing/2014/main" id="{950B17F5-0E79-47C0-8B9F-65FFF500E850}"/>
            </a:ext>
          </a:extLst>
        </xdr:cNvPr>
        <xdr:cNvCxnSpPr/>
      </xdr:nvCxnSpPr>
      <xdr:spPr>
        <a:xfrm>
          <a:off x="13703300" y="1051560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433" name="n_1aveValue【保健センター・保健所】&#10;有形固定資産減価償却率">
          <a:extLst>
            <a:ext uri="{FF2B5EF4-FFF2-40B4-BE49-F238E27FC236}">
              <a16:creationId xmlns:a16="http://schemas.microsoft.com/office/drawing/2014/main" id="{5DE0E7C3-50A0-4668-850A-49E94ACCB914}"/>
            </a:ext>
          </a:extLst>
        </xdr:cNvPr>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434" name="n_2aveValue【保健センター・保健所】&#10;有形固定資産減価償却率">
          <a:extLst>
            <a:ext uri="{FF2B5EF4-FFF2-40B4-BE49-F238E27FC236}">
              <a16:creationId xmlns:a16="http://schemas.microsoft.com/office/drawing/2014/main" id="{BFBD2BAD-CDEA-4EFC-98F0-1CEE08EFEE20}"/>
            </a:ext>
          </a:extLst>
        </xdr:cNvPr>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435" name="n_3aveValue【保健センター・保健所】&#10;有形固定資産減価償却率">
          <a:extLst>
            <a:ext uri="{FF2B5EF4-FFF2-40B4-BE49-F238E27FC236}">
              <a16:creationId xmlns:a16="http://schemas.microsoft.com/office/drawing/2014/main" id="{A139E5D6-222E-4EAB-B240-CC0E51F376B7}"/>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436" name="n_4aveValue【保健センター・保健所】&#10;有形固定資産減価償却率">
          <a:extLst>
            <a:ext uri="{FF2B5EF4-FFF2-40B4-BE49-F238E27FC236}">
              <a16:creationId xmlns:a16="http://schemas.microsoft.com/office/drawing/2014/main" id="{017C0AB8-EDC3-42EF-8638-C267FC618B0A}"/>
            </a:ext>
          </a:extLst>
        </xdr:cNvPr>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151328</xdr:rowOff>
    </xdr:from>
    <xdr:ext cx="405111" cy="259045"/>
    <xdr:sp macro="" textlink="">
      <xdr:nvSpPr>
        <xdr:cNvPr id="437" name="n_1mainValue【保健センター・保健所】&#10;有形固定資産減価償却率">
          <a:extLst>
            <a:ext uri="{FF2B5EF4-FFF2-40B4-BE49-F238E27FC236}">
              <a16:creationId xmlns:a16="http://schemas.microsoft.com/office/drawing/2014/main" id="{820002A0-B1E2-41D0-BF9F-2F6ABA356C07}"/>
            </a:ext>
          </a:extLst>
        </xdr:cNvPr>
        <xdr:cNvSpPr txBox="1"/>
      </xdr:nvSpPr>
      <xdr:spPr>
        <a:xfrm>
          <a:off x="152660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126836</xdr:rowOff>
    </xdr:from>
    <xdr:ext cx="405111" cy="259045"/>
    <xdr:sp macro="" textlink="">
      <xdr:nvSpPr>
        <xdr:cNvPr id="438" name="n_2mainValue【保健センター・保健所】&#10;有形固定資産減価償却率">
          <a:extLst>
            <a:ext uri="{FF2B5EF4-FFF2-40B4-BE49-F238E27FC236}">
              <a16:creationId xmlns:a16="http://schemas.microsoft.com/office/drawing/2014/main" id="{015E05B5-8A3C-44E3-9F8C-7F167CB77F4B}"/>
            </a:ext>
          </a:extLst>
        </xdr:cNvPr>
        <xdr:cNvSpPr txBox="1"/>
      </xdr:nvSpPr>
      <xdr:spPr>
        <a:xfrm>
          <a:off x="14389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439" name="n_3mainValue【保健センター・保健所】&#10;有形固定資産減価償却率">
          <a:extLst>
            <a:ext uri="{FF2B5EF4-FFF2-40B4-BE49-F238E27FC236}">
              <a16:creationId xmlns:a16="http://schemas.microsoft.com/office/drawing/2014/main" id="{3532C395-D8C6-42D0-AC10-D790F23C2474}"/>
            </a:ext>
          </a:extLst>
        </xdr:cNvPr>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a:extLst>
            <a:ext uri="{FF2B5EF4-FFF2-40B4-BE49-F238E27FC236}">
              <a16:creationId xmlns:a16="http://schemas.microsoft.com/office/drawing/2014/main" id="{7B4B79AD-FC98-4F10-A9D3-647FAF9D92A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a:extLst>
            <a:ext uri="{FF2B5EF4-FFF2-40B4-BE49-F238E27FC236}">
              <a16:creationId xmlns:a16="http://schemas.microsoft.com/office/drawing/2014/main" id="{F6E1C491-347E-437E-B81A-44CDF4411B8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a:extLst>
            <a:ext uri="{FF2B5EF4-FFF2-40B4-BE49-F238E27FC236}">
              <a16:creationId xmlns:a16="http://schemas.microsoft.com/office/drawing/2014/main" id="{FC1EC0A5-4B2D-44B5-9167-017970C6EC3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a:extLst>
            <a:ext uri="{FF2B5EF4-FFF2-40B4-BE49-F238E27FC236}">
              <a16:creationId xmlns:a16="http://schemas.microsoft.com/office/drawing/2014/main" id="{8693BAB1-BBF4-4705-A934-87975EC8B8E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a:extLst>
            <a:ext uri="{FF2B5EF4-FFF2-40B4-BE49-F238E27FC236}">
              <a16:creationId xmlns:a16="http://schemas.microsoft.com/office/drawing/2014/main" id="{4D7207F2-E1E7-4C41-92D5-86E490A142B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a:extLst>
            <a:ext uri="{FF2B5EF4-FFF2-40B4-BE49-F238E27FC236}">
              <a16:creationId xmlns:a16="http://schemas.microsoft.com/office/drawing/2014/main" id="{74FB507E-56ED-4D19-8AF6-42B7CF3DCC4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a:extLst>
            <a:ext uri="{FF2B5EF4-FFF2-40B4-BE49-F238E27FC236}">
              <a16:creationId xmlns:a16="http://schemas.microsoft.com/office/drawing/2014/main" id="{DE027F43-8D4B-42B7-9AA7-4871CB11958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a:extLst>
            <a:ext uri="{FF2B5EF4-FFF2-40B4-BE49-F238E27FC236}">
              <a16:creationId xmlns:a16="http://schemas.microsoft.com/office/drawing/2014/main" id="{6989868B-D668-4C45-876C-C3C39FB4BE7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a:extLst>
            <a:ext uri="{FF2B5EF4-FFF2-40B4-BE49-F238E27FC236}">
              <a16:creationId xmlns:a16="http://schemas.microsoft.com/office/drawing/2014/main" id="{E65D452E-391D-4F03-89AD-1710D4FC7F8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a:extLst>
            <a:ext uri="{FF2B5EF4-FFF2-40B4-BE49-F238E27FC236}">
              <a16:creationId xmlns:a16="http://schemas.microsoft.com/office/drawing/2014/main" id="{4DA80C8D-2B8D-492B-A8BF-9DD8FB99E67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0" name="直線コネクタ 449">
          <a:extLst>
            <a:ext uri="{FF2B5EF4-FFF2-40B4-BE49-F238E27FC236}">
              <a16:creationId xmlns:a16="http://schemas.microsoft.com/office/drawing/2014/main" id="{E2B3E073-38B8-4BA1-BCA4-0230AF8E8D5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1" name="テキスト ボックス 450">
          <a:extLst>
            <a:ext uri="{FF2B5EF4-FFF2-40B4-BE49-F238E27FC236}">
              <a16:creationId xmlns:a16="http://schemas.microsoft.com/office/drawing/2014/main" id="{540AFEA6-B893-45A3-BBC8-4D0B491172F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2" name="直線コネクタ 451">
          <a:extLst>
            <a:ext uri="{FF2B5EF4-FFF2-40B4-BE49-F238E27FC236}">
              <a16:creationId xmlns:a16="http://schemas.microsoft.com/office/drawing/2014/main" id="{5136E1D5-FEB0-4D98-884A-02B2A66C143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3" name="テキスト ボックス 452">
          <a:extLst>
            <a:ext uri="{FF2B5EF4-FFF2-40B4-BE49-F238E27FC236}">
              <a16:creationId xmlns:a16="http://schemas.microsoft.com/office/drawing/2014/main" id="{77A12D74-7AF6-49C9-8A74-F5C5F7D049F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4" name="直線コネクタ 453">
          <a:extLst>
            <a:ext uri="{FF2B5EF4-FFF2-40B4-BE49-F238E27FC236}">
              <a16:creationId xmlns:a16="http://schemas.microsoft.com/office/drawing/2014/main" id="{E8DFCD16-E1E1-4067-AE50-6E61923DDA0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5" name="テキスト ボックス 454">
          <a:extLst>
            <a:ext uri="{FF2B5EF4-FFF2-40B4-BE49-F238E27FC236}">
              <a16:creationId xmlns:a16="http://schemas.microsoft.com/office/drawing/2014/main" id="{0C4E8C4A-A03B-4C12-BAFE-FECE38B0AC9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6" name="直線コネクタ 455">
          <a:extLst>
            <a:ext uri="{FF2B5EF4-FFF2-40B4-BE49-F238E27FC236}">
              <a16:creationId xmlns:a16="http://schemas.microsoft.com/office/drawing/2014/main" id="{7A1E5895-91F1-4549-8A19-BFFA9EBD586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7" name="テキスト ボックス 456">
          <a:extLst>
            <a:ext uri="{FF2B5EF4-FFF2-40B4-BE49-F238E27FC236}">
              <a16:creationId xmlns:a16="http://schemas.microsoft.com/office/drawing/2014/main" id="{090E86AA-79DB-470A-A46A-C1E1009B907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8" name="直線コネクタ 457">
          <a:extLst>
            <a:ext uri="{FF2B5EF4-FFF2-40B4-BE49-F238E27FC236}">
              <a16:creationId xmlns:a16="http://schemas.microsoft.com/office/drawing/2014/main" id="{9994B5E5-4FE8-44E7-A9C5-FA81C04E748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9" name="テキスト ボックス 458">
          <a:extLst>
            <a:ext uri="{FF2B5EF4-FFF2-40B4-BE49-F238E27FC236}">
              <a16:creationId xmlns:a16="http://schemas.microsoft.com/office/drawing/2014/main" id="{9E3F83EB-550F-418F-BCFA-D3D503B2D256}"/>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0" name="直線コネクタ 459">
          <a:extLst>
            <a:ext uri="{FF2B5EF4-FFF2-40B4-BE49-F238E27FC236}">
              <a16:creationId xmlns:a16="http://schemas.microsoft.com/office/drawing/2014/main" id="{BC747327-0F5F-48CF-B8D6-4DB19EDEE70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1" name="テキスト ボックス 460">
          <a:extLst>
            <a:ext uri="{FF2B5EF4-FFF2-40B4-BE49-F238E27FC236}">
              <a16:creationId xmlns:a16="http://schemas.microsoft.com/office/drawing/2014/main" id="{9F5461A4-34F5-43CF-8AB5-9451451E8CB6}"/>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a:extLst>
            <a:ext uri="{FF2B5EF4-FFF2-40B4-BE49-F238E27FC236}">
              <a16:creationId xmlns:a16="http://schemas.microsoft.com/office/drawing/2014/main" id="{B13B54C0-474B-4CC2-BB4D-39537D8BB7E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a:extLst>
            <a:ext uri="{FF2B5EF4-FFF2-40B4-BE49-F238E27FC236}">
              <a16:creationId xmlns:a16="http://schemas.microsoft.com/office/drawing/2014/main" id="{5750DF77-DBC7-4D0E-BE90-A18CFF77D18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保健センター・保健所】&#10;一人当たり面積グラフ枠">
          <a:extLst>
            <a:ext uri="{FF2B5EF4-FFF2-40B4-BE49-F238E27FC236}">
              <a16:creationId xmlns:a16="http://schemas.microsoft.com/office/drawing/2014/main" id="{710A421A-F1F9-4D24-81C4-01BF99F505D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465" name="直線コネクタ 464">
          <a:extLst>
            <a:ext uri="{FF2B5EF4-FFF2-40B4-BE49-F238E27FC236}">
              <a16:creationId xmlns:a16="http://schemas.microsoft.com/office/drawing/2014/main" id="{57E8585D-6D6D-4C38-99D9-65F78A098CB5}"/>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66" name="【保健センター・保健所】&#10;一人当たり面積最小値テキスト">
          <a:extLst>
            <a:ext uri="{FF2B5EF4-FFF2-40B4-BE49-F238E27FC236}">
              <a16:creationId xmlns:a16="http://schemas.microsoft.com/office/drawing/2014/main" id="{72ACCA27-7051-4AA1-B590-C8C6F8B7D1FA}"/>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67" name="直線コネクタ 466">
          <a:extLst>
            <a:ext uri="{FF2B5EF4-FFF2-40B4-BE49-F238E27FC236}">
              <a16:creationId xmlns:a16="http://schemas.microsoft.com/office/drawing/2014/main" id="{BD2CC944-A1AE-4851-8155-924763DDE4EC}"/>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468" name="【保健センター・保健所】&#10;一人当たり面積最大値テキスト">
          <a:extLst>
            <a:ext uri="{FF2B5EF4-FFF2-40B4-BE49-F238E27FC236}">
              <a16:creationId xmlns:a16="http://schemas.microsoft.com/office/drawing/2014/main" id="{E2D1150C-1764-47FE-BF4B-6FC392AB1998}"/>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469" name="直線コネクタ 468">
          <a:extLst>
            <a:ext uri="{FF2B5EF4-FFF2-40B4-BE49-F238E27FC236}">
              <a16:creationId xmlns:a16="http://schemas.microsoft.com/office/drawing/2014/main" id="{DE3F654F-3B13-4F7F-A721-12E33CF002F2}"/>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470" name="【保健センター・保健所】&#10;一人当たり面積平均値テキスト">
          <a:extLst>
            <a:ext uri="{FF2B5EF4-FFF2-40B4-BE49-F238E27FC236}">
              <a16:creationId xmlns:a16="http://schemas.microsoft.com/office/drawing/2014/main" id="{FC676739-B9E2-4A25-B923-92D98C226564}"/>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471" name="フローチャート: 判断 470">
          <a:extLst>
            <a:ext uri="{FF2B5EF4-FFF2-40B4-BE49-F238E27FC236}">
              <a16:creationId xmlns:a16="http://schemas.microsoft.com/office/drawing/2014/main" id="{ED2F5BDD-B6E7-4E70-8C4E-1CE75FFCEB5C}"/>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472" name="フローチャート: 判断 471">
          <a:extLst>
            <a:ext uri="{FF2B5EF4-FFF2-40B4-BE49-F238E27FC236}">
              <a16:creationId xmlns:a16="http://schemas.microsoft.com/office/drawing/2014/main" id="{7957FB20-CE98-4093-A29A-8CB7674D8CDD}"/>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473" name="フローチャート: 判断 472">
          <a:extLst>
            <a:ext uri="{FF2B5EF4-FFF2-40B4-BE49-F238E27FC236}">
              <a16:creationId xmlns:a16="http://schemas.microsoft.com/office/drawing/2014/main" id="{6726B6F1-8FF1-40A9-A0E2-839A87CC065C}"/>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474" name="フローチャート: 判断 473">
          <a:extLst>
            <a:ext uri="{FF2B5EF4-FFF2-40B4-BE49-F238E27FC236}">
              <a16:creationId xmlns:a16="http://schemas.microsoft.com/office/drawing/2014/main" id="{CF29E413-AEA5-4875-90BA-26D55DEBCC5D}"/>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475" name="フローチャート: 判断 474">
          <a:extLst>
            <a:ext uri="{FF2B5EF4-FFF2-40B4-BE49-F238E27FC236}">
              <a16:creationId xmlns:a16="http://schemas.microsoft.com/office/drawing/2014/main" id="{97E4ED9D-2395-4D29-94EF-76BDF830E308}"/>
            </a:ext>
          </a:extLst>
        </xdr:cNvPr>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3D8F8032-A093-4F32-A501-C3BF9CEF41C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9569438F-12EB-401B-B360-D8CC1BBD8D6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DCC1E701-7285-43EA-9823-3A98956C7EA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EEF36F37-FB5E-417E-B3DF-148EC9FBC0B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10F4FB29-34F8-4E35-A3AB-E221CEE12C5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166370</xdr:rowOff>
    </xdr:from>
    <xdr:to>
      <xdr:col>116</xdr:col>
      <xdr:colOff>114300</xdr:colOff>
      <xdr:row>64</xdr:row>
      <xdr:rowOff>96520</xdr:rowOff>
    </xdr:to>
    <xdr:sp macro="" textlink="">
      <xdr:nvSpPr>
        <xdr:cNvPr id="481" name="楕円 480">
          <a:extLst>
            <a:ext uri="{FF2B5EF4-FFF2-40B4-BE49-F238E27FC236}">
              <a16:creationId xmlns:a16="http://schemas.microsoft.com/office/drawing/2014/main" id="{7F28A861-D4DB-43FC-A882-13B93DFCB342}"/>
            </a:ext>
          </a:extLst>
        </xdr:cNvPr>
        <xdr:cNvSpPr/>
      </xdr:nvSpPr>
      <xdr:spPr>
        <a:xfrm>
          <a:off x="221107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81297</xdr:rowOff>
    </xdr:from>
    <xdr:ext cx="469744" cy="259045"/>
    <xdr:sp macro="" textlink="">
      <xdr:nvSpPr>
        <xdr:cNvPr id="482" name="【保健センター・保健所】&#10;一人当たり面積該当値テキスト">
          <a:extLst>
            <a:ext uri="{FF2B5EF4-FFF2-40B4-BE49-F238E27FC236}">
              <a16:creationId xmlns:a16="http://schemas.microsoft.com/office/drawing/2014/main" id="{9F4E95EA-3CAA-4F71-BAF7-158A792261AE}"/>
            </a:ext>
          </a:extLst>
        </xdr:cNvPr>
        <xdr:cNvSpPr txBox="1"/>
      </xdr:nvSpPr>
      <xdr:spPr>
        <a:xfrm>
          <a:off x="22199600" y="1088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166370</xdr:rowOff>
    </xdr:from>
    <xdr:to>
      <xdr:col>112</xdr:col>
      <xdr:colOff>38100</xdr:colOff>
      <xdr:row>64</xdr:row>
      <xdr:rowOff>96520</xdr:rowOff>
    </xdr:to>
    <xdr:sp macro="" textlink="">
      <xdr:nvSpPr>
        <xdr:cNvPr id="483" name="楕円 482">
          <a:extLst>
            <a:ext uri="{FF2B5EF4-FFF2-40B4-BE49-F238E27FC236}">
              <a16:creationId xmlns:a16="http://schemas.microsoft.com/office/drawing/2014/main" id="{FF192004-E421-4E5E-9822-50A5DA4033AF}"/>
            </a:ext>
          </a:extLst>
        </xdr:cNvPr>
        <xdr:cNvSpPr/>
      </xdr:nvSpPr>
      <xdr:spPr>
        <a:xfrm>
          <a:off x="21272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45720</xdr:rowOff>
    </xdr:from>
    <xdr:to>
      <xdr:col>116</xdr:col>
      <xdr:colOff>63500</xdr:colOff>
      <xdr:row>64</xdr:row>
      <xdr:rowOff>45720</xdr:rowOff>
    </xdr:to>
    <xdr:cxnSp macro="">
      <xdr:nvCxnSpPr>
        <xdr:cNvPr id="484" name="直線コネクタ 483">
          <a:extLst>
            <a:ext uri="{FF2B5EF4-FFF2-40B4-BE49-F238E27FC236}">
              <a16:creationId xmlns:a16="http://schemas.microsoft.com/office/drawing/2014/main" id="{AE407C5B-AEBF-45E5-8071-52710BEF77D0}"/>
            </a:ext>
          </a:extLst>
        </xdr:cNvPr>
        <xdr:cNvCxnSpPr/>
      </xdr:nvCxnSpPr>
      <xdr:spPr>
        <a:xfrm>
          <a:off x="21323300" y="1101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166370</xdr:rowOff>
    </xdr:from>
    <xdr:to>
      <xdr:col>107</xdr:col>
      <xdr:colOff>101600</xdr:colOff>
      <xdr:row>64</xdr:row>
      <xdr:rowOff>96520</xdr:rowOff>
    </xdr:to>
    <xdr:sp macro="" textlink="">
      <xdr:nvSpPr>
        <xdr:cNvPr id="485" name="楕円 484">
          <a:extLst>
            <a:ext uri="{FF2B5EF4-FFF2-40B4-BE49-F238E27FC236}">
              <a16:creationId xmlns:a16="http://schemas.microsoft.com/office/drawing/2014/main" id="{E850A248-1283-4739-9B75-346D41D1742F}"/>
            </a:ext>
          </a:extLst>
        </xdr:cNvPr>
        <xdr:cNvSpPr/>
      </xdr:nvSpPr>
      <xdr:spPr>
        <a:xfrm>
          <a:off x="20383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45720</xdr:rowOff>
    </xdr:from>
    <xdr:to>
      <xdr:col>111</xdr:col>
      <xdr:colOff>177800</xdr:colOff>
      <xdr:row>64</xdr:row>
      <xdr:rowOff>45720</xdr:rowOff>
    </xdr:to>
    <xdr:cxnSp macro="">
      <xdr:nvCxnSpPr>
        <xdr:cNvPr id="486" name="直線コネクタ 485">
          <a:extLst>
            <a:ext uri="{FF2B5EF4-FFF2-40B4-BE49-F238E27FC236}">
              <a16:creationId xmlns:a16="http://schemas.microsoft.com/office/drawing/2014/main" id="{C33205F3-FE48-4429-81D7-314CB5110F79}"/>
            </a:ext>
          </a:extLst>
        </xdr:cNvPr>
        <xdr:cNvCxnSpPr/>
      </xdr:nvCxnSpPr>
      <xdr:spPr>
        <a:xfrm>
          <a:off x="20434300" y="1101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166370</xdr:rowOff>
    </xdr:from>
    <xdr:to>
      <xdr:col>102</xdr:col>
      <xdr:colOff>165100</xdr:colOff>
      <xdr:row>64</xdr:row>
      <xdr:rowOff>96520</xdr:rowOff>
    </xdr:to>
    <xdr:sp macro="" textlink="">
      <xdr:nvSpPr>
        <xdr:cNvPr id="487" name="楕円 486">
          <a:extLst>
            <a:ext uri="{FF2B5EF4-FFF2-40B4-BE49-F238E27FC236}">
              <a16:creationId xmlns:a16="http://schemas.microsoft.com/office/drawing/2014/main" id="{8A659432-752E-4AAE-ACA6-A9E648D60485}"/>
            </a:ext>
          </a:extLst>
        </xdr:cNvPr>
        <xdr:cNvSpPr/>
      </xdr:nvSpPr>
      <xdr:spPr>
        <a:xfrm>
          <a:off x="19494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45720</xdr:rowOff>
    </xdr:from>
    <xdr:to>
      <xdr:col>107</xdr:col>
      <xdr:colOff>50800</xdr:colOff>
      <xdr:row>64</xdr:row>
      <xdr:rowOff>45720</xdr:rowOff>
    </xdr:to>
    <xdr:cxnSp macro="">
      <xdr:nvCxnSpPr>
        <xdr:cNvPr id="488" name="直線コネクタ 487">
          <a:extLst>
            <a:ext uri="{FF2B5EF4-FFF2-40B4-BE49-F238E27FC236}">
              <a16:creationId xmlns:a16="http://schemas.microsoft.com/office/drawing/2014/main" id="{678AE020-F26F-4F45-B42F-F7DCB63442A1}"/>
            </a:ext>
          </a:extLst>
        </xdr:cNvPr>
        <xdr:cNvCxnSpPr/>
      </xdr:nvCxnSpPr>
      <xdr:spPr>
        <a:xfrm>
          <a:off x="19545300" y="1101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489" name="n_1aveValue【保健センター・保健所】&#10;一人当たり面積">
          <a:extLst>
            <a:ext uri="{FF2B5EF4-FFF2-40B4-BE49-F238E27FC236}">
              <a16:creationId xmlns:a16="http://schemas.microsoft.com/office/drawing/2014/main" id="{090D9E43-3C98-4D1E-AD21-5E26F6EFA264}"/>
            </a:ext>
          </a:extLst>
        </xdr:cNvPr>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490" name="n_2aveValue【保健センター・保健所】&#10;一人当たり面積">
          <a:extLst>
            <a:ext uri="{FF2B5EF4-FFF2-40B4-BE49-F238E27FC236}">
              <a16:creationId xmlns:a16="http://schemas.microsoft.com/office/drawing/2014/main" id="{91CBB9F3-D349-46AA-A79D-A7FE360B8DFB}"/>
            </a:ext>
          </a:extLst>
        </xdr:cNvPr>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491" name="n_3aveValue【保健センター・保健所】&#10;一人当たり面積">
          <a:extLst>
            <a:ext uri="{FF2B5EF4-FFF2-40B4-BE49-F238E27FC236}">
              <a16:creationId xmlns:a16="http://schemas.microsoft.com/office/drawing/2014/main" id="{49A17F66-3D17-463B-836C-E9FEB4F9FD37}"/>
            </a:ext>
          </a:extLst>
        </xdr:cNvPr>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492" name="n_4aveValue【保健センター・保健所】&#10;一人当たり面積">
          <a:extLst>
            <a:ext uri="{FF2B5EF4-FFF2-40B4-BE49-F238E27FC236}">
              <a16:creationId xmlns:a16="http://schemas.microsoft.com/office/drawing/2014/main" id="{67FFA694-EDD9-4331-AACE-0BFFCB393093}"/>
            </a:ext>
          </a:extLst>
        </xdr:cNvPr>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87647</xdr:rowOff>
    </xdr:from>
    <xdr:ext cx="469744" cy="259045"/>
    <xdr:sp macro="" textlink="">
      <xdr:nvSpPr>
        <xdr:cNvPr id="493" name="n_1mainValue【保健センター・保健所】&#10;一人当たり面積">
          <a:extLst>
            <a:ext uri="{FF2B5EF4-FFF2-40B4-BE49-F238E27FC236}">
              <a16:creationId xmlns:a16="http://schemas.microsoft.com/office/drawing/2014/main" id="{2F44C271-AA51-477F-BF32-AB34C0B5899C}"/>
            </a:ext>
          </a:extLst>
        </xdr:cNvPr>
        <xdr:cNvSpPr txBox="1"/>
      </xdr:nvSpPr>
      <xdr:spPr>
        <a:xfrm>
          <a:off x="210757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87647</xdr:rowOff>
    </xdr:from>
    <xdr:ext cx="469744" cy="259045"/>
    <xdr:sp macro="" textlink="">
      <xdr:nvSpPr>
        <xdr:cNvPr id="494" name="n_2mainValue【保健センター・保健所】&#10;一人当たり面積">
          <a:extLst>
            <a:ext uri="{FF2B5EF4-FFF2-40B4-BE49-F238E27FC236}">
              <a16:creationId xmlns:a16="http://schemas.microsoft.com/office/drawing/2014/main" id="{4C2765AB-28CE-4666-B13E-076E00D99EFA}"/>
            </a:ext>
          </a:extLst>
        </xdr:cNvPr>
        <xdr:cNvSpPr txBox="1"/>
      </xdr:nvSpPr>
      <xdr:spPr>
        <a:xfrm>
          <a:off x="20199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87647</xdr:rowOff>
    </xdr:from>
    <xdr:ext cx="469744" cy="259045"/>
    <xdr:sp macro="" textlink="">
      <xdr:nvSpPr>
        <xdr:cNvPr id="495" name="n_3mainValue【保健センター・保健所】&#10;一人当たり面積">
          <a:extLst>
            <a:ext uri="{FF2B5EF4-FFF2-40B4-BE49-F238E27FC236}">
              <a16:creationId xmlns:a16="http://schemas.microsoft.com/office/drawing/2014/main" id="{7763C210-0EAE-490F-A8AA-EF2F31E5261C}"/>
            </a:ext>
          </a:extLst>
        </xdr:cNvPr>
        <xdr:cNvSpPr txBox="1"/>
      </xdr:nvSpPr>
      <xdr:spPr>
        <a:xfrm>
          <a:off x="19310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a:extLst>
            <a:ext uri="{FF2B5EF4-FFF2-40B4-BE49-F238E27FC236}">
              <a16:creationId xmlns:a16="http://schemas.microsoft.com/office/drawing/2014/main" id="{DF9799B5-935A-4608-8FB1-67600985877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a:extLst>
            <a:ext uri="{FF2B5EF4-FFF2-40B4-BE49-F238E27FC236}">
              <a16:creationId xmlns:a16="http://schemas.microsoft.com/office/drawing/2014/main" id="{458DDF48-EF29-489E-9B5A-D383C41CAEF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a:extLst>
            <a:ext uri="{FF2B5EF4-FFF2-40B4-BE49-F238E27FC236}">
              <a16:creationId xmlns:a16="http://schemas.microsoft.com/office/drawing/2014/main" id="{AA38B38E-ADDF-4241-B746-A738BAB893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a:extLst>
            <a:ext uri="{FF2B5EF4-FFF2-40B4-BE49-F238E27FC236}">
              <a16:creationId xmlns:a16="http://schemas.microsoft.com/office/drawing/2014/main" id="{FFE66CB8-9998-44AF-97C6-4E016CE1AC1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a:extLst>
            <a:ext uri="{FF2B5EF4-FFF2-40B4-BE49-F238E27FC236}">
              <a16:creationId xmlns:a16="http://schemas.microsoft.com/office/drawing/2014/main" id="{E856D706-42FC-4EFB-B857-FDA21500413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a:extLst>
            <a:ext uri="{FF2B5EF4-FFF2-40B4-BE49-F238E27FC236}">
              <a16:creationId xmlns:a16="http://schemas.microsoft.com/office/drawing/2014/main" id="{6B022022-D480-47D4-A8E0-E9CB2F14908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a:extLst>
            <a:ext uri="{FF2B5EF4-FFF2-40B4-BE49-F238E27FC236}">
              <a16:creationId xmlns:a16="http://schemas.microsoft.com/office/drawing/2014/main" id="{9A416300-980F-4E75-9F21-29CA3F6F14D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a:extLst>
            <a:ext uri="{FF2B5EF4-FFF2-40B4-BE49-F238E27FC236}">
              <a16:creationId xmlns:a16="http://schemas.microsoft.com/office/drawing/2014/main" id="{E865820C-FE5A-428D-9E3A-F45EA7026F8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a:extLst>
            <a:ext uri="{FF2B5EF4-FFF2-40B4-BE49-F238E27FC236}">
              <a16:creationId xmlns:a16="http://schemas.microsoft.com/office/drawing/2014/main" id="{A836A701-246E-452D-A35A-507F7256EA9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a:extLst>
            <a:ext uri="{FF2B5EF4-FFF2-40B4-BE49-F238E27FC236}">
              <a16:creationId xmlns:a16="http://schemas.microsoft.com/office/drawing/2014/main" id="{7975FE4F-2431-4E3A-B357-90C9C1EDCD5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6" name="テキスト ボックス 505">
          <a:extLst>
            <a:ext uri="{FF2B5EF4-FFF2-40B4-BE49-F238E27FC236}">
              <a16:creationId xmlns:a16="http://schemas.microsoft.com/office/drawing/2014/main" id="{DAE26F32-878F-4A56-A2AE-4417C8FDDE4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7" name="直線コネクタ 506">
          <a:extLst>
            <a:ext uri="{FF2B5EF4-FFF2-40B4-BE49-F238E27FC236}">
              <a16:creationId xmlns:a16="http://schemas.microsoft.com/office/drawing/2014/main" id="{F43BC537-74AC-4734-B314-E15C31FEC6D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8" name="テキスト ボックス 507">
          <a:extLst>
            <a:ext uri="{FF2B5EF4-FFF2-40B4-BE49-F238E27FC236}">
              <a16:creationId xmlns:a16="http://schemas.microsoft.com/office/drawing/2014/main" id="{F675B59F-9DB3-4134-8C54-86EE54A3CF3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9" name="直線コネクタ 508">
          <a:extLst>
            <a:ext uri="{FF2B5EF4-FFF2-40B4-BE49-F238E27FC236}">
              <a16:creationId xmlns:a16="http://schemas.microsoft.com/office/drawing/2014/main" id="{0074205F-7BD1-40F6-9B36-24566E2D211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0" name="テキスト ボックス 509">
          <a:extLst>
            <a:ext uri="{FF2B5EF4-FFF2-40B4-BE49-F238E27FC236}">
              <a16:creationId xmlns:a16="http://schemas.microsoft.com/office/drawing/2014/main" id="{4728770B-7260-4106-9EEC-2732F8C16AD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1" name="直線コネクタ 510">
          <a:extLst>
            <a:ext uri="{FF2B5EF4-FFF2-40B4-BE49-F238E27FC236}">
              <a16:creationId xmlns:a16="http://schemas.microsoft.com/office/drawing/2014/main" id="{F5AD7F0A-5F3F-42A0-9DF2-CC1E6FBCA4C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2" name="テキスト ボックス 511">
          <a:extLst>
            <a:ext uri="{FF2B5EF4-FFF2-40B4-BE49-F238E27FC236}">
              <a16:creationId xmlns:a16="http://schemas.microsoft.com/office/drawing/2014/main" id="{E3FBE08F-1BDD-46AE-BE1A-0CD4C63F6BF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3" name="直線コネクタ 512">
          <a:extLst>
            <a:ext uri="{FF2B5EF4-FFF2-40B4-BE49-F238E27FC236}">
              <a16:creationId xmlns:a16="http://schemas.microsoft.com/office/drawing/2014/main" id="{A3F3E1C7-D7B3-4B89-94D8-427D0BF4A81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4" name="テキスト ボックス 513">
          <a:extLst>
            <a:ext uri="{FF2B5EF4-FFF2-40B4-BE49-F238E27FC236}">
              <a16:creationId xmlns:a16="http://schemas.microsoft.com/office/drawing/2014/main" id="{3A0D7728-FE61-4590-8169-ADD68972E2A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5" name="直線コネクタ 514">
          <a:extLst>
            <a:ext uri="{FF2B5EF4-FFF2-40B4-BE49-F238E27FC236}">
              <a16:creationId xmlns:a16="http://schemas.microsoft.com/office/drawing/2014/main" id="{63B645C6-186C-4ADE-971A-D7D0752CDB5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6" name="テキスト ボックス 515">
          <a:extLst>
            <a:ext uri="{FF2B5EF4-FFF2-40B4-BE49-F238E27FC236}">
              <a16:creationId xmlns:a16="http://schemas.microsoft.com/office/drawing/2014/main" id="{30CEB832-7B5A-4205-A9E1-524EC615306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7" name="直線コネクタ 516">
          <a:extLst>
            <a:ext uri="{FF2B5EF4-FFF2-40B4-BE49-F238E27FC236}">
              <a16:creationId xmlns:a16="http://schemas.microsoft.com/office/drawing/2014/main" id="{13B4F64F-DA32-45E2-82C3-B58495B0C1D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8" name="テキスト ボックス 517">
          <a:extLst>
            <a:ext uri="{FF2B5EF4-FFF2-40B4-BE49-F238E27FC236}">
              <a16:creationId xmlns:a16="http://schemas.microsoft.com/office/drawing/2014/main" id="{10808132-C98A-4BAD-A90A-D539DB7CCD1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a:extLst>
            <a:ext uri="{FF2B5EF4-FFF2-40B4-BE49-F238E27FC236}">
              <a16:creationId xmlns:a16="http://schemas.microsoft.com/office/drawing/2014/main" id="{1A7E07E5-6120-4E13-A83E-2DFD50F7D39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消防施設】&#10;有形固定資産減価償却率グラフ枠">
          <a:extLst>
            <a:ext uri="{FF2B5EF4-FFF2-40B4-BE49-F238E27FC236}">
              <a16:creationId xmlns:a16="http://schemas.microsoft.com/office/drawing/2014/main" id="{837265C9-81AE-4F04-8421-12848132D20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521" name="直線コネクタ 520">
          <a:extLst>
            <a:ext uri="{FF2B5EF4-FFF2-40B4-BE49-F238E27FC236}">
              <a16:creationId xmlns:a16="http://schemas.microsoft.com/office/drawing/2014/main" id="{AC226B07-598F-4CC1-AA5D-7C400D56754D}"/>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2" name="【消防施設】&#10;有形固定資産減価償却率最小値テキスト">
          <a:extLst>
            <a:ext uri="{FF2B5EF4-FFF2-40B4-BE49-F238E27FC236}">
              <a16:creationId xmlns:a16="http://schemas.microsoft.com/office/drawing/2014/main" id="{FE51AB1B-32D7-419F-BCB1-5EF5ACC88C4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3" name="直線コネクタ 522">
          <a:extLst>
            <a:ext uri="{FF2B5EF4-FFF2-40B4-BE49-F238E27FC236}">
              <a16:creationId xmlns:a16="http://schemas.microsoft.com/office/drawing/2014/main" id="{EEC0C8BF-1D17-4BEE-9EEF-1491780F90C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524" name="【消防施設】&#10;有形固定資産減価償却率最大値テキスト">
          <a:extLst>
            <a:ext uri="{FF2B5EF4-FFF2-40B4-BE49-F238E27FC236}">
              <a16:creationId xmlns:a16="http://schemas.microsoft.com/office/drawing/2014/main" id="{FF0BBC90-426C-4FB7-877E-52BF7A782D5F}"/>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525" name="直線コネクタ 524">
          <a:extLst>
            <a:ext uri="{FF2B5EF4-FFF2-40B4-BE49-F238E27FC236}">
              <a16:creationId xmlns:a16="http://schemas.microsoft.com/office/drawing/2014/main" id="{A101DA6F-AD35-4B0C-A222-9AEB12F86209}"/>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526" name="【消防施設】&#10;有形固定資産減価償却率平均値テキスト">
          <a:extLst>
            <a:ext uri="{FF2B5EF4-FFF2-40B4-BE49-F238E27FC236}">
              <a16:creationId xmlns:a16="http://schemas.microsoft.com/office/drawing/2014/main" id="{6F69AB4F-5477-4FA4-98FF-C85C63F45DFF}"/>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27" name="フローチャート: 判断 526">
          <a:extLst>
            <a:ext uri="{FF2B5EF4-FFF2-40B4-BE49-F238E27FC236}">
              <a16:creationId xmlns:a16="http://schemas.microsoft.com/office/drawing/2014/main" id="{24F8EC37-4374-4915-A8A9-52E1DB474B23}"/>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28" name="フローチャート: 判断 527">
          <a:extLst>
            <a:ext uri="{FF2B5EF4-FFF2-40B4-BE49-F238E27FC236}">
              <a16:creationId xmlns:a16="http://schemas.microsoft.com/office/drawing/2014/main" id="{C0CC95C3-B99D-4974-B668-D4CE13553A16}"/>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529" name="フローチャート: 判断 528">
          <a:extLst>
            <a:ext uri="{FF2B5EF4-FFF2-40B4-BE49-F238E27FC236}">
              <a16:creationId xmlns:a16="http://schemas.microsoft.com/office/drawing/2014/main" id="{CED8C572-AF79-4AC8-A09E-B707F55904F4}"/>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30" name="フローチャート: 判断 529">
          <a:extLst>
            <a:ext uri="{FF2B5EF4-FFF2-40B4-BE49-F238E27FC236}">
              <a16:creationId xmlns:a16="http://schemas.microsoft.com/office/drawing/2014/main" id="{679E6B79-BAC0-4782-B498-8E70F895AD9B}"/>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531" name="フローチャート: 判断 530">
          <a:extLst>
            <a:ext uri="{FF2B5EF4-FFF2-40B4-BE49-F238E27FC236}">
              <a16:creationId xmlns:a16="http://schemas.microsoft.com/office/drawing/2014/main" id="{DEDBE61C-4CB2-4CA2-89E4-9FC93AA3527B}"/>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7379DB74-B737-4852-B3AF-08C0DBDE50B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FF3C5949-E4AF-433C-8599-B11E49FD60A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1288DCBF-BD24-4858-B89A-493417B1AA2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BD3D84FA-EB80-4EA7-9789-D67E028307A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CB50D6B0-7761-4E82-9290-74B23278848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537" name="楕円 536">
          <a:extLst>
            <a:ext uri="{FF2B5EF4-FFF2-40B4-BE49-F238E27FC236}">
              <a16:creationId xmlns:a16="http://schemas.microsoft.com/office/drawing/2014/main" id="{563860D7-51AA-43FC-94A6-B15CE6CE8EC9}"/>
            </a:ext>
          </a:extLst>
        </xdr:cNvPr>
        <xdr:cNvSpPr/>
      </xdr:nvSpPr>
      <xdr:spPr>
        <a:xfrm>
          <a:off x="162687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111051</xdr:rowOff>
    </xdr:from>
    <xdr:ext cx="405111" cy="259045"/>
    <xdr:sp macro="" textlink="">
      <xdr:nvSpPr>
        <xdr:cNvPr id="538" name="【消防施設】&#10;有形固定資産減価償却率該当値テキスト">
          <a:extLst>
            <a:ext uri="{FF2B5EF4-FFF2-40B4-BE49-F238E27FC236}">
              <a16:creationId xmlns:a16="http://schemas.microsoft.com/office/drawing/2014/main" id="{DBCCD4FF-D71D-4638-AFA5-D14A727EBC35}"/>
            </a:ext>
          </a:extLst>
        </xdr:cNvPr>
        <xdr:cNvSpPr txBox="1"/>
      </xdr:nvSpPr>
      <xdr:spPr>
        <a:xfrm>
          <a:off x="16357600"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96701</xdr:rowOff>
    </xdr:from>
    <xdr:to>
      <xdr:col>81</xdr:col>
      <xdr:colOff>101600</xdr:colOff>
      <xdr:row>83</xdr:row>
      <xdr:rowOff>26851</xdr:rowOff>
    </xdr:to>
    <xdr:sp macro="" textlink="">
      <xdr:nvSpPr>
        <xdr:cNvPr id="539" name="楕円 538">
          <a:extLst>
            <a:ext uri="{FF2B5EF4-FFF2-40B4-BE49-F238E27FC236}">
              <a16:creationId xmlns:a16="http://schemas.microsoft.com/office/drawing/2014/main" id="{27D89BC7-88C8-449B-B7A4-B7E61ECC9CF8}"/>
            </a:ext>
          </a:extLst>
        </xdr:cNvPr>
        <xdr:cNvSpPr/>
      </xdr:nvSpPr>
      <xdr:spPr>
        <a:xfrm>
          <a:off x="15430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147501</xdr:rowOff>
    </xdr:from>
    <xdr:to>
      <xdr:col>85</xdr:col>
      <xdr:colOff>127000</xdr:colOff>
      <xdr:row>83</xdr:row>
      <xdr:rowOff>11974</xdr:rowOff>
    </xdr:to>
    <xdr:cxnSp macro="">
      <xdr:nvCxnSpPr>
        <xdr:cNvPr id="540" name="直線コネクタ 539">
          <a:extLst>
            <a:ext uri="{FF2B5EF4-FFF2-40B4-BE49-F238E27FC236}">
              <a16:creationId xmlns:a16="http://schemas.microsoft.com/office/drawing/2014/main" id="{8AD9BBA4-0849-41C8-B193-08083BD667BB}"/>
            </a:ext>
          </a:extLst>
        </xdr:cNvPr>
        <xdr:cNvCxnSpPr/>
      </xdr:nvCxnSpPr>
      <xdr:spPr>
        <a:xfrm>
          <a:off x="15481300" y="1420640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67311</xdr:rowOff>
    </xdr:from>
    <xdr:to>
      <xdr:col>76</xdr:col>
      <xdr:colOff>165100</xdr:colOff>
      <xdr:row>81</xdr:row>
      <xdr:rowOff>168911</xdr:rowOff>
    </xdr:to>
    <xdr:sp macro="" textlink="">
      <xdr:nvSpPr>
        <xdr:cNvPr id="541" name="楕円 540">
          <a:extLst>
            <a:ext uri="{FF2B5EF4-FFF2-40B4-BE49-F238E27FC236}">
              <a16:creationId xmlns:a16="http://schemas.microsoft.com/office/drawing/2014/main" id="{6CE582F2-2942-412B-BDFE-004FFFD8FE8D}"/>
            </a:ext>
          </a:extLst>
        </xdr:cNvPr>
        <xdr:cNvSpPr/>
      </xdr:nvSpPr>
      <xdr:spPr>
        <a:xfrm>
          <a:off x="14541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118111</xdr:rowOff>
    </xdr:from>
    <xdr:to>
      <xdr:col>81</xdr:col>
      <xdr:colOff>50800</xdr:colOff>
      <xdr:row>82</xdr:row>
      <xdr:rowOff>147501</xdr:rowOff>
    </xdr:to>
    <xdr:cxnSp macro="">
      <xdr:nvCxnSpPr>
        <xdr:cNvPr id="542" name="直線コネクタ 541">
          <a:extLst>
            <a:ext uri="{FF2B5EF4-FFF2-40B4-BE49-F238E27FC236}">
              <a16:creationId xmlns:a16="http://schemas.microsoft.com/office/drawing/2014/main" id="{2F6F9448-0368-49A3-B54C-89867238E112}"/>
            </a:ext>
          </a:extLst>
        </xdr:cNvPr>
        <xdr:cNvCxnSpPr/>
      </xdr:nvCxnSpPr>
      <xdr:spPr>
        <a:xfrm>
          <a:off x="14592300" y="14005561"/>
          <a:ext cx="889000" cy="20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42818</xdr:rowOff>
    </xdr:from>
    <xdr:to>
      <xdr:col>72</xdr:col>
      <xdr:colOff>38100</xdr:colOff>
      <xdr:row>81</xdr:row>
      <xdr:rowOff>144418</xdr:rowOff>
    </xdr:to>
    <xdr:sp macro="" textlink="">
      <xdr:nvSpPr>
        <xdr:cNvPr id="543" name="楕円 542">
          <a:extLst>
            <a:ext uri="{FF2B5EF4-FFF2-40B4-BE49-F238E27FC236}">
              <a16:creationId xmlns:a16="http://schemas.microsoft.com/office/drawing/2014/main" id="{E98E834D-F368-4BA5-A4E4-3B2B9CD7139B}"/>
            </a:ext>
          </a:extLst>
        </xdr:cNvPr>
        <xdr:cNvSpPr/>
      </xdr:nvSpPr>
      <xdr:spPr>
        <a:xfrm>
          <a:off x="13652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93618</xdr:rowOff>
    </xdr:from>
    <xdr:to>
      <xdr:col>76</xdr:col>
      <xdr:colOff>114300</xdr:colOff>
      <xdr:row>81</xdr:row>
      <xdr:rowOff>118111</xdr:rowOff>
    </xdr:to>
    <xdr:cxnSp macro="">
      <xdr:nvCxnSpPr>
        <xdr:cNvPr id="544" name="直線コネクタ 543">
          <a:extLst>
            <a:ext uri="{FF2B5EF4-FFF2-40B4-BE49-F238E27FC236}">
              <a16:creationId xmlns:a16="http://schemas.microsoft.com/office/drawing/2014/main" id="{64691BC6-CC02-495C-BE53-AF67BD45C3A6}"/>
            </a:ext>
          </a:extLst>
        </xdr:cNvPr>
        <xdr:cNvCxnSpPr/>
      </xdr:nvCxnSpPr>
      <xdr:spPr>
        <a:xfrm>
          <a:off x="13703300" y="1398106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545" name="n_1aveValue【消防施設】&#10;有形固定資産減価償却率">
          <a:extLst>
            <a:ext uri="{FF2B5EF4-FFF2-40B4-BE49-F238E27FC236}">
              <a16:creationId xmlns:a16="http://schemas.microsoft.com/office/drawing/2014/main" id="{E5A58BFB-7AA4-4461-A35F-BB02B04FF610}"/>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546" name="n_2aveValue【消防施設】&#10;有形固定資産減価償却率">
          <a:extLst>
            <a:ext uri="{FF2B5EF4-FFF2-40B4-BE49-F238E27FC236}">
              <a16:creationId xmlns:a16="http://schemas.microsoft.com/office/drawing/2014/main" id="{C268998B-5615-4F01-879A-B2DCB3C68084}"/>
            </a:ext>
          </a:extLst>
        </xdr:cNvPr>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547" name="n_3aveValue【消防施設】&#10;有形固定資産減価償却率">
          <a:extLst>
            <a:ext uri="{FF2B5EF4-FFF2-40B4-BE49-F238E27FC236}">
              <a16:creationId xmlns:a16="http://schemas.microsoft.com/office/drawing/2014/main" id="{5BA8950A-9A19-4354-8482-05E4D15D59A1}"/>
            </a:ext>
          </a:extLst>
        </xdr:cNvPr>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548" name="n_4aveValue【消防施設】&#10;有形固定資産減価償却率">
          <a:extLst>
            <a:ext uri="{FF2B5EF4-FFF2-40B4-BE49-F238E27FC236}">
              <a16:creationId xmlns:a16="http://schemas.microsoft.com/office/drawing/2014/main" id="{ECB11429-B13E-44D9-B1B4-D6BA594592EC}"/>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17978</xdr:rowOff>
    </xdr:from>
    <xdr:ext cx="405111" cy="259045"/>
    <xdr:sp macro="" textlink="">
      <xdr:nvSpPr>
        <xdr:cNvPr id="549" name="n_1mainValue【消防施設】&#10;有形固定資産減価償却率">
          <a:extLst>
            <a:ext uri="{FF2B5EF4-FFF2-40B4-BE49-F238E27FC236}">
              <a16:creationId xmlns:a16="http://schemas.microsoft.com/office/drawing/2014/main" id="{7B2C45C4-51D2-4D56-AF07-BE436B6F7A7E}"/>
            </a:ext>
          </a:extLst>
        </xdr:cNvPr>
        <xdr:cNvSpPr txBox="1"/>
      </xdr:nvSpPr>
      <xdr:spPr>
        <a:xfrm>
          <a:off x="152660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550" name="n_2mainValue【消防施設】&#10;有形固定資産減価償却率">
          <a:extLst>
            <a:ext uri="{FF2B5EF4-FFF2-40B4-BE49-F238E27FC236}">
              <a16:creationId xmlns:a16="http://schemas.microsoft.com/office/drawing/2014/main" id="{088FD13E-26FB-4421-8EE4-EA79AC0363AE}"/>
            </a:ext>
          </a:extLst>
        </xdr:cNvPr>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160945</xdr:rowOff>
    </xdr:from>
    <xdr:ext cx="405111" cy="259045"/>
    <xdr:sp macro="" textlink="">
      <xdr:nvSpPr>
        <xdr:cNvPr id="551" name="n_3mainValue【消防施設】&#10;有形固定資産減価償却率">
          <a:extLst>
            <a:ext uri="{FF2B5EF4-FFF2-40B4-BE49-F238E27FC236}">
              <a16:creationId xmlns:a16="http://schemas.microsoft.com/office/drawing/2014/main" id="{D303F883-42C3-4A19-A6B9-DB70E04BBFB7}"/>
            </a:ext>
          </a:extLst>
        </xdr:cNvPr>
        <xdr:cNvSpPr txBox="1"/>
      </xdr:nvSpPr>
      <xdr:spPr>
        <a:xfrm>
          <a:off x="135007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a:extLst>
            <a:ext uri="{FF2B5EF4-FFF2-40B4-BE49-F238E27FC236}">
              <a16:creationId xmlns:a16="http://schemas.microsoft.com/office/drawing/2014/main" id="{BDFE8185-5A5C-42E6-B919-7745CF0CD12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a:extLst>
            <a:ext uri="{FF2B5EF4-FFF2-40B4-BE49-F238E27FC236}">
              <a16:creationId xmlns:a16="http://schemas.microsoft.com/office/drawing/2014/main" id="{93845FE2-DCF2-4904-9524-913E4ED83F7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a:extLst>
            <a:ext uri="{FF2B5EF4-FFF2-40B4-BE49-F238E27FC236}">
              <a16:creationId xmlns:a16="http://schemas.microsoft.com/office/drawing/2014/main" id="{66CB1CC0-EB3F-4F71-AE94-AEA2DC2E8C1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a:extLst>
            <a:ext uri="{FF2B5EF4-FFF2-40B4-BE49-F238E27FC236}">
              <a16:creationId xmlns:a16="http://schemas.microsoft.com/office/drawing/2014/main" id="{4D009532-B31F-4665-B3B1-2BD3181FB42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a:extLst>
            <a:ext uri="{FF2B5EF4-FFF2-40B4-BE49-F238E27FC236}">
              <a16:creationId xmlns:a16="http://schemas.microsoft.com/office/drawing/2014/main" id="{32BC02A4-7D5B-478B-9944-E98813F9F04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a:extLst>
            <a:ext uri="{FF2B5EF4-FFF2-40B4-BE49-F238E27FC236}">
              <a16:creationId xmlns:a16="http://schemas.microsoft.com/office/drawing/2014/main" id="{2C441050-9174-4D11-9C9B-3EDA9A92839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a:extLst>
            <a:ext uri="{FF2B5EF4-FFF2-40B4-BE49-F238E27FC236}">
              <a16:creationId xmlns:a16="http://schemas.microsoft.com/office/drawing/2014/main" id="{9C2A1E39-E631-4C1D-9282-7B5F8696BF4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a:extLst>
            <a:ext uri="{FF2B5EF4-FFF2-40B4-BE49-F238E27FC236}">
              <a16:creationId xmlns:a16="http://schemas.microsoft.com/office/drawing/2014/main" id="{F28E1FBC-7049-410E-8A9A-911DF8712F3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0" name="テキスト ボックス 559">
          <a:extLst>
            <a:ext uri="{FF2B5EF4-FFF2-40B4-BE49-F238E27FC236}">
              <a16:creationId xmlns:a16="http://schemas.microsoft.com/office/drawing/2014/main" id="{A5E2CCA2-86D8-41C3-B1CC-1779517B125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1" name="直線コネクタ 560">
          <a:extLst>
            <a:ext uri="{FF2B5EF4-FFF2-40B4-BE49-F238E27FC236}">
              <a16:creationId xmlns:a16="http://schemas.microsoft.com/office/drawing/2014/main" id="{C122C113-8476-4D64-B9A8-60BFB84B956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2" name="直線コネクタ 561">
          <a:extLst>
            <a:ext uri="{FF2B5EF4-FFF2-40B4-BE49-F238E27FC236}">
              <a16:creationId xmlns:a16="http://schemas.microsoft.com/office/drawing/2014/main" id="{239360BC-4E19-4B7B-BC2D-623E1997842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3" name="テキスト ボックス 562">
          <a:extLst>
            <a:ext uri="{FF2B5EF4-FFF2-40B4-BE49-F238E27FC236}">
              <a16:creationId xmlns:a16="http://schemas.microsoft.com/office/drawing/2014/main" id="{621FA94E-9636-4022-909E-579CD27BCC1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4" name="直線コネクタ 563">
          <a:extLst>
            <a:ext uri="{FF2B5EF4-FFF2-40B4-BE49-F238E27FC236}">
              <a16:creationId xmlns:a16="http://schemas.microsoft.com/office/drawing/2014/main" id="{7362B0CE-EE2B-44B5-B144-24C61186488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5" name="テキスト ボックス 564">
          <a:extLst>
            <a:ext uri="{FF2B5EF4-FFF2-40B4-BE49-F238E27FC236}">
              <a16:creationId xmlns:a16="http://schemas.microsoft.com/office/drawing/2014/main" id="{F55F4EE9-C05E-4E83-8CD8-10A91589D5D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6" name="直線コネクタ 565">
          <a:extLst>
            <a:ext uri="{FF2B5EF4-FFF2-40B4-BE49-F238E27FC236}">
              <a16:creationId xmlns:a16="http://schemas.microsoft.com/office/drawing/2014/main" id="{84D81782-49CF-4A88-8344-4E885E9059F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7" name="テキスト ボックス 566">
          <a:extLst>
            <a:ext uri="{FF2B5EF4-FFF2-40B4-BE49-F238E27FC236}">
              <a16:creationId xmlns:a16="http://schemas.microsoft.com/office/drawing/2014/main" id="{C8CB7433-727C-4514-991A-E91C9297A7A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8" name="直線コネクタ 567">
          <a:extLst>
            <a:ext uri="{FF2B5EF4-FFF2-40B4-BE49-F238E27FC236}">
              <a16:creationId xmlns:a16="http://schemas.microsoft.com/office/drawing/2014/main" id="{27DB9E16-7B59-40B0-9782-7000F000C70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9" name="テキスト ボックス 568">
          <a:extLst>
            <a:ext uri="{FF2B5EF4-FFF2-40B4-BE49-F238E27FC236}">
              <a16:creationId xmlns:a16="http://schemas.microsoft.com/office/drawing/2014/main" id="{E4A32584-1E74-4271-AE06-32A107FF355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0" name="直線コネクタ 569">
          <a:extLst>
            <a:ext uri="{FF2B5EF4-FFF2-40B4-BE49-F238E27FC236}">
              <a16:creationId xmlns:a16="http://schemas.microsoft.com/office/drawing/2014/main" id="{1FDA827C-3A60-4873-A560-290D1FE375F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1" name="テキスト ボックス 570">
          <a:extLst>
            <a:ext uri="{FF2B5EF4-FFF2-40B4-BE49-F238E27FC236}">
              <a16:creationId xmlns:a16="http://schemas.microsoft.com/office/drawing/2014/main" id="{A3BBEE2A-E874-44D2-BA78-542F22B0D2C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2" name="【消防施設】&#10;一人当たり面積グラフ枠">
          <a:extLst>
            <a:ext uri="{FF2B5EF4-FFF2-40B4-BE49-F238E27FC236}">
              <a16:creationId xmlns:a16="http://schemas.microsoft.com/office/drawing/2014/main" id="{9AFDFA70-FA6F-4D30-8130-4DF63964088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573" name="直線コネクタ 572">
          <a:extLst>
            <a:ext uri="{FF2B5EF4-FFF2-40B4-BE49-F238E27FC236}">
              <a16:creationId xmlns:a16="http://schemas.microsoft.com/office/drawing/2014/main" id="{C906B3BA-8690-4C39-BEB4-B1F7F146FD6C}"/>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74" name="【消防施設】&#10;一人当たり面積最小値テキスト">
          <a:extLst>
            <a:ext uri="{FF2B5EF4-FFF2-40B4-BE49-F238E27FC236}">
              <a16:creationId xmlns:a16="http://schemas.microsoft.com/office/drawing/2014/main" id="{E43CA622-3E20-4A7D-9F4F-0584B1B0F06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75" name="直線コネクタ 574">
          <a:extLst>
            <a:ext uri="{FF2B5EF4-FFF2-40B4-BE49-F238E27FC236}">
              <a16:creationId xmlns:a16="http://schemas.microsoft.com/office/drawing/2014/main" id="{6867943A-1F2C-46DC-B737-6E7F497E90D6}"/>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576" name="【消防施設】&#10;一人当たり面積最大値テキスト">
          <a:extLst>
            <a:ext uri="{FF2B5EF4-FFF2-40B4-BE49-F238E27FC236}">
              <a16:creationId xmlns:a16="http://schemas.microsoft.com/office/drawing/2014/main" id="{F8330D88-5AC6-4955-B30D-1E8DC1019D85}"/>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577" name="直線コネクタ 576">
          <a:extLst>
            <a:ext uri="{FF2B5EF4-FFF2-40B4-BE49-F238E27FC236}">
              <a16:creationId xmlns:a16="http://schemas.microsoft.com/office/drawing/2014/main" id="{DA65B097-E632-4DDE-8E5D-DDAA04E07C0F}"/>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578" name="【消防施設】&#10;一人当たり面積平均値テキスト">
          <a:extLst>
            <a:ext uri="{FF2B5EF4-FFF2-40B4-BE49-F238E27FC236}">
              <a16:creationId xmlns:a16="http://schemas.microsoft.com/office/drawing/2014/main" id="{EFA97728-B927-4770-B0FA-97368C7EF43D}"/>
            </a:ext>
          </a:extLst>
        </xdr:cNvPr>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579" name="フローチャート: 判断 578">
          <a:extLst>
            <a:ext uri="{FF2B5EF4-FFF2-40B4-BE49-F238E27FC236}">
              <a16:creationId xmlns:a16="http://schemas.microsoft.com/office/drawing/2014/main" id="{7F5E694B-3BC5-46C5-9B1E-7E33066674B1}"/>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80" name="フローチャート: 判断 579">
          <a:extLst>
            <a:ext uri="{FF2B5EF4-FFF2-40B4-BE49-F238E27FC236}">
              <a16:creationId xmlns:a16="http://schemas.microsoft.com/office/drawing/2014/main" id="{C681B342-8CCF-4356-A13E-192501B0282B}"/>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581" name="フローチャート: 判断 580">
          <a:extLst>
            <a:ext uri="{FF2B5EF4-FFF2-40B4-BE49-F238E27FC236}">
              <a16:creationId xmlns:a16="http://schemas.microsoft.com/office/drawing/2014/main" id="{2B3A73A9-A818-45D2-A649-8D3564CC7E2B}"/>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582" name="フローチャート: 判断 581">
          <a:extLst>
            <a:ext uri="{FF2B5EF4-FFF2-40B4-BE49-F238E27FC236}">
              <a16:creationId xmlns:a16="http://schemas.microsoft.com/office/drawing/2014/main" id="{55681468-2BCD-4D4D-8C9C-03F574206D38}"/>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583" name="フローチャート: 判断 582">
          <a:extLst>
            <a:ext uri="{FF2B5EF4-FFF2-40B4-BE49-F238E27FC236}">
              <a16:creationId xmlns:a16="http://schemas.microsoft.com/office/drawing/2014/main" id="{8BBAB5F5-4F6A-4B64-BD95-5F877A80EE4C}"/>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FBF32A26-807F-45B5-AA3F-9E961EF5675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769263DE-FE79-42DD-94B6-666A708F36D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77C7F5D1-31EE-476B-BFFB-02A9A5B1429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3EE51BA9-348D-48F3-8D3C-09A9AD235E8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5305EB8F-6DDE-45CD-89DC-710A49922E9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589" name="楕円 588">
          <a:extLst>
            <a:ext uri="{FF2B5EF4-FFF2-40B4-BE49-F238E27FC236}">
              <a16:creationId xmlns:a16="http://schemas.microsoft.com/office/drawing/2014/main" id="{651A1CED-CEA4-4A69-B9D3-ECA4CF73564C}"/>
            </a:ext>
          </a:extLst>
        </xdr:cNvPr>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590" name="【消防施設】&#10;一人当たり面積該当値テキスト">
          <a:extLst>
            <a:ext uri="{FF2B5EF4-FFF2-40B4-BE49-F238E27FC236}">
              <a16:creationId xmlns:a16="http://schemas.microsoft.com/office/drawing/2014/main" id="{337E74A6-EAE4-4577-BAAD-C3719EF32E46}"/>
            </a:ext>
          </a:extLst>
        </xdr:cNvPr>
        <xdr:cNvSpPr txBox="1"/>
      </xdr:nvSpPr>
      <xdr:spPr>
        <a:xfrm>
          <a:off x="22199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591" name="楕円 590">
          <a:extLst>
            <a:ext uri="{FF2B5EF4-FFF2-40B4-BE49-F238E27FC236}">
              <a16:creationId xmlns:a16="http://schemas.microsoft.com/office/drawing/2014/main" id="{61F830C2-0250-4D68-A5A4-EED713049127}"/>
            </a:ext>
          </a:extLst>
        </xdr:cNvPr>
        <xdr:cNvSpPr/>
      </xdr:nvSpPr>
      <xdr:spPr>
        <a:xfrm>
          <a:off x="21272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115824</xdr:rowOff>
    </xdr:to>
    <xdr:cxnSp macro="">
      <xdr:nvCxnSpPr>
        <xdr:cNvPr id="592" name="直線コネクタ 591">
          <a:extLst>
            <a:ext uri="{FF2B5EF4-FFF2-40B4-BE49-F238E27FC236}">
              <a16:creationId xmlns:a16="http://schemas.microsoft.com/office/drawing/2014/main" id="{316F64E2-E457-4956-BDE4-9C16C8F129DE}"/>
            </a:ext>
          </a:extLst>
        </xdr:cNvPr>
        <xdr:cNvCxnSpPr/>
      </xdr:nvCxnSpPr>
      <xdr:spPr>
        <a:xfrm flipV="1">
          <a:off x="21323300" y="14513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42163</xdr:rowOff>
    </xdr:from>
    <xdr:to>
      <xdr:col>107</xdr:col>
      <xdr:colOff>101600</xdr:colOff>
      <xdr:row>84</xdr:row>
      <xdr:rowOff>143763</xdr:rowOff>
    </xdr:to>
    <xdr:sp macro="" textlink="">
      <xdr:nvSpPr>
        <xdr:cNvPr id="593" name="楕円 592">
          <a:extLst>
            <a:ext uri="{FF2B5EF4-FFF2-40B4-BE49-F238E27FC236}">
              <a16:creationId xmlns:a16="http://schemas.microsoft.com/office/drawing/2014/main" id="{8D36C0AA-13EF-4729-9D14-05DDB1F7C16E}"/>
            </a:ext>
          </a:extLst>
        </xdr:cNvPr>
        <xdr:cNvSpPr/>
      </xdr:nvSpPr>
      <xdr:spPr>
        <a:xfrm>
          <a:off x="20383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92963</xdr:rowOff>
    </xdr:from>
    <xdr:to>
      <xdr:col>111</xdr:col>
      <xdr:colOff>177800</xdr:colOff>
      <xdr:row>84</xdr:row>
      <xdr:rowOff>115824</xdr:rowOff>
    </xdr:to>
    <xdr:cxnSp macro="">
      <xdr:nvCxnSpPr>
        <xdr:cNvPr id="594" name="直線コネクタ 593">
          <a:extLst>
            <a:ext uri="{FF2B5EF4-FFF2-40B4-BE49-F238E27FC236}">
              <a16:creationId xmlns:a16="http://schemas.microsoft.com/office/drawing/2014/main" id="{0A69BF54-A5C7-443F-B7EF-1E2D1CBD6D3D}"/>
            </a:ext>
          </a:extLst>
        </xdr:cNvPr>
        <xdr:cNvCxnSpPr/>
      </xdr:nvCxnSpPr>
      <xdr:spPr>
        <a:xfrm>
          <a:off x="20434300" y="144947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595" name="楕円 594">
          <a:extLst>
            <a:ext uri="{FF2B5EF4-FFF2-40B4-BE49-F238E27FC236}">
              <a16:creationId xmlns:a16="http://schemas.microsoft.com/office/drawing/2014/main" id="{5D861A14-2441-467F-BBD6-B49F0EE154F2}"/>
            </a:ext>
          </a:extLst>
        </xdr:cNvPr>
        <xdr:cNvSpPr/>
      </xdr:nvSpPr>
      <xdr:spPr>
        <a:xfrm>
          <a:off x="19494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92963</xdr:rowOff>
    </xdr:from>
    <xdr:to>
      <xdr:col>107</xdr:col>
      <xdr:colOff>50800</xdr:colOff>
      <xdr:row>84</xdr:row>
      <xdr:rowOff>97537</xdr:rowOff>
    </xdr:to>
    <xdr:cxnSp macro="">
      <xdr:nvCxnSpPr>
        <xdr:cNvPr id="596" name="直線コネクタ 595">
          <a:extLst>
            <a:ext uri="{FF2B5EF4-FFF2-40B4-BE49-F238E27FC236}">
              <a16:creationId xmlns:a16="http://schemas.microsoft.com/office/drawing/2014/main" id="{4645041E-36F8-4222-A61D-B6875DBFCC10}"/>
            </a:ext>
          </a:extLst>
        </xdr:cNvPr>
        <xdr:cNvCxnSpPr/>
      </xdr:nvCxnSpPr>
      <xdr:spPr>
        <a:xfrm flipV="1">
          <a:off x="19545300" y="14494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597" name="n_1aveValue【消防施設】&#10;一人当たり面積">
          <a:extLst>
            <a:ext uri="{FF2B5EF4-FFF2-40B4-BE49-F238E27FC236}">
              <a16:creationId xmlns:a16="http://schemas.microsoft.com/office/drawing/2014/main" id="{EAC3FBF6-85FE-4F3F-BB7A-897C35106332}"/>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598" name="n_2aveValue【消防施設】&#10;一人当たり面積">
          <a:extLst>
            <a:ext uri="{FF2B5EF4-FFF2-40B4-BE49-F238E27FC236}">
              <a16:creationId xmlns:a16="http://schemas.microsoft.com/office/drawing/2014/main" id="{E6341678-DD8B-41A4-8875-16192DB1B934}"/>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599" name="n_3aveValue【消防施設】&#10;一人当たり面積">
          <a:extLst>
            <a:ext uri="{FF2B5EF4-FFF2-40B4-BE49-F238E27FC236}">
              <a16:creationId xmlns:a16="http://schemas.microsoft.com/office/drawing/2014/main" id="{DF2617EB-A8E4-4106-AB8D-510701260F8D}"/>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600" name="n_4aveValue【消防施設】&#10;一人当たり面積">
          <a:extLst>
            <a:ext uri="{FF2B5EF4-FFF2-40B4-BE49-F238E27FC236}">
              <a16:creationId xmlns:a16="http://schemas.microsoft.com/office/drawing/2014/main" id="{C02A3702-2138-4EEC-8E90-80DDD778C233}"/>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157751</xdr:rowOff>
    </xdr:from>
    <xdr:ext cx="469744" cy="259045"/>
    <xdr:sp macro="" textlink="">
      <xdr:nvSpPr>
        <xdr:cNvPr id="601" name="n_1mainValue【消防施設】&#10;一人当たり面積">
          <a:extLst>
            <a:ext uri="{FF2B5EF4-FFF2-40B4-BE49-F238E27FC236}">
              <a16:creationId xmlns:a16="http://schemas.microsoft.com/office/drawing/2014/main" id="{DDEB30D3-00BE-473A-832D-B0FA834D7FF4}"/>
            </a:ext>
          </a:extLst>
        </xdr:cNvPr>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134890</xdr:rowOff>
    </xdr:from>
    <xdr:ext cx="469744" cy="259045"/>
    <xdr:sp macro="" textlink="">
      <xdr:nvSpPr>
        <xdr:cNvPr id="602" name="n_2mainValue【消防施設】&#10;一人当たり面積">
          <a:extLst>
            <a:ext uri="{FF2B5EF4-FFF2-40B4-BE49-F238E27FC236}">
              <a16:creationId xmlns:a16="http://schemas.microsoft.com/office/drawing/2014/main" id="{A0220BFB-BEEF-4BBF-8165-EDDA6D74A82B}"/>
            </a:ext>
          </a:extLst>
        </xdr:cNvPr>
        <xdr:cNvSpPr txBox="1"/>
      </xdr:nvSpPr>
      <xdr:spPr>
        <a:xfrm>
          <a:off x="20199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603" name="n_3mainValue【消防施設】&#10;一人当たり面積">
          <a:extLst>
            <a:ext uri="{FF2B5EF4-FFF2-40B4-BE49-F238E27FC236}">
              <a16:creationId xmlns:a16="http://schemas.microsoft.com/office/drawing/2014/main" id="{74C4C6CE-A016-4CBC-806F-50AE4798F752}"/>
            </a:ext>
          </a:extLst>
        </xdr:cNvPr>
        <xdr:cNvSpPr txBox="1"/>
      </xdr:nvSpPr>
      <xdr:spPr>
        <a:xfrm>
          <a:off x="19310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4" name="正方形/長方形 603">
          <a:extLst>
            <a:ext uri="{FF2B5EF4-FFF2-40B4-BE49-F238E27FC236}">
              <a16:creationId xmlns:a16="http://schemas.microsoft.com/office/drawing/2014/main" id="{D9436E66-31CD-4C50-BAC8-D196B93F521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5" name="正方形/長方形 604">
          <a:extLst>
            <a:ext uri="{FF2B5EF4-FFF2-40B4-BE49-F238E27FC236}">
              <a16:creationId xmlns:a16="http://schemas.microsoft.com/office/drawing/2014/main" id="{8644406F-704E-457D-8F62-20CFD0BC2A6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6" name="正方形/長方形 605">
          <a:extLst>
            <a:ext uri="{FF2B5EF4-FFF2-40B4-BE49-F238E27FC236}">
              <a16:creationId xmlns:a16="http://schemas.microsoft.com/office/drawing/2014/main" id="{F5CA223E-6183-4868-B5C9-C653F90A298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7" name="正方形/長方形 606">
          <a:extLst>
            <a:ext uri="{FF2B5EF4-FFF2-40B4-BE49-F238E27FC236}">
              <a16:creationId xmlns:a16="http://schemas.microsoft.com/office/drawing/2014/main" id="{234B562D-EF14-43F0-8062-9C91D6AF22A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8" name="正方形/長方形 607">
          <a:extLst>
            <a:ext uri="{FF2B5EF4-FFF2-40B4-BE49-F238E27FC236}">
              <a16:creationId xmlns:a16="http://schemas.microsoft.com/office/drawing/2014/main" id="{A65B4978-F343-43FA-B5EC-20A8AA75565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9" name="正方形/長方形 608">
          <a:extLst>
            <a:ext uri="{FF2B5EF4-FFF2-40B4-BE49-F238E27FC236}">
              <a16:creationId xmlns:a16="http://schemas.microsoft.com/office/drawing/2014/main" id="{6D3C048C-F975-41FD-BA5D-9C5572EB87F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0" name="正方形/長方形 609">
          <a:extLst>
            <a:ext uri="{FF2B5EF4-FFF2-40B4-BE49-F238E27FC236}">
              <a16:creationId xmlns:a16="http://schemas.microsoft.com/office/drawing/2014/main" id="{C4B99FE2-D6FA-4C5E-8164-D26015A383A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1" name="正方形/長方形 610">
          <a:extLst>
            <a:ext uri="{FF2B5EF4-FFF2-40B4-BE49-F238E27FC236}">
              <a16:creationId xmlns:a16="http://schemas.microsoft.com/office/drawing/2014/main" id="{DDA9D29C-229E-427C-9425-68CA799FD20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2" name="テキスト ボックス 611">
          <a:extLst>
            <a:ext uri="{FF2B5EF4-FFF2-40B4-BE49-F238E27FC236}">
              <a16:creationId xmlns:a16="http://schemas.microsoft.com/office/drawing/2014/main" id="{42B7267D-7158-4CBF-B6A9-096DA5D641A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3" name="直線コネクタ 612">
          <a:extLst>
            <a:ext uri="{FF2B5EF4-FFF2-40B4-BE49-F238E27FC236}">
              <a16:creationId xmlns:a16="http://schemas.microsoft.com/office/drawing/2014/main" id="{F0F657FE-0A6E-4154-9564-8431585D1E1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4" name="テキスト ボックス 613">
          <a:extLst>
            <a:ext uri="{FF2B5EF4-FFF2-40B4-BE49-F238E27FC236}">
              <a16:creationId xmlns:a16="http://schemas.microsoft.com/office/drawing/2014/main" id="{25F78162-1293-4B90-A3E1-612A7CF84CE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5" name="直線コネクタ 614">
          <a:extLst>
            <a:ext uri="{FF2B5EF4-FFF2-40B4-BE49-F238E27FC236}">
              <a16:creationId xmlns:a16="http://schemas.microsoft.com/office/drawing/2014/main" id="{1606042B-60F6-49B6-A608-9BB2F9BB775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6" name="テキスト ボックス 615">
          <a:extLst>
            <a:ext uri="{FF2B5EF4-FFF2-40B4-BE49-F238E27FC236}">
              <a16:creationId xmlns:a16="http://schemas.microsoft.com/office/drawing/2014/main" id="{ADED6530-F047-40CD-A87E-38C628C962E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7" name="直線コネクタ 616">
          <a:extLst>
            <a:ext uri="{FF2B5EF4-FFF2-40B4-BE49-F238E27FC236}">
              <a16:creationId xmlns:a16="http://schemas.microsoft.com/office/drawing/2014/main" id="{D416F1ED-2C9A-4804-85F1-AE1B299203D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8" name="テキスト ボックス 617">
          <a:extLst>
            <a:ext uri="{FF2B5EF4-FFF2-40B4-BE49-F238E27FC236}">
              <a16:creationId xmlns:a16="http://schemas.microsoft.com/office/drawing/2014/main" id="{FFC44107-1FD6-46DE-8906-803896AF203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9" name="直線コネクタ 618">
          <a:extLst>
            <a:ext uri="{FF2B5EF4-FFF2-40B4-BE49-F238E27FC236}">
              <a16:creationId xmlns:a16="http://schemas.microsoft.com/office/drawing/2014/main" id="{08FCC3C4-0F0A-4A9E-BC98-4986D0CACAF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0" name="テキスト ボックス 619">
          <a:extLst>
            <a:ext uri="{FF2B5EF4-FFF2-40B4-BE49-F238E27FC236}">
              <a16:creationId xmlns:a16="http://schemas.microsoft.com/office/drawing/2014/main" id="{00A4ADD9-29FC-436C-A855-95055400241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1" name="直線コネクタ 620">
          <a:extLst>
            <a:ext uri="{FF2B5EF4-FFF2-40B4-BE49-F238E27FC236}">
              <a16:creationId xmlns:a16="http://schemas.microsoft.com/office/drawing/2014/main" id="{4D03F9B7-FCC9-4934-AABF-FD7A15998C6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2" name="テキスト ボックス 621">
          <a:extLst>
            <a:ext uri="{FF2B5EF4-FFF2-40B4-BE49-F238E27FC236}">
              <a16:creationId xmlns:a16="http://schemas.microsoft.com/office/drawing/2014/main" id="{401DB33B-879E-4AB0-9D36-3FB16317508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3" name="直線コネクタ 622">
          <a:extLst>
            <a:ext uri="{FF2B5EF4-FFF2-40B4-BE49-F238E27FC236}">
              <a16:creationId xmlns:a16="http://schemas.microsoft.com/office/drawing/2014/main" id="{93D06BD3-6AEC-48A2-9A29-1D6B7877FBE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4" name="テキスト ボックス 623">
          <a:extLst>
            <a:ext uri="{FF2B5EF4-FFF2-40B4-BE49-F238E27FC236}">
              <a16:creationId xmlns:a16="http://schemas.microsoft.com/office/drawing/2014/main" id="{5A1B65A0-A304-4715-9099-DAA502E8089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5" name="直線コネクタ 624">
          <a:extLst>
            <a:ext uri="{FF2B5EF4-FFF2-40B4-BE49-F238E27FC236}">
              <a16:creationId xmlns:a16="http://schemas.microsoft.com/office/drawing/2014/main" id="{9A8DC4A0-DE19-4543-A9A1-67A4ADF2B45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6" name="テキスト ボックス 625">
          <a:extLst>
            <a:ext uri="{FF2B5EF4-FFF2-40B4-BE49-F238E27FC236}">
              <a16:creationId xmlns:a16="http://schemas.microsoft.com/office/drawing/2014/main" id="{07233166-B1B7-4471-8A97-B5FDDEF8FF2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a:extLst>
            <a:ext uri="{FF2B5EF4-FFF2-40B4-BE49-F238E27FC236}">
              <a16:creationId xmlns:a16="http://schemas.microsoft.com/office/drawing/2014/main" id="{79ED9C6D-774C-4D64-8F00-9D70FF8EAD1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庁舎】&#10;有形固定資産減価償却率グラフ枠">
          <a:extLst>
            <a:ext uri="{FF2B5EF4-FFF2-40B4-BE49-F238E27FC236}">
              <a16:creationId xmlns:a16="http://schemas.microsoft.com/office/drawing/2014/main" id="{B7DA4721-BB64-442C-BF21-1E6B84F1583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629" name="直線コネクタ 628">
          <a:extLst>
            <a:ext uri="{FF2B5EF4-FFF2-40B4-BE49-F238E27FC236}">
              <a16:creationId xmlns:a16="http://schemas.microsoft.com/office/drawing/2014/main" id="{E1980E97-8C09-4A37-B7A5-1049A9FD066C}"/>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0" name="【庁舎】&#10;有形固定資産減価償却率最小値テキスト">
          <a:extLst>
            <a:ext uri="{FF2B5EF4-FFF2-40B4-BE49-F238E27FC236}">
              <a16:creationId xmlns:a16="http://schemas.microsoft.com/office/drawing/2014/main" id="{2E4A5A04-F25B-4DA4-B7CA-82F906C6E53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1" name="直線コネクタ 630">
          <a:extLst>
            <a:ext uri="{FF2B5EF4-FFF2-40B4-BE49-F238E27FC236}">
              <a16:creationId xmlns:a16="http://schemas.microsoft.com/office/drawing/2014/main" id="{FF7AC7A3-6D88-4895-A6CC-E19C7B03F6D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632" name="【庁舎】&#10;有形固定資産減価償却率最大値テキスト">
          <a:extLst>
            <a:ext uri="{FF2B5EF4-FFF2-40B4-BE49-F238E27FC236}">
              <a16:creationId xmlns:a16="http://schemas.microsoft.com/office/drawing/2014/main" id="{012C92A7-74EF-4DEB-8C84-317E592AE510}"/>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633" name="直線コネクタ 632">
          <a:extLst>
            <a:ext uri="{FF2B5EF4-FFF2-40B4-BE49-F238E27FC236}">
              <a16:creationId xmlns:a16="http://schemas.microsoft.com/office/drawing/2014/main" id="{4F02E761-42AF-46FE-BE60-E167B6067E07}"/>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634" name="【庁舎】&#10;有形固定資産減価償却率平均値テキスト">
          <a:extLst>
            <a:ext uri="{FF2B5EF4-FFF2-40B4-BE49-F238E27FC236}">
              <a16:creationId xmlns:a16="http://schemas.microsoft.com/office/drawing/2014/main" id="{2D1AE673-05C3-4E09-8092-77A63FBB1100}"/>
            </a:ext>
          </a:extLst>
        </xdr:cNvPr>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635" name="フローチャート: 判断 634">
          <a:extLst>
            <a:ext uri="{FF2B5EF4-FFF2-40B4-BE49-F238E27FC236}">
              <a16:creationId xmlns:a16="http://schemas.microsoft.com/office/drawing/2014/main" id="{699866F2-FD5A-4F1D-836D-BAD324F0AAD5}"/>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36" name="フローチャート: 判断 635">
          <a:extLst>
            <a:ext uri="{FF2B5EF4-FFF2-40B4-BE49-F238E27FC236}">
              <a16:creationId xmlns:a16="http://schemas.microsoft.com/office/drawing/2014/main" id="{7B8F2677-3200-44BF-A50B-0B4BE66FBDAC}"/>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637" name="フローチャート: 判断 636">
          <a:extLst>
            <a:ext uri="{FF2B5EF4-FFF2-40B4-BE49-F238E27FC236}">
              <a16:creationId xmlns:a16="http://schemas.microsoft.com/office/drawing/2014/main" id="{FE5BD8DB-A543-4B87-B001-CBB30443DD6F}"/>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638" name="フローチャート: 判断 637">
          <a:extLst>
            <a:ext uri="{FF2B5EF4-FFF2-40B4-BE49-F238E27FC236}">
              <a16:creationId xmlns:a16="http://schemas.microsoft.com/office/drawing/2014/main" id="{F554CE24-18DF-4E7A-97F1-69828DEE21EE}"/>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639" name="フローチャート: 判断 638">
          <a:extLst>
            <a:ext uri="{FF2B5EF4-FFF2-40B4-BE49-F238E27FC236}">
              <a16:creationId xmlns:a16="http://schemas.microsoft.com/office/drawing/2014/main" id="{B8BC6192-7014-4D0B-81CA-8FA1A76BC651}"/>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8F599A42-D76B-460E-909E-4A7FB64B954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DAD4FE33-404C-4FEE-AE77-7AEF24F5939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9E95F607-1907-490A-A1F4-E11B50EC1A4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5A29D4C2-6DBE-4E40-AD40-CE372C4685C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3FB26444-81BB-4797-B3BE-CA1B6F343F5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44994</xdr:rowOff>
    </xdr:from>
    <xdr:to>
      <xdr:col>85</xdr:col>
      <xdr:colOff>177800</xdr:colOff>
      <xdr:row>106</xdr:row>
      <xdr:rowOff>146594</xdr:rowOff>
    </xdr:to>
    <xdr:sp macro="" textlink="">
      <xdr:nvSpPr>
        <xdr:cNvPr id="645" name="楕円 644">
          <a:extLst>
            <a:ext uri="{FF2B5EF4-FFF2-40B4-BE49-F238E27FC236}">
              <a16:creationId xmlns:a16="http://schemas.microsoft.com/office/drawing/2014/main" id="{37DE256A-91DC-413A-B43C-B540120BDCDB}"/>
            </a:ext>
          </a:extLst>
        </xdr:cNvPr>
        <xdr:cNvSpPr/>
      </xdr:nvSpPr>
      <xdr:spPr>
        <a:xfrm>
          <a:off x="162687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23421</xdr:rowOff>
    </xdr:from>
    <xdr:ext cx="405111" cy="259045"/>
    <xdr:sp macro="" textlink="">
      <xdr:nvSpPr>
        <xdr:cNvPr id="646" name="【庁舎】&#10;有形固定資産減価償却率該当値テキスト">
          <a:extLst>
            <a:ext uri="{FF2B5EF4-FFF2-40B4-BE49-F238E27FC236}">
              <a16:creationId xmlns:a16="http://schemas.microsoft.com/office/drawing/2014/main" id="{0319C342-A4CC-45BB-BC71-04D50D1039E9}"/>
            </a:ext>
          </a:extLst>
        </xdr:cNvPr>
        <xdr:cNvSpPr txBox="1"/>
      </xdr:nvSpPr>
      <xdr:spPr>
        <a:xfrm>
          <a:off x="16357600"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169092</xdr:rowOff>
    </xdr:from>
    <xdr:to>
      <xdr:col>81</xdr:col>
      <xdr:colOff>101600</xdr:colOff>
      <xdr:row>106</xdr:row>
      <xdr:rowOff>99242</xdr:rowOff>
    </xdr:to>
    <xdr:sp macro="" textlink="">
      <xdr:nvSpPr>
        <xdr:cNvPr id="647" name="楕円 646">
          <a:extLst>
            <a:ext uri="{FF2B5EF4-FFF2-40B4-BE49-F238E27FC236}">
              <a16:creationId xmlns:a16="http://schemas.microsoft.com/office/drawing/2014/main" id="{A90E3734-209A-45DF-A5D3-CBA4D5531A63}"/>
            </a:ext>
          </a:extLst>
        </xdr:cNvPr>
        <xdr:cNvSpPr/>
      </xdr:nvSpPr>
      <xdr:spPr>
        <a:xfrm>
          <a:off x="15430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48442</xdr:rowOff>
    </xdr:from>
    <xdr:to>
      <xdr:col>85</xdr:col>
      <xdr:colOff>127000</xdr:colOff>
      <xdr:row>106</xdr:row>
      <xdr:rowOff>95794</xdr:rowOff>
    </xdr:to>
    <xdr:cxnSp macro="">
      <xdr:nvCxnSpPr>
        <xdr:cNvPr id="648" name="直線コネクタ 647">
          <a:extLst>
            <a:ext uri="{FF2B5EF4-FFF2-40B4-BE49-F238E27FC236}">
              <a16:creationId xmlns:a16="http://schemas.microsoft.com/office/drawing/2014/main" id="{893EF63B-89DF-4C04-BEFD-9D9B3DC60835}"/>
            </a:ext>
          </a:extLst>
        </xdr:cNvPr>
        <xdr:cNvCxnSpPr/>
      </xdr:nvCxnSpPr>
      <xdr:spPr>
        <a:xfrm>
          <a:off x="15481300" y="18222142"/>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141332</xdr:rowOff>
    </xdr:from>
    <xdr:to>
      <xdr:col>76</xdr:col>
      <xdr:colOff>165100</xdr:colOff>
      <xdr:row>105</xdr:row>
      <xdr:rowOff>71482</xdr:rowOff>
    </xdr:to>
    <xdr:sp macro="" textlink="">
      <xdr:nvSpPr>
        <xdr:cNvPr id="649" name="楕円 648">
          <a:extLst>
            <a:ext uri="{FF2B5EF4-FFF2-40B4-BE49-F238E27FC236}">
              <a16:creationId xmlns:a16="http://schemas.microsoft.com/office/drawing/2014/main" id="{E7D1BCE0-72FE-44C8-87EB-88EDE5A9D3F1}"/>
            </a:ext>
          </a:extLst>
        </xdr:cNvPr>
        <xdr:cNvSpPr/>
      </xdr:nvSpPr>
      <xdr:spPr>
        <a:xfrm>
          <a:off x="14541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20682</xdr:rowOff>
    </xdr:from>
    <xdr:to>
      <xdr:col>81</xdr:col>
      <xdr:colOff>50800</xdr:colOff>
      <xdr:row>106</xdr:row>
      <xdr:rowOff>48442</xdr:rowOff>
    </xdr:to>
    <xdr:cxnSp macro="">
      <xdr:nvCxnSpPr>
        <xdr:cNvPr id="650" name="直線コネクタ 649">
          <a:extLst>
            <a:ext uri="{FF2B5EF4-FFF2-40B4-BE49-F238E27FC236}">
              <a16:creationId xmlns:a16="http://schemas.microsoft.com/office/drawing/2014/main" id="{3FAC0666-8DFB-496A-864D-19285B699F61}"/>
            </a:ext>
          </a:extLst>
        </xdr:cNvPr>
        <xdr:cNvCxnSpPr/>
      </xdr:nvCxnSpPr>
      <xdr:spPr>
        <a:xfrm>
          <a:off x="14592300" y="18022932"/>
          <a:ext cx="889000" cy="19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651" name="楕円 650">
          <a:extLst>
            <a:ext uri="{FF2B5EF4-FFF2-40B4-BE49-F238E27FC236}">
              <a16:creationId xmlns:a16="http://schemas.microsoft.com/office/drawing/2014/main" id="{A4B021F1-8024-47FC-A536-98BEB9C97644}"/>
            </a:ext>
          </a:extLst>
        </xdr:cNvPr>
        <xdr:cNvSpPr/>
      </xdr:nvSpPr>
      <xdr:spPr>
        <a:xfrm>
          <a:off x="1365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144780</xdr:rowOff>
    </xdr:from>
    <xdr:to>
      <xdr:col>76</xdr:col>
      <xdr:colOff>114300</xdr:colOff>
      <xdr:row>105</xdr:row>
      <xdr:rowOff>20682</xdr:rowOff>
    </xdr:to>
    <xdr:cxnSp macro="">
      <xdr:nvCxnSpPr>
        <xdr:cNvPr id="652" name="直線コネクタ 651">
          <a:extLst>
            <a:ext uri="{FF2B5EF4-FFF2-40B4-BE49-F238E27FC236}">
              <a16:creationId xmlns:a16="http://schemas.microsoft.com/office/drawing/2014/main" id="{088E3135-C1FF-42F3-A760-D881D78B7D38}"/>
            </a:ext>
          </a:extLst>
        </xdr:cNvPr>
        <xdr:cNvCxnSpPr/>
      </xdr:nvCxnSpPr>
      <xdr:spPr>
        <a:xfrm>
          <a:off x="13703300" y="17975580"/>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653" name="n_1aveValue【庁舎】&#10;有形固定資産減価償却率">
          <a:extLst>
            <a:ext uri="{FF2B5EF4-FFF2-40B4-BE49-F238E27FC236}">
              <a16:creationId xmlns:a16="http://schemas.microsoft.com/office/drawing/2014/main" id="{A39F184F-EEE2-47CB-ABCE-850A6344E5E8}"/>
            </a:ext>
          </a:extLst>
        </xdr:cNvPr>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654" name="n_2aveValue【庁舎】&#10;有形固定資産減価償却率">
          <a:extLst>
            <a:ext uri="{FF2B5EF4-FFF2-40B4-BE49-F238E27FC236}">
              <a16:creationId xmlns:a16="http://schemas.microsoft.com/office/drawing/2014/main" id="{91BFD56D-EA1C-4B81-BBF4-E9DA7049194C}"/>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655" name="n_3aveValue【庁舎】&#10;有形固定資産減価償却率">
          <a:extLst>
            <a:ext uri="{FF2B5EF4-FFF2-40B4-BE49-F238E27FC236}">
              <a16:creationId xmlns:a16="http://schemas.microsoft.com/office/drawing/2014/main" id="{C22DA983-DA70-4977-BFE1-802F583ED7F4}"/>
            </a:ext>
          </a:extLst>
        </xdr:cNvPr>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656" name="n_4aveValue【庁舎】&#10;有形固定資産減価償却率">
          <a:extLst>
            <a:ext uri="{FF2B5EF4-FFF2-40B4-BE49-F238E27FC236}">
              <a16:creationId xmlns:a16="http://schemas.microsoft.com/office/drawing/2014/main" id="{623BC166-4E49-4288-9B0D-57EBEC09918A}"/>
            </a:ext>
          </a:extLst>
        </xdr:cNvPr>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90369</xdr:rowOff>
    </xdr:from>
    <xdr:ext cx="405111" cy="259045"/>
    <xdr:sp macro="" textlink="">
      <xdr:nvSpPr>
        <xdr:cNvPr id="657" name="n_1mainValue【庁舎】&#10;有形固定資産減価償却率">
          <a:extLst>
            <a:ext uri="{FF2B5EF4-FFF2-40B4-BE49-F238E27FC236}">
              <a16:creationId xmlns:a16="http://schemas.microsoft.com/office/drawing/2014/main" id="{CDCBC9DB-539F-4CA9-99E9-13B893075048}"/>
            </a:ext>
          </a:extLst>
        </xdr:cNvPr>
        <xdr:cNvSpPr txBox="1"/>
      </xdr:nvSpPr>
      <xdr:spPr>
        <a:xfrm>
          <a:off x="152660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62609</xdr:rowOff>
    </xdr:from>
    <xdr:ext cx="405111" cy="259045"/>
    <xdr:sp macro="" textlink="">
      <xdr:nvSpPr>
        <xdr:cNvPr id="658" name="n_2mainValue【庁舎】&#10;有形固定資産減価償却率">
          <a:extLst>
            <a:ext uri="{FF2B5EF4-FFF2-40B4-BE49-F238E27FC236}">
              <a16:creationId xmlns:a16="http://schemas.microsoft.com/office/drawing/2014/main" id="{C08EF58F-A186-49A7-BBBA-1359A4F1143E}"/>
            </a:ext>
          </a:extLst>
        </xdr:cNvPr>
        <xdr:cNvSpPr txBox="1"/>
      </xdr:nvSpPr>
      <xdr:spPr>
        <a:xfrm>
          <a:off x="14389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15257</xdr:rowOff>
    </xdr:from>
    <xdr:ext cx="405111" cy="259045"/>
    <xdr:sp macro="" textlink="">
      <xdr:nvSpPr>
        <xdr:cNvPr id="659" name="n_3mainValue【庁舎】&#10;有形固定資産減価償却率">
          <a:extLst>
            <a:ext uri="{FF2B5EF4-FFF2-40B4-BE49-F238E27FC236}">
              <a16:creationId xmlns:a16="http://schemas.microsoft.com/office/drawing/2014/main" id="{8A96DE0F-7479-4293-85B6-4DBE89B488C8}"/>
            </a:ext>
          </a:extLst>
        </xdr:cNvPr>
        <xdr:cNvSpPr txBox="1"/>
      </xdr:nvSpPr>
      <xdr:spPr>
        <a:xfrm>
          <a:off x="13500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a:extLst>
            <a:ext uri="{FF2B5EF4-FFF2-40B4-BE49-F238E27FC236}">
              <a16:creationId xmlns:a16="http://schemas.microsoft.com/office/drawing/2014/main" id="{8731F393-891E-4A6C-88B7-5EB63094D09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a:extLst>
            <a:ext uri="{FF2B5EF4-FFF2-40B4-BE49-F238E27FC236}">
              <a16:creationId xmlns:a16="http://schemas.microsoft.com/office/drawing/2014/main" id="{D12FE768-93F7-4EE5-A302-43AF8398204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a:extLst>
            <a:ext uri="{FF2B5EF4-FFF2-40B4-BE49-F238E27FC236}">
              <a16:creationId xmlns:a16="http://schemas.microsoft.com/office/drawing/2014/main" id="{3F78F8CA-065C-4EAB-BBE7-4FF80F77AFE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a:extLst>
            <a:ext uri="{FF2B5EF4-FFF2-40B4-BE49-F238E27FC236}">
              <a16:creationId xmlns:a16="http://schemas.microsoft.com/office/drawing/2014/main" id="{BF640D37-88FF-4A52-8895-0B89981B6B2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a:extLst>
            <a:ext uri="{FF2B5EF4-FFF2-40B4-BE49-F238E27FC236}">
              <a16:creationId xmlns:a16="http://schemas.microsoft.com/office/drawing/2014/main" id="{F922F232-BDEA-4231-88CE-22275728A6E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a:extLst>
            <a:ext uri="{FF2B5EF4-FFF2-40B4-BE49-F238E27FC236}">
              <a16:creationId xmlns:a16="http://schemas.microsoft.com/office/drawing/2014/main" id="{F6542FC5-4AA4-4F4A-8DE0-C51FD0CCF13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a:extLst>
            <a:ext uri="{FF2B5EF4-FFF2-40B4-BE49-F238E27FC236}">
              <a16:creationId xmlns:a16="http://schemas.microsoft.com/office/drawing/2014/main" id="{92C7D1CD-29FA-44B0-9D3E-7CF2ECBF623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a:extLst>
            <a:ext uri="{FF2B5EF4-FFF2-40B4-BE49-F238E27FC236}">
              <a16:creationId xmlns:a16="http://schemas.microsoft.com/office/drawing/2014/main" id="{ED8B2E24-6F63-44DC-ABDD-959F77BEEC8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a:extLst>
            <a:ext uri="{FF2B5EF4-FFF2-40B4-BE49-F238E27FC236}">
              <a16:creationId xmlns:a16="http://schemas.microsoft.com/office/drawing/2014/main" id="{7C37833C-AA19-4D36-AF37-00C9791F2AD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a:extLst>
            <a:ext uri="{FF2B5EF4-FFF2-40B4-BE49-F238E27FC236}">
              <a16:creationId xmlns:a16="http://schemas.microsoft.com/office/drawing/2014/main" id="{9143D650-0E49-4762-B8EF-7C889A5F4EC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0" name="直線コネクタ 669">
          <a:extLst>
            <a:ext uri="{FF2B5EF4-FFF2-40B4-BE49-F238E27FC236}">
              <a16:creationId xmlns:a16="http://schemas.microsoft.com/office/drawing/2014/main" id="{45CC7BFA-5E5E-4B2B-912A-76CA06904AD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1" name="テキスト ボックス 670">
          <a:extLst>
            <a:ext uri="{FF2B5EF4-FFF2-40B4-BE49-F238E27FC236}">
              <a16:creationId xmlns:a16="http://schemas.microsoft.com/office/drawing/2014/main" id="{EB551E8B-8078-4C1E-B02C-B49E7218F55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2" name="直線コネクタ 671">
          <a:extLst>
            <a:ext uri="{FF2B5EF4-FFF2-40B4-BE49-F238E27FC236}">
              <a16:creationId xmlns:a16="http://schemas.microsoft.com/office/drawing/2014/main" id="{BCE39D73-0308-4872-9DD1-BD7BBF12071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3" name="テキスト ボックス 672">
          <a:extLst>
            <a:ext uri="{FF2B5EF4-FFF2-40B4-BE49-F238E27FC236}">
              <a16:creationId xmlns:a16="http://schemas.microsoft.com/office/drawing/2014/main" id="{543DFCD3-F7E9-4220-8A6B-4B1E85926EE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4" name="直線コネクタ 673">
          <a:extLst>
            <a:ext uri="{FF2B5EF4-FFF2-40B4-BE49-F238E27FC236}">
              <a16:creationId xmlns:a16="http://schemas.microsoft.com/office/drawing/2014/main" id="{380D2ADD-2BA3-490B-A4A7-475C2E25228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5" name="テキスト ボックス 674">
          <a:extLst>
            <a:ext uri="{FF2B5EF4-FFF2-40B4-BE49-F238E27FC236}">
              <a16:creationId xmlns:a16="http://schemas.microsoft.com/office/drawing/2014/main" id="{C91E869F-AFA8-41C8-8A2B-86FF786A93C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6" name="直線コネクタ 675">
          <a:extLst>
            <a:ext uri="{FF2B5EF4-FFF2-40B4-BE49-F238E27FC236}">
              <a16:creationId xmlns:a16="http://schemas.microsoft.com/office/drawing/2014/main" id="{A8AC38AC-5D81-4DF7-98F0-2C2D4B2FD72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7" name="テキスト ボックス 676">
          <a:extLst>
            <a:ext uri="{FF2B5EF4-FFF2-40B4-BE49-F238E27FC236}">
              <a16:creationId xmlns:a16="http://schemas.microsoft.com/office/drawing/2014/main" id="{39BB363F-61D1-4C04-95AC-6A7E6F1BFCC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8" name="直線コネクタ 677">
          <a:extLst>
            <a:ext uri="{FF2B5EF4-FFF2-40B4-BE49-F238E27FC236}">
              <a16:creationId xmlns:a16="http://schemas.microsoft.com/office/drawing/2014/main" id="{B239F306-A339-4915-9FE1-D1B01D97316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9" name="テキスト ボックス 678">
          <a:extLst>
            <a:ext uri="{FF2B5EF4-FFF2-40B4-BE49-F238E27FC236}">
              <a16:creationId xmlns:a16="http://schemas.microsoft.com/office/drawing/2014/main" id="{A6617341-6908-472B-9A17-E7FED2EF37A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a:extLst>
            <a:ext uri="{FF2B5EF4-FFF2-40B4-BE49-F238E27FC236}">
              <a16:creationId xmlns:a16="http://schemas.microsoft.com/office/drawing/2014/main" id="{2C312499-C1D1-43B5-BD8C-3A997CA836B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a:extLst>
            <a:ext uri="{FF2B5EF4-FFF2-40B4-BE49-F238E27FC236}">
              <a16:creationId xmlns:a16="http://schemas.microsoft.com/office/drawing/2014/main" id="{CE117BFB-1AAF-45C9-9FD1-681073EAF0B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庁舎】&#10;一人当たり面積グラフ枠">
          <a:extLst>
            <a:ext uri="{FF2B5EF4-FFF2-40B4-BE49-F238E27FC236}">
              <a16:creationId xmlns:a16="http://schemas.microsoft.com/office/drawing/2014/main" id="{547571B5-787E-41C6-904E-BF29EF3C038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683" name="直線コネクタ 682">
          <a:extLst>
            <a:ext uri="{FF2B5EF4-FFF2-40B4-BE49-F238E27FC236}">
              <a16:creationId xmlns:a16="http://schemas.microsoft.com/office/drawing/2014/main" id="{8A410372-465C-4006-9D38-499DB2F532DA}"/>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684" name="【庁舎】&#10;一人当たり面積最小値テキスト">
          <a:extLst>
            <a:ext uri="{FF2B5EF4-FFF2-40B4-BE49-F238E27FC236}">
              <a16:creationId xmlns:a16="http://schemas.microsoft.com/office/drawing/2014/main" id="{E98DDC6C-7862-44ED-AB49-CD296B97E9DD}"/>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685" name="直線コネクタ 684">
          <a:extLst>
            <a:ext uri="{FF2B5EF4-FFF2-40B4-BE49-F238E27FC236}">
              <a16:creationId xmlns:a16="http://schemas.microsoft.com/office/drawing/2014/main" id="{F8F1B1D6-7644-4473-9EFD-8CA172307D0F}"/>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686" name="【庁舎】&#10;一人当たり面積最大値テキスト">
          <a:extLst>
            <a:ext uri="{FF2B5EF4-FFF2-40B4-BE49-F238E27FC236}">
              <a16:creationId xmlns:a16="http://schemas.microsoft.com/office/drawing/2014/main" id="{CE385E07-3285-426A-BA11-BDAE8A09A946}"/>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687" name="直線コネクタ 686">
          <a:extLst>
            <a:ext uri="{FF2B5EF4-FFF2-40B4-BE49-F238E27FC236}">
              <a16:creationId xmlns:a16="http://schemas.microsoft.com/office/drawing/2014/main" id="{771ED8E2-191F-49DD-BFAA-865CE0278BDB}"/>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688" name="【庁舎】&#10;一人当たり面積平均値テキスト">
          <a:extLst>
            <a:ext uri="{FF2B5EF4-FFF2-40B4-BE49-F238E27FC236}">
              <a16:creationId xmlns:a16="http://schemas.microsoft.com/office/drawing/2014/main" id="{9B0854C6-70FF-4F13-97BE-060376916819}"/>
            </a:ext>
          </a:extLst>
        </xdr:cNvPr>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689" name="フローチャート: 判断 688">
          <a:extLst>
            <a:ext uri="{FF2B5EF4-FFF2-40B4-BE49-F238E27FC236}">
              <a16:creationId xmlns:a16="http://schemas.microsoft.com/office/drawing/2014/main" id="{5C981F0D-506C-4217-AC53-C4D554F68F4F}"/>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690" name="フローチャート: 判断 689">
          <a:extLst>
            <a:ext uri="{FF2B5EF4-FFF2-40B4-BE49-F238E27FC236}">
              <a16:creationId xmlns:a16="http://schemas.microsoft.com/office/drawing/2014/main" id="{AE16313E-1BAE-4919-933F-873CB3F3A2EF}"/>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691" name="フローチャート: 判断 690">
          <a:extLst>
            <a:ext uri="{FF2B5EF4-FFF2-40B4-BE49-F238E27FC236}">
              <a16:creationId xmlns:a16="http://schemas.microsoft.com/office/drawing/2014/main" id="{FE6F2DEE-9C2C-4457-A29A-4B98570B8CCE}"/>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692" name="フローチャート: 判断 691">
          <a:extLst>
            <a:ext uri="{FF2B5EF4-FFF2-40B4-BE49-F238E27FC236}">
              <a16:creationId xmlns:a16="http://schemas.microsoft.com/office/drawing/2014/main" id="{22EFA6EC-728F-4855-BC31-843167FD5FC9}"/>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693" name="フローチャート: 判断 692">
          <a:extLst>
            <a:ext uri="{FF2B5EF4-FFF2-40B4-BE49-F238E27FC236}">
              <a16:creationId xmlns:a16="http://schemas.microsoft.com/office/drawing/2014/main" id="{429F1ED5-40B2-4F85-9B60-042FCC2928AB}"/>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8953ABB8-FADF-49A6-B3DF-802B0D082B4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255A57F5-5400-4909-B85F-54A340B261C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99DDFCDD-EC13-4500-8D8D-F32D8DD5E55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E834C237-474F-410E-BFDB-5CD903C7224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B4B73305-6E4D-4544-B31E-51439C75236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33020</xdr:rowOff>
    </xdr:from>
    <xdr:to>
      <xdr:col>116</xdr:col>
      <xdr:colOff>114300</xdr:colOff>
      <xdr:row>107</xdr:row>
      <xdr:rowOff>134620</xdr:rowOff>
    </xdr:to>
    <xdr:sp macro="" textlink="">
      <xdr:nvSpPr>
        <xdr:cNvPr id="699" name="楕円 698">
          <a:extLst>
            <a:ext uri="{FF2B5EF4-FFF2-40B4-BE49-F238E27FC236}">
              <a16:creationId xmlns:a16="http://schemas.microsoft.com/office/drawing/2014/main" id="{05198E68-6C2B-4428-9FB7-2811E04FE051}"/>
            </a:ext>
          </a:extLst>
        </xdr:cNvPr>
        <xdr:cNvSpPr/>
      </xdr:nvSpPr>
      <xdr:spPr>
        <a:xfrm>
          <a:off x="221107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119397</xdr:rowOff>
    </xdr:from>
    <xdr:ext cx="469744" cy="259045"/>
    <xdr:sp macro="" textlink="">
      <xdr:nvSpPr>
        <xdr:cNvPr id="700" name="【庁舎】&#10;一人当たり面積該当値テキスト">
          <a:extLst>
            <a:ext uri="{FF2B5EF4-FFF2-40B4-BE49-F238E27FC236}">
              <a16:creationId xmlns:a16="http://schemas.microsoft.com/office/drawing/2014/main" id="{1652BA5B-3344-4C94-8A33-808C7929594E}"/>
            </a:ext>
          </a:extLst>
        </xdr:cNvPr>
        <xdr:cNvSpPr txBox="1"/>
      </xdr:nvSpPr>
      <xdr:spPr>
        <a:xfrm>
          <a:off x="22199600" y="1829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34925</xdr:rowOff>
    </xdr:from>
    <xdr:to>
      <xdr:col>112</xdr:col>
      <xdr:colOff>38100</xdr:colOff>
      <xdr:row>107</xdr:row>
      <xdr:rowOff>136525</xdr:rowOff>
    </xdr:to>
    <xdr:sp macro="" textlink="">
      <xdr:nvSpPr>
        <xdr:cNvPr id="701" name="楕円 700">
          <a:extLst>
            <a:ext uri="{FF2B5EF4-FFF2-40B4-BE49-F238E27FC236}">
              <a16:creationId xmlns:a16="http://schemas.microsoft.com/office/drawing/2014/main" id="{11996C7E-89A5-426F-9126-532285E70E81}"/>
            </a:ext>
          </a:extLst>
        </xdr:cNvPr>
        <xdr:cNvSpPr/>
      </xdr:nvSpPr>
      <xdr:spPr>
        <a:xfrm>
          <a:off x="21272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83820</xdr:rowOff>
    </xdr:from>
    <xdr:to>
      <xdr:col>116</xdr:col>
      <xdr:colOff>63500</xdr:colOff>
      <xdr:row>107</xdr:row>
      <xdr:rowOff>85725</xdr:rowOff>
    </xdr:to>
    <xdr:cxnSp macro="">
      <xdr:nvCxnSpPr>
        <xdr:cNvPr id="702" name="直線コネクタ 701">
          <a:extLst>
            <a:ext uri="{FF2B5EF4-FFF2-40B4-BE49-F238E27FC236}">
              <a16:creationId xmlns:a16="http://schemas.microsoft.com/office/drawing/2014/main" id="{EB10A3A2-E562-40F8-A3F6-74EA1A51F6D6}"/>
            </a:ext>
          </a:extLst>
        </xdr:cNvPr>
        <xdr:cNvCxnSpPr/>
      </xdr:nvCxnSpPr>
      <xdr:spPr>
        <a:xfrm flipV="1">
          <a:off x="21323300" y="184289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03" name="楕円 702">
          <a:extLst>
            <a:ext uri="{FF2B5EF4-FFF2-40B4-BE49-F238E27FC236}">
              <a16:creationId xmlns:a16="http://schemas.microsoft.com/office/drawing/2014/main" id="{21C7FFF0-011D-41E2-B95A-F3088C8AF661}"/>
            </a:ext>
          </a:extLst>
        </xdr:cNvPr>
        <xdr:cNvSpPr/>
      </xdr:nvSpPr>
      <xdr:spPr>
        <a:xfrm>
          <a:off x="20383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72389</xdr:rowOff>
    </xdr:from>
    <xdr:to>
      <xdr:col>111</xdr:col>
      <xdr:colOff>177800</xdr:colOff>
      <xdr:row>107</xdr:row>
      <xdr:rowOff>85725</xdr:rowOff>
    </xdr:to>
    <xdr:cxnSp macro="">
      <xdr:nvCxnSpPr>
        <xdr:cNvPr id="704" name="直線コネクタ 703">
          <a:extLst>
            <a:ext uri="{FF2B5EF4-FFF2-40B4-BE49-F238E27FC236}">
              <a16:creationId xmlns:a16="http://schemas.microsoft.com/office/drawing/2014/main" id="{06E96B7A-228D-4528-A923-6B6C9AFF4669}"/>
            </a:ext>
          </a:extLst>
        </xdr:cNvPr>
        <xdr:cNvCxnSpPr/>
      </xdr:nvCxnSpPr>
      <xdr:spPr>
        <a:xfrm>
          <a:off x="20434300" y="1841753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705" name="楕円 704">
          <a:extLst>
            <a:ext uri="{FF2B5EF4-FFF2-40B4-BE49-F238E27FC236}">
              <a16:creationId xmlns:a16="http://schemas.microsoft.com/office/drawing/2014/main" id="{AACB8B51-326B-412B-B815-D9B988D674A0}"/>
            </a:ext>
          </a:extLst>
        </xdr:cNvPr>
        <xdr:cNvSpPr/>
      </xdr:nvSpPr>
      <xdr:spPr>
        <a:xfrm>
          <a:off x="19494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72389</xdr:rowOff>
    </xdr:from>
    <xdr:to>
      <xdr:col>107</xdr:col>
      <xdr:colOff>50800</xdr:colOff>
      <xdr:row>107</xdr:row>
      <xdr:rowOff>76200</xdr:rowOff>
    </xdr:to>
    <xdr:cxnSp macro="">
      <xdr:nvCxnSpPr>
        <xdr:cNvPr id="706" name="直線コネクタ 705">
          <a:extLst>
            <a:ext uri="{FF2B5EF4-FFF2-40B4-BE49-F238E27FC236}">
              <a16:creationId xmlns:a16="http://schemas.microsoft.com/office/drawing/2014/main" id="{6D0C6B4C-9C02-4E7F-8157-D608D5E84B76}"/>
            </a:ext>
          </a:extLst>
        </xdr:cNvPr>
        <xdr:cNvCxnSpPr/>
      </xdr:nvCxnSpPr>
      <xdr:spPr>
        <a:xfrm flipV="1">
          <a:off x="19545300" y="18417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707" name="n_1aveValue【庁舎】&#10;一人当たり面積">
          <a:extLst>
            <a:ext uri="{FF2B5EF4-FFF2-40B4-BE49-F238E27FC236}">
              <a16:creationId xmlns:a16="http://schemas.microsoft.com/office/drawing/2014/main" id="{978EB3F8-A67C-4957-A10A-A37018EC5A10}"/>
            </a:ext>
          </a:extLst>
        </xdr:cNvPr>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708" name="n_2aveValue【庁舎】&#10;一人当たり面積">
          <a:extLst>
            <a:ext uri="{FF2B5EF4-FFF2-40B4-BE49-F238E27FC236}">
              <a16:creationId xmlns:a16="http://schemas.microsoft.com/office/drawing/2014/main" id="{61FC9BF6-DBD1-40E0-A090-DF4963BF1114}"/>
            </a:ext>
          </a:extLst>
        </xdr:cNvPr>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709" name="n_3aveValue【庁舎】&#10;一人当たり面積">
          <a:extLst>
            <a:ext uri="{FF2B5EF4-FFF2-40B4-BE49-F238E27FC236}">
              <a16:creationId xmlns:a16="http://schemas.microsoft.com/office/drawing/2014/main" id="{7CCA055B-EB96-4857-AA61-017647112114}"/>
            </a:ext>
          </a:extLst>
        </xdr:cNvPr>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710" name="n_4aveValue【庁舎】&#10;一人当たり面積">
          <a:extLst>
            <a:ext uri="{FF2B5EF4-FFF2-40B4-BE49-F238E27FC236}">
              <a16:creationId xmlns:a16="http://schemas.microsoft.com/office/drawing/2014/main" id="{C826AE24-9EFC-4788-8950-19E372DE764C}"/>
            </a:ext>
          </a:extLst>
        </xdr:cNvPr>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127652</xdr:rowOff>
    </xdr:from>
    <xdr:ext cx="469744" cy="259045"/>
    <xdr:sp macro="" textlink="">
      <xdr:nvSpPr>
        <xdr:cNvPr id="711" name="n_1mainValue【庁舎】&#10;一人当たり面積">
          <a:extLst>
            <a:ext uri="{FF2B5EF4-FFF2-40B4-BE49-F238E27FC236}">
              <a16:creationId xmlns:a16="http://schemas.microsoft.com/office/drawing/2014/main" id="{B854E43A-3E59-4D75-AE22-1C089CD8526A}"/>
            </a:ext>
          </a:extLst>
        </xdr:cNvPr>
        <xdr:cNvSpPr txBox="1"/>
      </xdr:nvSpPr>
      <xdr:spPr>
        <a:xfrm>
          <a:off x="21075727" y="1847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712" name="n_2mainValue【庁舎】&#10;一人当たり面積">
          <a:extLst>
            <a:ext uri="{FF2B5EF4-FFF2-40B4-BE49-F238E27FC236}">
              <a16:creationId xmlns:a16="http://schemas.microsoft.com/office/drawing/2014/main" id="{37A4DFE5-07F0-4A06-B8FE-1ABB7185E3D0}"/>
            </a:ext>
          </a:extLst>
        </xdr:cNvPr>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118127</xdr:rowOff>
    </xdr:from>
    <xdr:ext cx="469744" cy="259045"/>
    <xdr:sp macro="" textlink="">
      <xdr:nvSpPr>
        <xdr:cNvPr id="713" name="n_3mainValue【庁舎】&#10;一人当たり面積">
          <a:extLst>
            <a:ext uri="{FF2B5EF4-FFF2-40B4-BE49-F238E27FC236}">
              <a16:creationId xmlns:a16="http://schemas.microsoft.com/office/drawing/2014/main" id="{F85A88DE-1F29-4625-ABDD-575A4E1A0651}"/>
            </a:ext>
          </a:extLst>
        </xdr:cNvPr>
        <xdr:cNvSpPr txBox="1"/>
      </xdr:nvSpPr>
      <xdr:spPr>
        <a:xfrm>
          <a:off x="19310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4" name="正方形/長方形 713">
          <a:extLst>
            <a:ext uri="{FF2B5EF4-FFF2-40B4-BE49-F238E27FC236}">
              <a16:creationId xmlns:a16="http://schemas.microsoft.com/office/drawing/2014/main" id="{D92CAB04-B093-4A4D-9DCC-11191CB0384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5" name="正方形/長方形 714">
          <a:extLst>
            <a:ext uri="{FF2B5EF4-FFF2-40B4-BE49-F238E27FC236}">
              <a16:creationId xmlns:a16="http://schemas.microsoft.com/office/drawing/2014/main" id="{6935775E-6938-40D5-8990-6B732BD8F78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6" name="テキスト ボックス 715">
          <a:extLst>
            <a:ext uri="{FF2B5EF4-FFF2-40B4-BE49-F238E27FC236}">
              <a16:creationId xmlns:a16="http://schemas.microsoft.com/office/drawing/2014/main" id="{6DAAC395-0949-48BB-91BA-DB31819552B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類似団体と比較して特に有形固定資産減価償却率が高い施設は、一般廃棄物処理施設と保健センター</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比較的低い施設は図書館。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一般廃棄物処理施設（環境センター）は平成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年に建設された施設であり、</a:t>
          </a:r>
          <a:r>
            <a:rPr kumimoji="1" lang="ja-JP" altLang="en-US" sz="1100">
              <a:solidFill>
                <a:schemeClr val="dk1"/>
              </a:solidFill>
              <a:effectLst/>
              <a:latin typeface="+mn-lt"/>
              <a:ea typeface="+mn-ea"/>
              <a:cs typeface="+mn-cs"/>
            </a:rPr>
            <a:t>施設の老朽化が著しく、</a:t>
          </a:r>
          <a:r>
            <a:rPr kumimoji="1" lang="ja-JP" altLang="ja-JP" sz="1100">
              <a:solidFill>
                <a:schemeClr val="dk1"/>
              </a:solidFill>
              <a:effectLst/>
              <a:latin typeface="+mn-lt"/>
              <a:ea typeface="+mn-ea"/>
              <a:cs typeface="+mn-cs"/>
            </a:rPr>
            <a:t>有形固定資産減価償却率が高</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長期施設整備計画に基づいた焼却設備の改修等を計画的に実施し、施設の長寿命化に取り組む。</a:t>
          </a:r>
          <a:r>
            <a:rPr kumimoji="1" lang="ja-JP" altLang="ja-JP" sz="1100">
              <a:solidFill>
                <a:schemeClr val="dk1"/>
              </a:solidFill>
              <a:effectLst/>
              <a:latin typeface="+mn-lt"/>
              <a:ea typeface="+mn-ea"/>
              <a:cs typeface="+mn-cs"/>
            </a:rPr>
            <a:t>長期的</a:t>
          </a:r>
          <a:r>
            <a:rPr kumimoji="1" lang="ja-JP" altLang="en-US" sz="1100">
              <a:solidFill>
                <a:schemeClr val="dk1"/>
              </a:solidFill>
              <a:effectLst/>
              <a:latin typeface="+mn-lt"/>
              <a:ea typeface="+mn-ea"/>
              <a:cs typeface="+mn-cs"/>
            </a:rPr>
            <a:t>な取り組みとしては、近隣の自治体との連携による、</a:t>
          </a:r>
          <a:r>
            <a:rPr kumimoji="1" lang="ja-JP" altLang="ja-JP" sz="1100">
              <a:solidFill>
                <a:schemeClr val="dk1"/>
              </a:solidFill>
              <a:effectLst/>
              <a:latin typeface="+mn-lt"/>
              <a:ea typeface="+mn-ea"/>
              <a:cs typeface="+mn-cs"/>
            </a:rPr>
            <a:t>ごみ処理の広域化を</a:t>
          </a:r>
          <a:r>
            <a:rPr kumimoji="1" lang="ja-JP" altLang="en-US" sz="1100">
              <a:solidFill>
                <a:schemeClr val="dk1"/>
              </a:solidFill>
              <a:effectLst/>
              <a:latin typeface="+mn-lt"/>
              <a:ea typeface="+mn-ea"/>
              <a:cs typeface="+mn-cs"/>
            </a:rPr>
            <a:t>検討する。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保健センターは昭和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年に建設され</a:t>
          </a:r>
          <a:r>
            <a:rPr kumimoji="1" lang="ja-JP" altLang="en-US" sz="1100">
              <a:solidFill>
                <a:schemeClr val="dk1"/>
              </a:solidFill>
              <a:effectLst/>
              <a:latin typeface="+mn-lt"/>
              <a:ea typeface="+mn-ea"/>
              <a:cs typeface="+mn-cs"/>
            </a:rPr>
            <a:t>た施設であり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施設の老朽化が進んでいることから、</a:t>
          </a:r>
          <a:r>
            <a:rPr kumimoji="1" lang="ja-JP" altLang="ja-JP" sz="1100">
              <a:solidFill>
                <a:schemeClr val="dk1"/>
              </a:solidFill>
              <a:effectLst/>
              <a:latin typeface="+mn-lt"/>
              <a:ea typeface="+mn-ea"/>
              <a:cs typeface="+mn-cs"/>
            </a:rPr>
            <a:t>有形固定資産減価償却率が高</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。施設の点検結果を踏まえた計画的な修繕・改修等により、長寿命化を図</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図書館は、平成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年に建設され</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比較的新しい施設である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有形固定資産減価償却率が</a:t>
          </a:r>
          <a:r>
            <a:rPr kumimoji="1" lang="ja-JP" altLang="en-US" sz="1100">
              <a:solidFill>
                <a:schemeClr val="dk1"/>
              </a:solidFill>
              <a:effectLst/>
              <a:latin typeface="+mn-lt"/>
              <a:ea typeface="+mn-ea"/>
              <a:cs typeface="+mn-cs"/>
            </a:rPr>
            <a:t>低いが、築</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年以上経過していることから、予防保全に取り組み、老朽化の抑制を図る。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44,777
44,180
30.03
13,029,606
12,523,957
446,120
8,571,315
8,688,213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か年平均である財政力指数は横ばいであるが、単年度の財政力指数は、やや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下降している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税収は前年度よりも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増収となったものの、実質単年度収支は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年連続赤字となっている。今後も町税の適正な賦課徴収に努め、町税収入をはじめとした財源確保の強化に取り組み、財政基盤の強化に努める。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143228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72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143228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108955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32755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町税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ポイント低下し、比率は改善されて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％を超える高止まりの傾向から脱却できない状況である。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町税等の財源確保に努めるとともに、事務事業の見直しにより、優先度の低い事業について計画的に廃止・縮小を進め、経常経費の削減を図る。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72072</xdr:rowOff>
    </xdr:from>
    <xdr:to>
      <xdr:col>23</xdr:col>
      <xdr:colOff>133350</xdr:colOff>
      <xdr:row>63</xdr:row>
      <xdr:rowOff>90170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7342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64</xdr:row>
      <xdr:rowOff>81597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891520"/>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64</xdr:row>
      <xdr:rowOff>81597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03630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35878</xdr:rowOff>
    </xdr:from>
    <xdr:to>
      <xdr:col>11</xdr:col>
      <xdr:colOff>31750</xdr:colOff>
      <xdr:row>64</xdr:row>
      <xdr:rowOff>63500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837228"/>
          <a:ext cx="889000" cy="19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37799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6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30797</xdr:rowOff>
    </xdr:from>
    <xdr:to>
      <xdr:col>15</xdr:col>
      <xdr:colOff>133350</xdr:colOff>
      <xdr:row>64</xdr:row>
      <xdr:rowOff>132397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117174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8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[109,171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人件費、物件費及び維持補修費の合計額の人口１人当たりの金額が、増加しているのは、物件費が主因となっている。これは主に、ごみ処理事業や町立幼稚園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園及び町立保育園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園の運営等を単独で実施していることから、他団体と比較して高い状況となっている。</a:t>
          </a:r>
        </a:p>
        <a:p>
          <a:r>
            <a:rPr kumimoji="1" lang="ja-JP" altLang="en-US" sz="1300">
              <a:latin typeface="ＭＳ Ｐゴシック" panose="020B0600070205080204" pitchFamily="50" charset="-128"/>
              <a:ea typeface="ＭＳ Ｐゴシック" panose="020B0600070205080204" pitchFamily="50" charset="-128"/>
            </a:rPr>
            <a:t>　今後も、より適切な定員管理に努めるとともに、民間でも実施可能な部分については、指定管理者制度の導入などにより委託化を進め、コスト削減を務める。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5308</xdr:rowOff>
    </xdr:from>
    <xdr:to>
      <xdr:col>23</xdr:col>
      <xdr:colOff>133350</xdr:colOff>
      <xdr:row>83</xdr:row>
      <xdr:rowOff>46248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35658"/>
          <a:ext cx="838200" cy="4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225</xdr:rowOff>
    </xdr:from>
    <xdr:to>
      <xdr:col>19</xdr:col>
      <xdr:colOff>133350</xdr:colOff>
      <xdr:row>83</xdr:row>
      <xdr:rowOff>5308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30575"/>
          <a:ext cx="889000" cy="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225</xdr:rowOff>
    </xdr:from>
    <xdr:to>
      <xdr:col>15</xdr:col>
      <xdr:colOff>82550</xdr:colOff>
      <xdr:row>83</xdr:row>
      <xdr:rowOff>14446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230575"/>
          <a:ext cx="889000" cy="1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167066</xdr:rowOff>
    </xdr:from>
    <xdr:to>
      <xdr:col>11</xdr:col>
      <xdr:colOff>31750</xdr:colOff>
      <xdr:row>83</xdr:row>
      <xdr:rowOff>14446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25966"/>
          <a:ext cx="889000" cy="1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166898</xdr:rowOff>
    </xdr:from>
    <xdr:to>
      <xdr:col>23</xdr:col>
      <xdr:colOff>184150</xdr:colOff>
      <xdr:row>83</xdr:row>
      <xdr:rowOff>97048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2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11975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7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125958</xdr:rowOff>
    </xdr:from>
    <xdr:to>
      <xdr:col>19</xdr:col>
      <xdr:colOff>184150</xdr:colOff>
      <xdr:row>83</xdr:row>
      <xdr:rowOff>56108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8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66285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53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120875</xdr:rowOff>
    </xdr:from>
    <xdr:to>
      <xdr:col>15</xdr:col>
      <xdr:colOff>133350</xdr:colOff>
      <xdr:row>83</xdr:row>
      <xdr:rowOff>51025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7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61202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94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135096</xdr:rowOff>
    </xdr:from>
    <xdr:to>
      <xdr:col>11</xdr:col>
      <xdr:colOff>82550</xdr:colOff>
      <xdr:row>83</xdr:row>
      <xdr:rowOff>65246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9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75423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96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116266</xdr:rowOff>
    </xdr:from>
    <xdr:to>
      <xdr:col>7</xdr:col>
      <xdr:colOff>31750</xdr:colOff>
      <xdr:row>83</xdr:row>
      <xdr:rowOff>46416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7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56593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4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類似団体内平均値及び全国町村平均値を下回っているが、今後も、国や他団体の給与水準等を踏まえ、より一層の給与の適正化に努める。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167821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3637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65314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3637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85</xdr:row>
      <xdr:rowOff>100693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4671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100693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394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令和元年度は、前年度と比較して職員数の増（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人）及び人口の減（▲</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人）より、人口千人当たり職員数が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類似団体内平均値の水準ではあるが、今後も、より適切な定員管理に努める。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68490</xdr:rowOff>
    </xdr:from>
    <xdr:to>
      <xdr:col>81</xdr:col>
      <xdr:colOff>44450</xdr:colOff>
      <xdr:row>60</xdr:row>
      <xdr:rowOff>89172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55490"/>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68490</xdr:rowOff>
    </xdr:from>
    <xdr:to>
      <xdr:col>77</xdr:col>
      <xdr:colOff>44450</xdr:colOff>
      <xdr:row>60</xdr:row>
      <xdr:rowOff>71937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35549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46083</xdr:rowOff>
    </xdr:from>
    <xdr:to>
      <xdr:col>72</xdr:col>
      <xdr:colOff>203200</xdr:colOff>
      <xdr:row>60</xdr:row>
      <xdr:rowOff>71937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33083"/>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44359</xdr:rowOff>
    </xdr:from>
    <xdr:to>
      <xdr:col>68</xdr:col>
      <xdr:colOff>152400</xdr:colOff>
      <xdr:row>60</xdr:row>
      <xdr:rowOff>46083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31359"/>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38372</xdr:rowOff>
    </xdr:from>
    <xdr:to>
      <xdr:col>81</xdr:col>
      <xdr:colOff>95250</xdr:colOff>
      <xdr:row>60</xdr:row>
      <xdr:rowOff>139972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10449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17690</xdr:rowOff>
    </xdr:from>
    <xdr:to>
      <xdr:col>77</xdr:col>
      <xdr:colOff>95250</xdr:colOff>
      <xdr:row>60</xdr:row>
      <xdr:rowOff>119290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21137</xdr:rowOff>
    </xdr:from>
    <xdr:to>
      <xdr:col>73</xdr:col>
      <xdr:colOff>44450</xdr:colOff>
      <xdr:row>60</xdr:row>
      <xdr:rowOff>122737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107514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3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166733</xdr:rowOff>
    </xdr:from>
    <xdr:to>
      <xdr:col>68</xdr:col>
      <xdr:colOff>203200</xdr:colOff>
      <xdr:row>60</xdr:row>
      <xdr:rowOff>96883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107060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165009</xdr:rowOff>
    </xdr:from>
    <xdr:to>
      <xdr:col>64</xdr:col>
      <xdr:colOff>152400</xdr:colOff>
      <xdr:row>60</xdr:row>
      <xdr:rowOff>95159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8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79936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36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高野台小学校建設事業の償還完了等に伴い、公債費に準ずる債務負担行為額の減少（約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億円）や一部事務組合等の起こした地方債の負担額が減少（約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億円）したことなどにより、実質公債費比率が前年度比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しかしながら、類似団体内平均値よりも上回っていることから、今後とも新規の地方債発行や債務負担行為設定の抑制に努め、実質公債費比率の上昇の防止に努める。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33444</xdr:rowOff>
    </xdr:from>
    <xdr:to>
      <xdr:col>81</xdr:col>
      <xdr:colOff>44450</xdr:colOff>
      <xdr:row>42</xdr:row>
      <xdr:rowOff>73660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23434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97790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42</xdr:row>
      <xdr:rowOff>97790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97790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126171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小・中学校普通教室等空調機設置事業に係る地方債（約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億円）の発行等により、地方債現在高が増加し、将来負担額は増加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latin typeface="ＭＳ Ｐゴシック" panose="020B0600070205080204" pitchFamily="50" charset="-128"/>
              <a:ea typeface="ＭＳ Ｐゴシック" panose="020B0600070205080204" pitchFamily="50" charset="-128"/>
            </a:rPr>
            <a:t>している。一方、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も増加（約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億円）しており、充当可能財源が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比率が算定され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ていない状況である。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しかしながら、社会保障関係費や老朽化した公共施設の改修等による普通建設事業費の増加など、中長期的課題を念頭におき、引き続き財政の健全化を図る。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107345</xdr:rowOff>
    </xdr:from>
    <xdr:to>
      <xdr:col>72</xdr:col>
      <xdr:colOff>203200</xdr:colOff>
      <xdr:row>14</xdr:row>
      <xdr:rowOff>23223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336195"/>
          <a:ext cx="8890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23223</xdr:rowOff>
    </xdr:from>
    <xdr:to>
      <xdr:col>68</xdr:col>
      <xdr:colOff>152400</xdr:colOff>
      <xdr:row>14</xdr:row>
      <xdr:rowOff>89868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423523"/>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9149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56545</xdr:rowOff>
    </xdr:from>
    <xdr:to>
      <xdr:col>73</xdr:col>
      <xdr:colOff>44450</xdr:colOff>
      <xdr:row>13</xdr:row>
      <xdr:rowOff>158145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2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168322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05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143873</xdr:rowOff>
    </xdr:from>
    <xdr:to>
      <xdr:col>68</xdr:col>
      <xdr:colOff>203200</xdr:colOff>
      <xdr:row>14</xdr:row>
      <xdr:rowOff>74023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3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84200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14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39068</xdr:rowOff>
    </xdr:from>
    <xdr:to>
      <xdr:col>64</xdr:col>
      <xdr:colOff>152400</xdr:colOff>
      <xdr:row>14</xdr:row>
      <xdr:rowOff>140668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43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125445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52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44,777
44,180
30.03
13,029,606
12,523,957
446,120
8,571,315
8,688,213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ごみ処理事業、町立幼稚園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園及び町立保育園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園を町単独で運営していることが主因として、類似団体よりも高い水準となっているが、行政サービスの提供方法の差異によるものといえる。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今後とも、適正な定員管理に努めるとともに、民間でも実施可能な部分については、指定管理者制度の導入などを検討し、人件費の削減に努める。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180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40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124714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592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124714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36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167149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73914</xdr:rowOff>
    </xdr:from>
    <xdr:to>
      <xdr:col>11</xdr:col>
      <xdr:colOff>60325</xdr:colOff>
      <xdr:row>38</xdr:row>
      <xdr:rowOff>4064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160291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令和元年度は、標準宅地不動産鑑定評価業務委託料（</a:t>
          </a:r>
          <a:r>
            <a:rPr kumimoji="1" lang="en-US" altLang="ja-JP" sz="1300">
              <a:latin typeface="ＭＳ Ｐゴシック" panose="020B0600070205080204" pitchFamily="50" charset="-128"/>
              <a:ea typeface="ＭＳ Ｐゴシック" panose="020B0600070205080204" pitchFamily="50" charset="-128"/>
            </a:rPr>
            <a:t>+11,341</a:t>
          </a:r>
          <a:r>
            <a:rPr kumimoji="1" lang="ja-JP" altLang="en-US" sz="1300">
              <a:latin typeface="ＭＳ Ｐゴシック" panose="020B0600070205080204" pitchFamily="50" charset="-128"/>
              <a:ea typeface="ＭＳ Ｐゴシック" panose="020B0600070205080204" pitchFamily="50" charset="-128"/>
            </a:rPr>
            <a:t>千円）、中学校パソコン教室用コンピュータ借上料（</a:t>
          </a:r>
          <a:r>
            <a:rPr kumimoji="1" lang="en-US" altLang="ja-JP" sz="1300">
              <a:latin typeface="ＭＳ Ｐゴシック" panose="020B0600070205080204" pitchFamily="50" charset="-128"/>
              <a:ea typeface="ＭＳ Ｐゴシック" panose="020B0600070205080204" pitchFamily="50" charset="-128"/>
            </a:rPr>
            <a:t>+8,216</a:t>
          </a:r>
          <a:r>
            <a:rPr kumimoji="1" lang="ja-JP" altLang="en-US" sz="1300">
              <a:latin typeface="ＭＳ Ｐゴシック" panose="020B0600070205080204" pitchFamily="50" charset="-128"/>
              <a:ea typeface="ＭＳ Ｐゴシック" panose="020B0600070205080204" pitchFamily="50" charset="-128"/>
            </a:rPr>
            <a:t>千円）及び幼稚園送迎バス運行業務委託料（</a:t>
          </a:r>
          <a:r>
            <a:rPr kumimoji="1" lang="en-US" altLang="ja-JP" sz="1300">
              <a:latin typeface="ＭＳ Ｐゴシック" panose="020B0600070205080204" pitchFamily="50" charset="-128"/>
              <a:ea typeface="ＭＳ Ｐゴシック" panose="020B0600070205080204" pitchFamily="50" charset="-128"/>
            </a:rPr>
            <a:t>+5,887</a:t>
          </a:r>
          <a:r>
            <a:rPr kumimoji="1" lang="ja-JP" altLang="en-US" sz="1300">
              <a:latin typeface="ＭＳ Ｐゴシック" panose="020B0600070205080204" pitchFamily="50" charset="-128"/>
              <a:ea typeface="ＭＳ Ｐゴシック" panose="020B0600070205080204" pitchFamily="50" charset="-128"/>
            </a:rPr>
            <a:t>千円）等の増により、前年度比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当町では、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ごみ処理事業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や町立幼稚園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園及び町立保育園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園の運営等を町単独で実施</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として、物件費が高止まりとなっている。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今後は、契約内容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の見直し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により、物件費の縮減に努める。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16</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025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130810</xdr:rowOff>
    </xdr:from>
    <xdr:to>
      <xdr:col>78</xdr:col>
      <xdr:colOff>69850</xdr:colOff>
      <xdr:row>16</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02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50800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86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168910</xdr:rowOff>
    </xdr:from>
    <xdr:to>
      <xdr:col>69</xdr:col>
      <xdr:colOff>92075</xdr:colOff>
      <xdr:row>16</xdr:row>
      <xdr:rowOff>43180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4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80010</xdr:rowOff>
    </xdr:from>
    <xdr:to>
      <xdr:col>78</xdr:col>
      <xdr:colOff>120650</xdr:colOff>
      <xdr:row>16</xdr:row>
      <xdr:rowOff>10160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20337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163830</xdr:rowOff>
    </xdr:from>
    <xdr:to>
      <xdr:col>69</xdr:col>
      <xdr:colOff>142875</xdr:colOff>
      <xdr:row>16</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78757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118110</xdr:rowOff>
    </xdr:from>
    <xdr:to>
      <xdr:col>65</xdr:col>
      <xdr:colOff>53975</xdr:colOff>
      <xdr:row>16</xdr:row>
      <xdr:rowOff>48260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33037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生活介護事業委託料（▲</a:t>
          </a:r>
          <a:r>
            <a:rPr kumimoji="1" lang="en-US" altLang="ja-JP" sz="1300">
              <a:latin typeface="ＭＳ Ｐゴシック" panose="020B0600070205080204" pitchFamily="50" charset="-128"/>
              <a:ea typeface="ＭＳ Ｐゴシック" panose="020B0600070205080204" pitchFamily="50" charset="-128"/>
            </a:rPr>
            <a:t>29,264</a:t>
          </a:r>
          <a:r>
            <a:rPr kumimoji="1" lang="ja-JP" altLang="en-US" sz="1300">
              <a:latin typeface="ＭＳ Ｐゴシック" panose="020B0600070205080204" pitchFamily="50" charset="-128"/>
              <a:ea typeface="ＭＳ Ｐゴシック" panose="020B0600070205080204" pitchFamily="50" charset="-128"/>
            </a:rPr>
            <a:t>千円）および要保護及び準要保護児童就学援助費（▲</a:t>
          </a:r>
          <a:r>
            <a:rPr kumimoji="1" lang="en-US" altLang="ja-JP" sz="1300">
              <a:latin typeface="ＭＳ Ｐゴシック" panose="020B0600070205080204" pitchFamily="50" charset="-128"/>
              <a:ea typeface="ＭＳ Ｐゴシック" panose="020B0600070205080204" pitchFamily="50" charset="-128"/>
            </a:rPr>
            <a:t>4,895</a:t>
          </a:r>
          <a:r>
            <a:rPr kumimoji="1" lang="ja-JP" altLang="en-US" sz="1300">
              <a:latin typeface="ＭＳ Ｐゴシック" panose="020B0600070205080204" pitchFamily="50" charset="-128"/>
              <a:ea typeface="ＭＳ Ｐゴシック" panose="020B0600070205080204" pitchFamily="50" charset="-128"/>
            </a:rPr>
            <a:t>千円）等の減により、前年度比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ポイントの低下となっている。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一般的に扶助費の削減は困難であるが、町単独事業に係るものについては、不断の見直しを行うなど、引き続き適正水準の維持に努める。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45357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921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56</xdr:row>
      <xdr:rowOff>45357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70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97065</xdr:rowOff>
    </xdr:from>
    <xdr:to>
      <xdr:col>15</xdr:col>
      <xdr:colOff>98425</xdr:colOff>
      <xdr:row>55</xdr:row>
      <xdr:rowOff>140607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26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97065</xdr:rowOff>
    </xdr:from>
    <xdr:to>
      <xdr:col>11</xdr:col>
      <xdr:colOff>9525</xdr:colOff>
      <xdr:row>55</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128105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89807</xdr:rowOff>
    </xdr:from>
    <xdr:to>
      <xdr:col>15</xdr:col>
      <xdr:colOff>149225</xdr:colOff>
      <xdr:row>56</xdr:row>
      <xdr:rowOff>19957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46265</xdr:rowOff>
    </xdr:from>
    <xdr:to>
      <xdr:col>11</xdr:col>
      <xdr:colOff>60325</xdr:colOff>
      <xdr:row>55</xdr:row>
      <xdr:rowOff>147865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その他に係る経常収支比率が類似団体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を上回るのは、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被保険者数の増加による介護保険事業や後期高齢者医療事業への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繰出しや、下水道施設の起債償還費や維持管理費に対する繰出しなどが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主因と考えられる。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今後は、特別会計への繰出金の抑制を図るため、税率や使用料の見直しによる経営健全化をはじめ、各種負担の適正化を検討し、普通会計からの負担額を減らすよう努める。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xdr:rowOff>
    </xdr:from>
    <xdr:to>
      <xdr:col>82</xdr:col>
      <xdr:colOff>107950</xdr:colOff>
      <xdr:row>59</xdr:row>
      <xdr:rowOff>50800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1187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xdr:rowOff>
    </xdr:from>
    <xdr:to>
      <xdr:col>78</xdr:col>
      <xdr:colOff>69850</xdr:colOff>
      <xdr:row>59</xdr:row>
      <xdr:rowOff>136525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11872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88900</xdr:rowOff>
    </xdr:from>
    <xdr:to>
      <xdr:col>73</xdr:col>
      <xdr:colOff>180975</xdr:colOff>
      <xdr:row>59</xdr:row>
      <xdr:rowOff>136525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2044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88900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147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143527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123825</xdr:rowOff>
    </xdr:from>
    <xdr:to>
      <xdr:col>78</xdr:col>
      <xdr:colOff>120650</xdr:colOff>
      <xdr:row>59</xdr:row>
      <xdr:rowOff>53975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38752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54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85725</xdr:rowOff>
    </xdr:from>
    <xdr:to>
      <xdr:col>74</xdr:col>
      <xdr:colOff>31750</xdr:colOff>
      <xdr:row>60</xdr:row>
      <xdr:rowOff>15875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38100</xdr:rowOff>
    </xdr:from>
    <xdr:to>
      <xdr:col>69</xdr:col>
      <xdr:colOff>142875</xdr:colOff>
      <xdr:row>59</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令和元年度は、埼玉東部消防組合負担金（▲</a:t>
          </a:r>
          <a:r>
            <a:rPr kumimoji="1" lang="en-US" altLang="ja-JP" sz="1300">
              <a:latin typeface="ＭＳ Ｐゴシック" panose="020B0600070205080204" pitchFamily="50" charset="-128"/>
              <a:ea typeface="ＭＳ Ｐゴシック" panose="020B0600070205080204" pitchFamily="50" charset="-128"/>
            </a:rPr>
            <a:t>7,893</a:t>
          </a:r>
          <a:r>
            <a:rPr kumimoji="1" lang="ja-JP" altLang="en-US" sz="1300">
              <a:latin typeface="ＭＳ Ｐゴシック" panose="020B0600070205080204" pitchFamily="50" charset="-128"/>
              <a:ea typeface="ＭＳ Ｐゴシック" panose="020B0600070205080204" pitchFamily="50" charset="-128"/>
            </a:rPr>
            <a:t>千円）及び埼葛斎場組合負担金（▲</a:t>
          </a:r>
          <a:r>
            <a:rPr kumimoji="1" lang="en-US" altLang="ja-JP" sz="1300">
              <a:latin typeface="ＭＳ Ｐゴシック" panose="020B0600070205080204" pitchFamily="50" charset="-128"/>
              <a:ea typeface="ＭＳ Ｐゴシック" panose="020B0600070205080204" pitchFamily="50" charset="-128"/>
            </a:rPr>
            <a:t>6,312</a:t>
          </a:r>
          <a:r>
            <a:rPr kumimoji="1" lang="ja-JP" altLang="en-US" sz="1300">
              <a:latin typeface="ＭＳ Ｐゴシック" panose="020B0600070205080204" pitchFamily="50" charset="-128"/>
              <a:ea typeface="ＭＳ Ｐゴシック" panose="020B0600070205080204" pitchFamily="50" charset="-128"/>
            </a:rPr>
            <a:t>千円）等の減により、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、各種補助金等について見直しを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行い、補助費等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85852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397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90424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94996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94996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239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年度起債額の増加（</a:t>
          </a:r>
          <a:r>
            <a:rPr kumimoji="1" lang="en-US" altLang="ja-JP" sz="1300">
              <a:latin typeface="ＭＳ Ｐゴシック" panose="020B0600070205080204" pitchFamily="50" charset="-128"/>
              <a:ea typeface="ＭＳ Ｐゴシック" panose="020B0600070205080204" pitchFamily="50" charset="-128"/>
            </a:rPr>
            <a:t>+297,900</a:t>
          </a:r>
          <a:r>
            <a:rPr kumimoji="1" lang="ja-JP" altLang="en-US" sz="1300">
              <a:latin typeface="ＭＳ Ｐゴシック" panose="020B0600070205080204" pitchFamily="50" charset="-128"/>
              <a:ea typeface="ＭＳ Ｐゴシック" panose="020B0600070205080204" pitchFamily="50" charset="-128"/>
            </a:rPr>
            <a:t>千円）等に伴い、公債費は増加（</a:t>
          </a:r>
          <a:r>
            <a:rPr kumimoji="1" lang="en-US" altLang="ja-JP" sz="1300">
              <a:latin typeface="ＭＳ Ｐゴシック" panose="020B0600070205080204" pitchFamily="50" charset="-128"/>
              <a:ea typeface="ＭＳ Ｐゴシック" panose="020B0600070205080204" pitchFamily="50" charset="-128"/>
            </a:rPr>
            <a:t>+6,295</a:t>
          </a:r>
          <a:r>
            <a:rPr kumimoji="1" lang="ja-JP" altLang="en-US" sz="1300">
              <a:latin typeface="ＭＳ Ｐゴシック" panose="020B0600070205080204" pitchFamily="50" charset="-128"/>
              <a:ea typeface="ＭＳ Ｐゴシック" panose="020B0600070205080204" pitchFamily="50" charset="-128"/>
            </a:rPr>
            <a:t>千円）しているものの、分母である経常的な一般財源額の増加により、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ポイントの低下となっている。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今後とも、「起債額を当該年度の償還元金を超えない」を基本ルールとして、新規の地方債発行の抑制を図る。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2997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146050</xdr:rowOff>
    </xdr:from>
    <xdr:to>
      <xdr:col>19</xdr:col>
      <xdr:colOff>187325</xdr:colOff>
      <xdr:row>75</xdr:row>
      <xdr:rowOff>168911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004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168911</xdr:rowOff>
    </xdr:from>
    <xdr:to>
      <xdr:col>15</xdr:col>
      <xdr:colOff>98425</xdr:colOff>
      <xdr:row>76</xdr:row>
      <xdr:rowOff>27939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027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130810</xdr:rowOff>
    </xdr:from>
    <xdr:to>
      <xdr:col>11</xdr:col>
      <xdr:colOff>9525</xdr:colOff>
      <xdr:row>76</xdr:row>
      <xdr:rowOff>27939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989560"/>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95250</xdr:rowOff>
    </xdr:from>
    <xdr:to>
      <xdr:col>20</xdr:col>
      <xdr:colOff>38100</xdr:colOff>
      <xdr:row>76</xdr:row>
      <xdr:rowOff>25400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35577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118110</xdr:rowOff>
    </xdr:from>
    <xdr:to>
      <xdr:col>15</xdr:col>
      <xdr:colOff>149225</xdr:colOff>
      <xdr:row>76</xdr:row>
      <xdr:rowOff>48261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58437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公債費以外に係る経常収支比率が類似団体</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を上回っているのは、ゴミ処理事業、町立幼稚園３園</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及び町立保育園</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園</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を町単独で運営していることなどによる物件費の高止まり及び高齢化の進展などを背景に</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介護保険特別会計など各特別会計への繰出金の高止まりが主因と考えられる。</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今後も、契約内容や方法の見直しをはじめとした物件費の更なる縮減に努める</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とともに、</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普通会計から特別会計への繰出金の抑制を図るため、税率や使用料の見直しを検討</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し、経常経費の縮減に努める。</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122428</xdr:rowOff>
    </xdr:from>
    <xdr:to>
      <xdr:col>82</xdr:col>
      <xdr:colOff>107950</xdr:colOff>
      <xdr:row>78</xdr:row>
      <xdr:rowOff>131572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4955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131572</xdr:rowOff>
    </xdr:from>
    <xdr:to>
      <xdr:col>78</xdr:col>
      <xdr:colOff>69850</xdr:colOff>
      <xdr:row>79</xdr:row>
      <xdr:rowOff>69850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5046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37846</xdr:rowOff>
    </xdr:from>
    <xdr:to>
      <xdr:col>73</xdr:col>
      <xdr:colOff>180975</xdr:colOff>
      <xdr:row>79</xdr:row>
      <xdr:rowOff>69850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5823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99568</xdr:rowOff>
    </xdr:from>
    <xdr:to>
      <xdr:col>69</xdr:col>
      <xdr:colOff>92075</xdr:colOff>
      <xdr:row>79</xdr:row>
      <xdr:rowOff>37846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4726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71628</xdr:rowOff>
    </xdr:from>
    <xdr:to>
      <xdr:col>82</xdr:col>
      <xdr:colOff>158750</xdr:colOff>
      <xdr:row>79</xdr:row>
      <xdr:rowOff>1778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43705</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80772</xdr:rowOff>
    </xdr:from>
    <xdr:to>
      <xdr:col>78</xdr:col>
      <xdr:colOff>120650</xdr:colOff>
      <xdr:row>79</xdr:row>
      <xdr:rowOff>10922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167149</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158496</xdr:rowOff>
    </xdr:from>
    <xdr:to>
      <xdr:col>69</xdr:col>
      <xdr:colOff>142875</xdr:colOff>
      <xdr:row>79</xdr:row>
      <xdr:rowOff>88646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73423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48768</xdr:rowOff>
    </xdr:from>
    <xdr:to>
      <xdr:col>65</xdr:col>
      <xdr:colOff>53975</xdr:colOff>
      <xdr:row>78</xdr:row>
      <xdr:rowOff>150368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135145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111989</xdr:rowOff>
    </xdr:from>
    <xdr:to>
      <xdr:col>29</xdr:col>
      <xdr:colOff>127000</xdr:colOff>
      <xdr:row>17</xdr:row>
      <xdr:rowOff>170592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74264"/>
          <a:ext cx="647700" cy="58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111989</xdr:rowOff>
    </xdr:from>
    <xdr:to>
      <xdr:col>26</xdr:col>
      <xdr:colOff>50800</xdr:colOff>
      <xdr:row>17</xdr:row>
      <xdr:rowOff>123615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74264"/>
          <a:ext cx="698500" cy="11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123615</xdr:rowOff>
    </xdr:from>
    <xdr:to>
      <xdr:col>22</xdr:col>
      <xdr:colOff>114300</xdr:colOff>
      <xdr:row>17</xdr:row>
      <xdr:rowOff>157986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85890"/>
          <a:ext cx="698500" cy="34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144172</xdr:rowOff>
    </xdr:from>
    <xdr:to>
      <xdr:col>18</xdr:col>
      <xdr:colOff>177800</xdr:colOff>
      <xdr:row>17</xdr:row>
      <xdr:rowOff>157986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06447"/>
          <a:ext cx="698500" cy="1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119792</xdr:rowOff>
    </xdr:from>
    <xdr:to>
      <xdr:col>29</xdr:col>
      <xdr:colOff>177800</xdr:colOff>
      <xdr:row>18</xdr:row>
      <xdr:rowOff>49942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82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91869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5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61189</xdr:rowOff>
    </xdr:from>
    <xdr:to>
      <xdr:col>26</xdr:col>
      <xdr:colOff>101600</xdr:colOff>
      <xdr:row>17</xdr:row>
      <xdr:rowOff>162789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23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1516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92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72815</xdr:rowOff>
    </xdr:from>
    <xdr:to>
      <xdr:col>22</xdr:col>
      <xdr:colOff>165100</xdr:colOff>
      <xdr:row>18</xdr:row>
      <xdr:rowOff>2965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35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13142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107186</xdr:rowOff>
    </xdr:from>
    <xdr:to>
      <xdr:col>19</xdr:col>
      <xdr:colOff>38100</xdr:colOff>
      <xdr:row>18</xdr:row>
      <xdr:rowOff>37336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69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47513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3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93372</xdr:rowOff>
    </xdr:from>
    <xdr:to>
      <xdr:col>15</xdr:col>
      <xdr:colOff>101600</xdr:colOff>
      <xdr:row>18</xdr:row>
      <xdr:rowOff>23522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55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33699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2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225527</xdr:rowOff>
    </xdr:from>
    <xdr:to>
      <xdr:col>29</xdr:col>
      <xdr:colOff>127000</xdr:colOff>
      <xdr:row>35</xdr:row>
      <xdr:rowOff>229380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835877"/>
          <a:ext cx="647700" cy="3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214157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24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200315</xdr:rowOff>
    </xdr:from>
    <xdr:to>
      <xdr:col>26</xdr:col>
      <xdr:colOff>50800</xdr:colOff>
      <xdr:row>35</xdr:row>
      <xdr:rowOff>225527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10665"/>
          <a:ext cx="698500" cy="25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176606</xdr:rowOff>
    </xdr:from>
    <xdr:to>
      <xdr:col>22</xdr:col>
      <xdr:colOff>114300</xdr:colOff>
      <xdr:row>35</xdr:row>
      <xdr:rowOff>200315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86956"/>
          <a:ext cx="698500" cy="2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176606</xdr:rowOff>
    </xdr:from>
    <xdr:to>
      <xdr:col>18</xdr:col>
      <xdr:colOff>177800</xdr:colOff>
      <xdr:row>35</xdr:row>
      <xdr:rowOff>194241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786956"/>
          <a:ext cx="698500" cy="17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178580</xdr:rowOff>
    </xdr:from>
    <xdr:to>
      <xdr:col>29</xdr:col>
      <xdr:colOff>177800</xdr:colOff>
      <xdr:row>35</xdr:row>
      <xdr:rowOff>280180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88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23657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3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174727</xdr:rowOff>
    </xdr:from>
    <xdr:to>
      <xdr:col>26</xdr:col>
      <xdr:colOff>101600</xdr:colOff>
      <xdr:row>35</xdr:row>
      <xdr:rowOff>276327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85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286504</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53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149515</xdr:rowOff>
    </xdr:from>
    <xdr:to>
      <xdr:col>22</xdr:col>
      <xdr:colOff>165100</xdr:colOff>
      <xdr:row>35</xdr:row>
      <xdr:rowOff>251115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59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261292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2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125806</xdr:rowOff>
    </xdr:from>
    <xdr:to>
      <xdr:col>19</xdr:col>
      <xdr:colOff>38100</xdr:colOff>
      <xdr:row>35</xdr:row>
      <xdr:rowOff>227406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36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237583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143441</xdr:rowOff>
    </xdr:from>
    <xdr:to>
      <xdr:col>15</xdr:col>
      <xdr:colOff>101600</xdr:colOff>
      <xdr:row>35</xdr:row>
      <xdr:rowOff>245041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5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255218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2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44,777
44,180
30.03
13,029,606
12,523,957
446,120
8,571,315
8,688,213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123489</xdr:rowOff>
    </xdr:from>
    <xdr:to>
      <xdr:col>24</xdr:col>
      <xdr:colOff>63500</xdr:colOff>
      <xdr:row>37</xdr:row>
      <xdr:rowOff>142786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67139"/>
          <a:ext cx="838200" cy="1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140329</xdr:rowOff>
    </xdr:from>
    <xdr:to>
      <xdr:col>19</xdr:col>
      <xdr:colOff>177800</xdr:colOff>
      <xdr:row>37</xdr:row>
      <xdr:rowOff>142786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83979"/>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140329</xdr:rowOff>
    </xdr:from>
    <xdr:to>
      <xdr:col>15</xdr:col>
      <xdr:colOff>50800</xdr:colOff>
      <xdr:row>37</xdr:row>
      <xdr:rowOff>148996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83979"/>
          <a:ext cx="8890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138366</xdr:rowOff>
    </xdr:from>
    <xdr:to>
      <xdr:col>10</xdr:col>
      <xdr:colOff>114300</xdr:colOff>
      <xdr:row>37</xdr:row>
      <xdr:rowOff>148996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82016"/>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72689</xdr:rowOff>
    </xdr:from>
    <xdr:to>
      <xdr:col>24</xdr:col>
      <xdr:colOff>114300</xdr:colOff>
      <xdr:row>38</xdr:row>
      <xdr:rowOff>2839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1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51116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9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91986</xdr:rowOff>
    </xdr:from>
    <xdr:to>
      <xdr:col>20</xdr:col>
      <xdr:colOff>38100</xdr:colOff>
      <xdr:row>38</xdr:row>
      <xdr:rowOff>22137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356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13263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89529</xdr:rowOff>
    </xdr:from>
    <xdr:to>
      <xdr:col>15</xdr:col>
      <xdr:colOff>101600</xdr:colOff>
      <xdr:row>38</xdr:row>
      <xdr:rowOff>19679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10806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98196</xdr:rowOff>
    </xdr:from>
    <xdr:to>
      <xdr:col>10</xdr:col>
      <xdr:colOff>165100</xdr:colOff>
      <xdr:row>38</xdr:row>
      <xdr:rowOff>28346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19473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3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87566</xdr:rowOff>
    </xdr:from>
    <xdr:to>
      <xdr:col>6</xdr:col>
      <xdr:colOff>38100</xdr:colOff>
      <xdr:row>38</xdr:row>
      <xdr:rowOff>17717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312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8844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2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65304</xdr:rowOff>
    </xdr:from>
    <xdr:to>
      <xdr:col>24</xdr:col>
      <xdr:colOff>63500</xdr:colOff>
      <xdr:row>57</xdr:row>
      <xdr:rowOff>109334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37954"/>
          <a:ext cx="838200" cy="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109334</xdr:rowOff>
    </xdr:from>
    <xdr:to>
      <xdr:col>19</xdr:col>
      <xdr:colOff>177800</xdr:colOff>
      <xdr:row>57</xdr:row>
      <xdr:rowOff>117589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81984"/>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85065</xdr:rowOff>
    </xdr:from>
    <xdr:to>
      <xdr:col>15</xdr:col>
      <xdr:colOff>50800</xdr:colOff>
      <xdr:row>57</xdr:row>
      <xdr:rowOff>117589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57715"/>
          <a:ext cx="889000" cy="3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85065</xdr:rowOff>
    </xdr:from>
    <xdr:to>
      <xdr:col>10</xdr:col>
      <xdr:colOff>114300</xdr:colOff>
      <xdr:row>57</xdr:row>
      <xdr:rowOff>110757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57715"/>
          <a:ext cx="889000" cy="2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14504</xdr:rowOff>
    </xdr:from>
    <xdr:to>
      <xdr:col>24</xdr:col>
      <xdr:colOff>114300</xdr:colOff>
      <xdr:row>57</xdr:row>
      <xdr:rowOff>116104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8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164381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6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58534</xdr:rowOff>
    </xdr:from>
    <xdr:to>
      <xdr:col>20</xdr:col>
      <xdr:colOff>38100</xdr:colOff>
      <xdr:row>57</xdr:row>
      <xdr:rowOff>160134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3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151261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2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66789</xdr:rowOff>
    </xdr:from>
    <xdr:to>
      <xdr:col>15</xdr:col>
      <xdr:colOff>101600</xdr:colOff>
      <xdr:row>57</xdr:row>
      <xdr:rowOff>168389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159516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3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34265</xdr:rowOff>
    </xdr:from>
    <xdr:to>
      <xdr:col>10</xdr:col>
      <xdr:colOff>165100</xdr:colOff>
      <xdr:row>57</xdr:row>
      <xdr:rowOff>135865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126992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9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59957</xdr:rowOff>
    </xdr:from>
    <xdr:to>
      <xdr:col>6</xdr:col>
      <xdr:colOff>38100</xdr:colOff>
      <xdr:row>57</xdr:row>
      <xdr:rowOff>161557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3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152684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2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16199</xdr:rowOff>
    </xdr:from>
    <xdr:to>
      <xdr:col>24</xdr:col>
      <xdr:colOff>63500</xdr:colOff>
      <xdr:row>77</xdr:row>
      <xdr:rowOff>55518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17849"/>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17456</xdr:rowOff>
    </xdr:from>
    <xdr:to>
      <xdr:col>19</xdr:col>
      <xdr:colOff>177800</xdr:colOff>
      <xdr:row>77</xdr:row>
      <xdr:rowOff>55518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19106"/>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17456</xdr:rowOff>
    </xdr:from>
    <xdr:to>
      <xdr:col>15</xdr:col>
      <xdr:colOff>50800</xdr:colOff>
      <xdr:row>77</xdr:row>
      <xdr:rowOff>19741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1910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19741</xdr:rowOff>
    </xdr:from>
    <xdr:to>
      <xdr:col>10</xdr:col>
      <xdr:colOff>114300</xdr:colOff>
      <xdr:row>77</xdr:row>
      <xdr:rowOff>34658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21391"/>
          <a:ext cx="889000" cy="1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136849</xdr:rowOff>
    </xdr:from>
    <xdr:to>
      <xdr:col>24</xdr:col>
      <xdr:colOff>114300</xdr:colOff>
      <xdr:row>77</xdr:row>
      <xdr:rowOff>66999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115276</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4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4718</xdr:rowOff>
    </xdr:from>
    <xdr:to>
      <xdr:col>20</xdr:col>
      <xdr:colOff>38100</xdr:colOff>
      <xdr:row>77</xdr:row>
      <xdr:rowOff>106318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0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97445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29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138106</xdr:rowOff>
    </xdr:from>
    <xdr:to>
      <xdr:col>15</xdr:col>
      <xdr:colOff>101600</xdr:colOff>
      <xdr:row>77</xdr:row>
      <xdr:rowOff>68256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6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59383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26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140391</xdr:rowOff>
    </xdr:from>
    <xdr:to>
      <xdr:col>10</xdr:col>
      <xdr:colOff>165100</xdr:colOff>
      <xdr:row>77</xdr:row>
      <xdr:rowOff>70541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7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61668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26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155308</xdr:rowOff>
    </xdr:from>
    <xdr:to>
      <xdr:col>6</xdr:col>
      <xdr:colOff>38100</xdr:colOff>
      <xdr:row>77</xdr:row>
      <xdr:rowOff>85458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8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76585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27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106046</xdr:rowOff>
    </xdr:from>
    <xdr:to>
      <xdr:col>24</xdr:col>
      <xdr:colOff>63500</xdr:colOff>
      <xdr:row>98</xdr:row>
      <xdr:rowOff>140222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908146"/>
          <a:ext cx="8382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127405</xdr:rowOff>
    </xdr:from>
    <xdr:to>
      <xdr:col>19</xdr:col>
      <xdr:colOff>177800</xdr:colOff>
      <xdr:row>98</xdr:row>
      <xdr:rowOff>140222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929505"/>
          <a:ext cx="889000" cy="1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127405</xdr:rowOff>
    </xdr:from>
    <xdr:to>
      <xdr:col>15</xdr:col>
      <xdr:colOff>50800</xdr:colOff>
      <xdr:row>98</xdr:row>
      <xdr:rowOff>162249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929505"/>
          <a:ext cx="889000" cy="3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162249</xdr:rowOff>
    </xdr:from>
    <xdr:to>
      <xdr:col>10</xdr:col>
      <xdr:colOff>114300</xdr:colOff>
      <xdr:row>99</xdr:row>
      <xdr:rowOff>26510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64349"/>
          <a:ext cx="889000" cy="3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55246</xdr:rowOff>
    </xdr:from>
    <xdr:to>
      <xdr:col>24</xdr:col>
      <xdr:colOff>114300</xdr:colOff>
      <xdr:row>98</xdr:row>
      <xdr:rowOff>156846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8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33673</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8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89422</xdr:rowOff>
    </xdr:from>
    <xdr:to>
      <xdr:col>20</xdr:col>
      <xdr:colOff>38100</xdr:colOff>
      <xdr:row>99</xdr:row>
      <xdr:rowOff>19572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9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10699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76605</xdr:rowOff>
    </xdr:from>
    <xdr:to>
      <xdr:col>15</xdr:col>
      <xdr:colOff>101600</xdr:colOff>
      <xdr:row>99</xdr:row>
      <xdr:rowOff>6755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7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169332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7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111449</xdr:rowOff>
    </xdr:from>
    <xdr:to>
      <xdr:col>10</xdr:col>
      <xdr:colOff>165100</xdr:colOff>
      <xdr:row>99</xdr:row>
      <xdr:rowOff>41599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32726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00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147160</xdr:rowOff>
    </xdr:from>
    <xdr:to>
      <xdr:col>6</xdr:col>
      <xdr:colOff>38100</xdr:colOff>
      <xdr:row>99</xdr:row>
      <xdr:rowOff>77310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4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68437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4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148191</xdr:rowOff>
    </xdr:from>
    <xdr:to>
      <xdr:col>55</xdr:col>
      <xdr:colOff>0</xdr:colOff>
      <xdr:row>37</xdr:row>
      <xdr:rowOff>157074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491841"/>
          <a:ext cx="8382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148191</xdr:rowOff>
    </xdr:from>
    <xdr:to>
      <xdr:col>50</xdr:col>
      <xdr:colOff>114300</xdr:colOff>
      <xdr:row>37</xdr:row>
      <xdr:rowOff>160796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491841"/>
          <a:ext cx="889000" cy="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122152</xdr:rowOff>
    </xdr:from>
    <xdr:to>
      <xdr:col>45</xdr:col>
      <xdr:colOff>177800</xdr:colOff>
      <xdr:row>37</xdr:row>
      <xdr:rowOff>160796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465802"/>
          <a:ext cx="88900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122152</xdr:rowOff>
    </xdr:from>
    <xdr:to>
      <xdr:col>41</xdr:col>
      <xdr:colOff>50800</xdr:colOff>
      <xdr:row>37</xdr:row>
      <xdr:rowOff>156486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65802"/>
          <a:ext cx="889000" cy="3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106274</xdr:rowOff>
    </xdr:from>
    <xdr:to>
      <xdr:col>55</xdr:col>
      <xdr:colOff>50800</xdr:colOff>
      <xdr:row>38</xdr:row>
      <xdr:rowOff>36424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84701</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4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97391</xdr:rowOff>
    </xdr:from>
    <xdr:to>
      <xdr:col>50</xdr:col>
      <xdr:colOff>165100</xdr:colOff>
      <xdr:row>38</xdr:row>
      <xdr:rowOff>27541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18668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3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109996</xdr:rowOff>
    </xdr:from>
    <xdr:to>
      <xdr:col>46</xdr:col>
      <xdr:colOff>38100</xdr:colOff>
      <xdr:row>38</xdr:row>
      <xdr:rowOff>40146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5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31273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4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71352</xdr:rowOff>
    </xdr:from>
    <xdr:to>
      <xdr:col>41</xdr:col>
      <xdr:colOff>101600</xdr:colOff>
      <xdr:row>38</xdr:row>
      <xdr:rowOff>1502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1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164079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0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105686</xdr:rowOff>
    </xdr:from>
    <xdr:to>
      <xdr:col>36</xdr:col>
      <xdr:colOff>165100</xdr:colOff>
      <xdr:row>38</xdr:row>
      <xdr:rowOff>35836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4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26963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4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72521</xdr:rowOff>
    </xdr:from>
    <xdr:to>
      <xdr:col>55</xdr:col>
      <xdr:colOff>0</xdr:colOff>
      <xdr:row>58</xdr:row>
      <xdr:rowOff>81940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10016621"/>
          <a:ext cx="838200" cy="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81940</xdr:rowOff>
    </xdr:from>
    <xdr:to>
      <xdr:col>50</xdr:col>
      <xdr:colOff>114300</xdr:colOff>
      <xdr:row>58</xdr:row>
      <xdr:rowOff>90862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10026040"/>
          <a:ext cx="889000" cy="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77285</xdr:rowOff>
    </xdr:from>
    <xdr:to>
      <xdr:col>45</xdr:col>
      <xdr:colOff>177800</xdr:colOff>
      <xdr:row>58</xdr:row>
      <xdr:rowOff>90862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10021385"/>
          <a:ext cx="889000" cy="1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48498</xdr:rowOff>
    </xdr:from>
    <xdr:to>
      <xdr:col>41</xdr:col>
      <xdr:colOff>50800</xdr:colOff>
      <xdr:row>58</xdr:row>
      <xdr:rowOff>77285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992598"/>
          <a:ext cx="889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21721</xdr:rowOff>
    </xdr:from>
    <xdr:to>
      <xdr:col>55</xdr:col>
      <xdr:colOff>50800</xdr:colOff>
      <xdr:row>58</xdr:row>
      <xdr:rowOff>123321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6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121587</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31140</xdr:rowOff>
    </xdr:from>
    <xdr:to>
      <xdr:col>50</xdr:col>
      <xdr:colOff>165100</xdr:colOff>
      <xdr:row>58</xdr:row>
      <xdr:rowOff>132740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123867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6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40062</xdr:rowOff>
    </xdr:from>
    <xdr:to>
      <xdr:col>46</xdr:col>
      <xdr:colOff>38100</xdr:colOff>
      <xdr:row>58</xdr:row>
      <xdr:rowOff>141662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132789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7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26485</xdr:rowOff>
    </xdr:from>
    <xdr:to>
      <xdr:col>41</xdr:col>
      <xdr:colOff>101600</xdr:colOff>
      <xdr:row>58</xdr:row>
      <xdr:rowOff>128085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7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119212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6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169148</xdr:rowOff>
    </xdr:from>
    <xdr:to>
      <xdr:col>36</xdr:col>
      <xdr:colOff>165100</xdr:colOff>
      <xdr:row>58</xdr:row>
      <xdr:rowOff>99298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90425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3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139362</xdr:rowOff>
    </xdr:from>
    <xdr:to>
      <xdr:col>45</xdr:col>
      <xdr:colOff>177800</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512462"/>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86331</xdr:rowOff>
    </xdr:from>
    <xdr:to>
      <xdr:col>41</xdr:col>
      <xdr:colOff>50800</xdr:colOff>
      <xdr:row>78</xdr:row>
      <xdr:rowOff>139362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459431"/>
          <a:ext cx="889000" cy="5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249299"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10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88562</xdr:rowOff>
    </xdr:from>
    <xdr:to>
      <xdr:col>41</xdr:col>
      <xdr:colOff>101600</xdr:colOff>
      <xdr:row>79</xdr:row>
      <xdr:rowOff>18712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6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9839</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2017" y="13554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35531</xdr:rowOff>
    </xdr:from>
    <xdr:to>
      <xdr:col>36</xdr:col>
      <xdr:colOff>165100</xdr:colOff>
      <xdr:row>78</xdr:row>
      <xdr:rowOff>137131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0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128258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50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22214</xdr:rowOff>
    </xdr:from>
    <xdr:to>
      <xdr:col>55</xdr:col>
      <xdr:colOff>0</xdr:colOff>
      <xdr:row>98</xdr:row>
      <xdr:rowOff>43574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824314"/>
          <a:ext cx="838200" cy="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43574</xdr:rowOff>
    </xdr:from>
    <xdr:to>
      <xdr:col>50</xdr:col>
      <xdr:colOff>114300</xdr:colOff>
      <xdr:row>98</xdr:row>
      <xdr:rowOff>69909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845674"/>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36274</xdr:rowOff>
    </xdr:from>
    <xdr:to>
      <xdr:col>45</xdr:col>
      <xdr:colOff>177800</xdr:colOff>
      <xdr:row>98</xdr:row>
      <xdr:rowOff>69909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38374"/>
          <a:ext cx="889000" cy="3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36274</xdr:rowOff>
    </xdr:from>
    <xdr:to>
      <xdr:col>41</xdr:col>
      <xdr:colOff>50800</xdr:colOff>
      <xdr:row>98</xdr:row>
      <xdr:rowOff>112557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38374"/>
          <a:ext cx="889000" cy="7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142864</xdr:rowOff>
    </xdr:from>
    <xdr:to>
      <xdr:col>55</xdr:col>
      <xdr:colOff>50800</xdr:colOff>
      <xdr:row>98</xdr:row>
      <xdr:rowOff>73014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121291</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164224</xdr:rowOff>
    </xdr:from>
    <xdr:to>
      <xdr:col>50</xdr:col>
      <xdr:colOff>165100</xdr:colOff>
      <xdr:row>98</xdr:row>
      <xdr:rowOff>94374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9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85501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88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19109</xdr:rowOff>
    </xdr:from>
    <xdr:to>
      <xdr:col>46</xdr:col>
      <xdr:colOff>38100</xdr:colOff>
      <xdr:row>98</xdr:row>
      <xdr:rowOff>120709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2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111836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156924</xdr:rowOff>
    </xdr:from>
    <xdr:to>
      <xdr:col>41</xdr:col>
      <xdr:colOff>101600</xdr:colOff>
      <xdr:row>98</xdr:row>
      <xdr:rowOff>87074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8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78201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88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61757</xdr:rowOff>
    </xdr:from>
    <xdr:to>
      <xdr:col>36</xdr:col>
      <xdr:colOff>165100</xdr:colOff>
      <xdr:row>98</xdr:row>
      <xdr:rowOff>163357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6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154484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9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102946</xdr:rowOff>
    </xdr:from>
    <xdr:to>
      <xdr:col>85</xdr:col>
      <xdr:colOff>127000</xdr:colOff>
      <xdr:row>77</xdr:row>
      <xdr:rowOff>106857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304596"/>
          <a:ext cx="8382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106820</xdr:rowOff>
    </xdr:from>
    <xdr:to>
      <xdr:col>81</xdr:col>
      <xdr:colOff>50800</xdr:colOff>
      <xdr:row>77</xdr:row>
      <xdr:rowOff>106857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308470"/>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102642</xdr:rowOff>
    </xdr:from>
    <xdr:to>
      <xdr:col>76</xdr:col>
      <xdr:colOff>114300</xdr:colOff>
      <xdr:row>77</xdr:row>
      <xdr:rowOff>106820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304292"/>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102642</xdr:rowOff>
    </xdr:from>
    <xdr:to>
      <xdr:col>71</xdr:col>
      <xdr:colOff>177800</xdr:colOff>
      <xdr:row>77</xdr:row>
      <xdr:rowOff>115012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304292"/>
          <a:ext cx="8890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52146</xdr:rowOff>
    </xdr:from>
    <xdr:to>
      <xdr:col>85</xdr:col>
      <xdr:colOff>177800</xdr:colOff>
      <xdr:row>77</xdr:row>
      <xdr:rowOff>153746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5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138523</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6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56057</xdr:rowOff>
    </xdr:from>
    <xdr:to>
      <xdr:col>81</xdr:col>
      <xdr:colOff>101600</xdr:colOff>
      <xdr:row>77</xdr:row>
      <xdr:rowOff>157657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5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148784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5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56020</xdr:rowOff>
    </xdr:from>
    <xdr:to>
      <xdr:col>76</xdr:col>
      <xdr:colOff>165100</xdr:colOff>
      <xdr:row>77</xdr:row>
      <xdr:rowOff>157620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148747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51842</xdr:rowOff>
    </xdr:from>
    <xdr:to>
      <xdr:col>72</xdr:col>
      <xdr:colOff>38100</xdr:colOff>
      <xdr:row>77</xdr:row>
      <xdr:rowOff>153442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144569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4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64212</xdr:rowOff>
    </xdr:from>
    <xdr:to>
      <xdr:col>67</xdr:col>
      <xdr:colOff>101600</xdr:colOff>
      <xdr:row>77</xdr:row>
      <xdr:rowOff>165812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156939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28614</xdr:rowOff>
    </xdr:from>
    <xdr:to>
      <xdr:col>85</xdr:col>
      <xdr:colOff>127000</xdr:colOff>
      <xdr:row>99</xdr:row>
      <xdr:rowOff>38164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7002164"/>
          <a:ext cx="838200" cy="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28614</xdr:rowOff>
    </xdr:from>
    <xdr:to>
      <xdr:col>81</xdr:col>
      <xdr:colOff>50800</xdr:colOff>
      <xdr:row>99</xdr:row>
      <xdr:rowOff>30442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700216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30327</xdr:rowOff>
    </xdr:from>
    <xdr:to>
      <xdr:col>76</xdr:col>
      <xdr:colOff>114300</xdr:colOff>
      <xdr:row>99</xdr:row>
      <xdr:rowOff>30442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7003877"/>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16484</xdr:rowOff>
    </xdr:from>
    <xdr:to>
      <xdr:col>71</xdr:col>
      <xdr:colOff>177800</xdr:colOff>
      <xdr:row>99</xdr:row>
      <xdr:rowOff>30327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990034"/>
          <a:ext cx="8890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158814</xdr:rowOff>
    </xdr:from>
    <xdr:to>
      <xdr:col>85</xdr:col>
      <xdr:colOff>177800</xdr:colOff>
      <xdr:row>99</xdr:row>
      <xdr:rowOff>88964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96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73741</xdr:rowOff>
    </xdr:from>
    <xdr:ext cx="378565"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7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149264</xdr:rowOff>
    </xdr:from>
    <xdr:to>
      <xdr:col>81</xdr:col>
      <xdr:colOff>101600</xdr:colOff>
      <xdr:row>99</xdr:row>
      <xdr:rowOff>79414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70541</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704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151092</xdr:rowOff>
    </xdr:from>
    <xdr:to>
      <xdr:col>76</xdr:col>
      <xdr:colOff>165100</xdr:colOff>
      <xdr:row>99</xdr:row>
      <xdr:rowOff>81242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5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72369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704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150977</xdr:rowOff>
    </xdr:from>
    <xdr:to>
      <xdr:col>72</xdr:col>
      <xdr:colOff>38100</xdr:colOff>
      <xdr:row>99</xdr:row>
      <xdr:rowOff>81127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72254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704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137134</xdr:rowOff>
    </xdr:from>
    <xdr:to>
      <xdr:col>67</xdr:col>
      <xdr:colOff>101600</xdr:colOff>
      <xdr:row>99</xdr:row>
      <xdr:rowOff>67284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93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58411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703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131013</xdr:rowOff>
    </xdr:from>
    <xdr:to>
      <xdr:col>116</xdr:col>
      <xdr:colOff>63500</xdr:colOff>
      <xdr:row>58</xdr:row>
      <xdr:rowOff>131104</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10075113"/>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131104</xdr:rowOff>
    </xdr:from>
    <xdr:to>
      <xdr:col>111</xdr:col>
      <xdr:colOff>177800</xdr:colOff>
      <xdr:row>58</xdr:row>
      <xdr:rowOff>131150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1007520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131150</xdr:rowOff>
    </xdr:from>
    <xdr:to>
      <xdr:col>107</xdr:col>
      <xdr:colOff>50800</xdr:colOff>
      <xdr:row>58</xdr:row>
      <xdr:rowOff>131242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10075250"/>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131242</xdr:rowOff>
    </xdr:from>
    <xdr:to>
      <xdr:col>102</xdr:col>
      <xdr:colOff>114300</xdr:colOff>
      <xdr:row>58</xdr:row>
      <xdr:rowOff>131287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10075342"/>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80213</xdr:rowOff>
    </xdr:from>
    <xdr:to>
      <xdr:col>116</xdr:col>
      <xdr:colOff>114300</xdr:colOff>
      <xdr:row>59</xdr:row>
      <xdr:rowOff>10363</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2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5833</xdr:rowOff>
    </xdr:from>
    <xdr:ext cx="378565"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49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80304</xdr:rowOff>
    </xdr:from>
    <xdr:to>
      <xdr:col>112</xdr:col>
      <xdr:colOff>38100</xdr:colOff>
      <xdr:row>59</xdr:row>
      <xdr:rowOff>10454</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1581</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4017" y="10117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80350</xdr:rowOff>
    </xdr:from>
    <xdr:to>
      <xdr:col>107</xdr:col>
      <xdr:colOff>101600</xdr:colOff>
      <xdr:row>59</xdr:row>
      <xdr:rowOff>10500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1627</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5017" y="10117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80442</xdr:rowOff>
    </xdr:from>
    <xdr:to>
      <xdr:col>102</xdr:col>
      <xdr:colOff>165100</xdr:colOff>
      <xdr:row>59</xdr:row>
      <xdr:rowOff>10592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1719</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6017" y="1011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80487</xdr:rowOff>
    </xdr:from>
    <xdr:to>
      <xdr:col>98</xdr:col>
      <xdr:colOff>38100</xdr:colOff>
      <xdr:row>59</xdr:row>
      <xdr:rowOff>10637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1764</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7017" y="10117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56421</xdr:rowOff>
    </xdr:from>
    <xdr:to>
      <xdr:col>116</xdr:col>
      <xdr:colOff>63500</xdr:colOff>
      <xdr:row>76</xdr:row>
      <xdr:rowOff>89156</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3086621"/>
          <a:ext cx="8382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72949</xdr:rowOff>
    </xdr:from>
    <xdr:to>
      <xdr:col>111</xdr:col>
      <xdr:colOff>177800</xdr:colOff>
      <xdr:row>76</xdr:row>
      <xdr:rowOff>89156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0434300" y="13103149"/>
          <a:ext cx="889000" cy="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72949</xdr:rowOff>
    </xdr:from>
    <xdr:to>
      <xdr:col>107</xdr:col>
      <xdr:colOff>50800</xdr:colOff>
      <xdr:row>76</xdr:row>
      <xdr:rowOff>112268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3103149"/>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112268</xdr:rowOff>
    </xdr:from>
    <xdr:to>
      <xdr:col>102</xdr:col>
      <xdr:colOff>114300</xdr:colOff>
      <xdr:row>76</xdr:row>
      <xdr:rowOff>124110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3142468"/>
          <a:ext cx="889000" cy="1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5621</xdr:rowOff>
    </xdr:from>
    <xdr:to>
      <xdr:col>116</xdr:col>
      <xdr:colOff>114300</xdr:colOff>
      <xdr:row>76</xdr:row>
      <xdr:rowOff>107221</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303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155498</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301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38356</xdr:rowOff>
    </xdr:from>
    <xdr:to>
      <xdr:col>112</xdr:col>
      <xdr:colOff>38100</xdr:colOff>
      <xdr:row>76</xdr:row>
      <xdr:rowOff>139956</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306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131083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22149</xdr:rowOff>
    </xdr:from>
    <xdr:to>
      <xdr:col>107</xdr:col>
      <xdr:colOff>101600</xdr:colOff>
      <xdr:row>76</xdr:row>
      <xdr:rowOff>123749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305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114876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61468</xdr:rowOff>
    </xdr:from>
    <xdr:to>
      <xdr:col>102</xdr:col>
      <xdr:colOff>165100</xdr:colOff>
      <xdr:row>76</xdr:row>
      <xdr:rowOff>163068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309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154195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18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73310</xdr:rowOff>
    </xdr:from>
    <xdr:to>
      <xdr:col>98</xdr:col>
      <xdr:colOff>38100</xdr:colOff>
      <xdr:row>77</xdr:row>
      <xdr:rowOff>3460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31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166037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19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歳出総額は、住民一人当たり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279,696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全体として、類似団体平均より低い水準であることは、効率的な財政運営ができているものと分析できる。個別の項目として、補助費等が類似団体に比較して少ないのは、ごみ処理を一部事務組合ではなく町単独で実施していることが一因と考えられる。普通建設事業費（うち新規整備）は、原則休止の扱いとしているため、類似団体よりも低い水準となっている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年度は、町立幼稚園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園のうち</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園を統合し、保育園との複合施設（すぎと幼稚園・保育園）を新設したため、大幅に上昇した。普通建設事業費（うち更新整備）は、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防災行政無線デジタル化整備工事費及び杉戸小学校外壁・屋上防水改修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Ⅰ</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期工事費の皆増を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主因として、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前年度と比較し増加している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。最後に、公債費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毎年、元金償還額以上の借入をしないことを原則として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おり、起債額の抑制を図ることにより、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類似団体より低い水準</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も、住民サービスの水準を維持しつつ効率的な財政運営に努める。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44,777
44,180
30.03
13,029,606
12,523,957
446,120
8,571,315
8,688,213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152763</xdr:rowOff>
    </xdr:from>
    <xdr:to>
      <xdr:col>24</xdr:col>
      <xdr:colOff>63500</xdr:colOff>
      <xdr:row>37</xdr:row>
      <xdr:rowOff>159948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96413"/>
          <a:ext cx="8382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152763</xdr:rowOff>
    </xdr:from>
    <xdr:to>
      <xdr:col>19</xdr:col>
      <xdr:colOff>177800</xdr:colOff>
      <xdr:row>38</xdr:row>
      <xdr:rowOff>254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96413"/>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128923</xdr:rowOff>
    </xdr:from>
    <xdr:to>
      <xdr:col>15</xdr:col>
      <xdr:colOff>50800</xdr:colOff>
      <xdr:row>38</xdr:row>
      <xdr:rowOff>254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72573"/>
          <a:ext cx="8890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128923</xdr:rowOff>
    </xdr:from>
    <xdr:to>
      <xdr:col>10</xdr:col>
      <xdr:colOff>114300</xdr:colOff>
      <xdr:row>38</xdr:row>
      <xdr:rowOff>30625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7257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109148</xdr:rowOff>
    </xdr:from>
    <xdr:to>
      <xdr:col>24</xdr:col>
      <xdr:colOff>114300</xdr:colOff>
      <xdr:row>38</xdr:row>
      <xdr:rowOff>39298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87575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3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101963</xdr:rowOff>
    </xdr:from>
    <xdr:to>
      <xdr:col>20</xdr:col>
      <xdr:colOff>38100</xdr:colOff>
      <xdr:row>38</xdr:row>
      <xdr:rowOff>32113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4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23240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3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120904</xdr:rowOff>
    </xdr:from>
    <xdr:to>
      <xdr:col>15</xdr:col>
      <xdr:colOff>101600</xdr:colOff>
      <xdr:row>38</xdr:row>
      <xdr:rowOff>51054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42181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78123</xdr:rowOff>
    </xdr:from>
    <xdr:to>
      <xdr:col>10</xdr:col>
      <xdr:colOff>165100</xdr:colOff>
      <xdr:row>38</xdr:row>
      <xdr:rowOff>8273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170850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1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151275</xdr:rowOff>
    </xdr:from>
    <xdr:to>
      <xdr:col>6</xdr:col>
      <xdr:colOff>38100</xdr:colOff>
      <xdr:row>38</xdr:row>
      <xdr:rowOff>81425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72552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100326</xdr:rowOff>
    </xdr:from>
    <xdr:to>
      <xdr:col>24</xdr:col>
      <xdr:colOff>63500</xdr:colOff>
      <xdr:row>59</xdr:row>
      <xdr:rowOff>119148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10215876"/>
          <a:ext cx="8382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119148</xdr:rowOff>
    </xdr:from>
    <xdr:to>
      <xdr:col>19</xdr:col>
      <xdr:colOff>177800</xdr:colOff>
      <xdr:row>59</xdr:row>
      <xdr:rowOff>123491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10234698"/>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108469</xdr:rowOff>
    </xdr:from>
    <xdr:to>
      <xdr:col>15</xdr:col>
      <xdr:colOff>50800</xdr:colOff>
      <xdr:row>59</xdr:row>
      <xdr:rowOff>123491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10224019"/>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99847</xdr:rowOff>
    </xdr:from>
    <xdr:to>
      <xdr:col>10</xdr:col>
      <xdr:colOff>114300</xdr:colOff>
      <xdr:row>59</xdr:row>
      <xdr:rowOff>108469</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10215397"/>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49526</xdr:rowOff>
    </xdr:from>
    <xdr:to>
      <xdr:col>24</xdr:col>
      <xdr:colOff>114300</xdr:colOff>
      <xdr:row>59</xdr:row>
      <xdr:rowOff>151126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1016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135903</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1008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68348</xdr:rowOff>
    </xdr:from>
    <xdr:to>
      <xdr:col>20</xdr:col>
      <xdr:colOff>38100</xdr:colOff>
      <xdr:row>59</xdr:row>
      <xdr:rowOff>169948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1018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161075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27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72691</xdr:rowOff>
    </xdr:from>
    <xdr:to>
      <xdr:col>15</xdr:col>
      <xdr:colOff>101600</xdr:colOff>
      <xdr:row>60</xdr:row>
      <xdr:rowOff>2841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1018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165418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28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57669</xdr:rowOff>
    </xdr:from>
    <xdr:to>
      <xdr:col>10</xdr:col>
      <xdr:colOff>165100</xdr:colOff>
      <xdr:row>59</xdr:row>
      <xdr:rowOff>159269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17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150396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26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49047</xdr:rowOff>
    </xdr:from>
    <xdr:to>
      <xdr:col>6</xdr:col>
      <xdr:colOff>38100</xdr:colOff>
      <xdr:row>59</xdr:row>
      <xdr:rowOff>150647</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101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141774</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25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77369</xdr:rowOff>
    </xdr:from>
    <xdr:to>
      <xdr:col>24</xdr:col>
      <xdr:colOff>63500</xdr:colOff>
      <xdr:row>78</xdr:row>
      <xdr:rowOff>149416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450469"/>
          <a:ext cx="838200" cy="7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119965</xdr:rowOff>
    </xdr:from>
    <xdr:to>
      <xdr:col>19</xdr:col>
      <xdr:colOff>177800</xdr:colOff>
      <xdr:row>78</xdr:row>
      <xdr:rowOff>149416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3493065"/>
          <a:ext cx="8890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79705</xdr:rowOff>
    </xdr:from>
    <xdr:to>
      <xdr:col>15</xdr:col>
      <xdr:colOff>50800</xdr:colOff>
      <xdr:row>78</xdr:row>
      <xdr:rowOff>119965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3452805"/>
          <a:ext cx="889000" cy="4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79705</xdr:rowOff>
    </xdr:from>
    <xdr:to>
      <xdr:col>10</xdr:col>
      <xdr:colOff>114300</xdr:colOff>
      <xdr:row>79</xdr:row>
      <xdr:rowOff>38391</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452805"/>
          <a:ext cx="889000" cy="13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26569</xdr:rowOff>
    </xdr:from>
    <xdr:to>
      <xdr:col>24</xdr:col>
      <xdr:colOff>114300</xdr:colOff>
      <xdr:row>78</xdr:row>
      <xdr:rowOff>128169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3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112946</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31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98616</xdr:rowOff>
    </xdr:from>
    <xdr:to>
      <xdr:col>20</xdr:col>
      <xdr:colOff>38100</xdr:colOff>
      <xdr:row>79</xdr:row>
      <xdr:rowOff>28766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4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19893</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530111" y="135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69165</xdr:rowOff>
    </xdr:from>
    <xdr:to>
      <xdr:col>15</xdr:col>
      <xdr:colOff>101600</xdr:colOff>
      <xdr:row>78</xdr:row>
      <xdr:rowOff>170765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4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161892</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41111" y="1353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28905</xdr:rowOff>
    </xdr:from>
    <xdr:to>
      <xdr:col>10</xdr:col>
      <xdr:colOff>165100</xdr:colOff>
      <xdr:row>78</xdr:row>
      <xdr:rowOff>130505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4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121632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4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159041</xdr:rowOff>
    </xdr:from>
    <xdr:to>
      <xdr:col>6</xdr:col>
      <xdr:colOff>38100</xdr:colOff>
      <xdr:row>79</xdr:row>
      <xdr:rowOff>89191</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5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80318</xdr:rowOff>
    </xdr:from>
    <xdr:ext cx="534377"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63111" y="1362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83579</xdr:rowOff>
    </xdr:from>
    <xdr:to>
      <xdr:col>24</xdr:col>
      <xdr:colOff>63500</xdr:colOff>
      <xdr:row>98</xdr:row>
      <xdr:rowOff>86437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885679"/>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86437</xdr:rowOff>
    </xdr:from>
    <xdr:to>
      <xdr:col>19</xdr:col>
      <xdr:colOff>177800</xdr:colOff>
      <xdr:row>98</xdr:row>
      <xdr:rowOff>133169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888537"/>
          <a:ext cx="889000" cy="4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117166</xdr:rowOff>
    </xdr:from>
    <xdr:to>
      <xdr:col>15</xdr:col>
      <xdr:colOff>50800</xdr:colOff>
      <xdr:row>98</xdr:row>
      <xdr:rowOff>133169</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919266"/>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117166</xdr:rowOff>
    </xdr:from>
    <xdr:to>
      <xdr:col>10</xdr:col>
      <xdr:colOff>114300</xdr:colOff>
      <xdr:row>98</xdr:row>
      <xdr:rowOff>128042</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919266"/>
          <a:ext cx="889000" cy="1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32779</xdr:rowOff>
    </xdr:from>
    <xdr:to>
      <xdr:col>24</xdr:col>
      <xdr:colOff>114300</xdr:colOff>
      <xdr:row>98</xdr:row>
      <xdr:rowOff>134379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83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11206</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81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35637</xdr:rowOff>
    </xdr:from>
    <xdr:to>
      <xdr:col>20</xdr:col>
      <xdr:colOff>38100</xdr:colOff>
      <xdr:row>98</xdr:row>
      <xdr:rowOff>137237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83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153764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6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82369</xdr:rowOff>
    </xdr:from>
    <xdr:to>
      <xdr:col>15</xdr:col>
      <xdr:colOff>101600</xdr:colOff>
      <xdr:row>99</xdr:row>
      <xdr:rowOff>12519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88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3646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97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66366</xdr:rowOff>
    </xdr:from>
    <xdr:to>
      <xdr:col>10</xdr:col>
      <xdr:colOff>165100</xdr:colOff>
      <xdr:row>98</xdr:row>
      <xdr:rowOff>167966</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8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159093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96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77242</xdr:rowOff>
    </xdr:from>
    <xdr:to>
      <xdr:col>6</xdr:col>
      <xdr:colOff>38100</xdr:colOff>
      <xdr:row>99</xdr:row>
      <xdr:rowOff>7392</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87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169969</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97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124025</xdr:rowOff>
    </xdr:from>
    <xdr:to>
      <xdr:col>55</xdr:col>
      <xdr:colOff>0</xdr:colOff>
      <xdr:row>37</xdr:row>
      <xdr:rowOff>127943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9639300" y="6467675"/>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89081</xdr:rowOff>
    </xdr:from>
    <xdr:to>
      <xdr:col>50</xdr:col>
      <xdr:colOff>114300</xdr:colOff>
      <xdr:row>37</xdr:row>
      <xdr:rowOff>127943</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432731"/>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89081</xdr:rowOff>
    </xdr:from>
    <xdr:to>
      <xdr:col>45</xdr:col>
      <xdr:colOff>177800</xdr:colOff>
      <xdr:row>37</xdr:row>
      <xdr:rowOff>151783</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flipV="1">
          <a:off x="7861300" y="6432731"/>
          <a:ext cx="88900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88755</xdr:rowOff>
    </xdr:from>
    <xdr:to>
      <xdr:col>41</xdr:col>
      <xdr:colOff>50800</xdr:colOff>
      <xdr:row>37</xdr:row>
      <xdr:rowOff>151783</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432405"/>
          <a:ext cx="889000" cy="6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73225</xdr:rowOff>
    </xdr:from>
    <xdr:to>
      <xdr:col>55</xdr:col>
      <xdr:colOff>50800</xdr:colOff>
      <xdr:row>38</xdr:row>
      <xdr:rowOff>3375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41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96102</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268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77143</xdr:rowOff>
    </xdr:from>
    <xdr:to>
      <xdr:col>50</xdr:col>
      <xdr:colOff>165100</xdr:colOff>
      <xdr:row>38</xdr:row>
      <xdr:rowOff>7293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23820</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196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38281</xdr:rowOff>
    </xdr:from>
    <xdr:to>
      <xdr:col>46</xdr:col>
      <xdr:colOff>38100</xdr:colOff>
      <xdr:row>37</xdr:row>
      <xdr:rowOff>139881</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38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156408</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15428" y="61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100983</xdr:rowOff>
    </xdr:from>
    <xdr:to>
      <xdr:col>41</xdr:col>
      <xdr:colOff>101600</xdr:colOff>
      <xdr:row>38</xdr:row>
      <xdr:rowOff>31133</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4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47660</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21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37955</xdr:rowOff>
    </xdr:from>
    <xdr:to>
      <xdr:col>36</xdr:col>
      <xdr:colOff>165100</xdr:colOff>
      <xdr:row>37</xdr:row>
      <xdr:rowOff>139555</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3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156082</xdr:rowOff>
    </xdr:from>
    <xdr:ext cx="469744"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37428" y="615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35801</xdr:rowOff>
    </xdr:from>
    <xdr:to>
      <xdr:col>55</xdr:col>
      <xdr:colOff>0</xdr:colOff>
      <xdr:row>59</xdr:row>
      <xdr:rowOff>45288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9639300" y="10151351"/>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35801</xdr:rowOff>
    </xdr:from>
    <xdr:to>
      <xdr:col>50</xdr:col>
      <xdr:colOff>114300</xdr:colOff>
      <xdr:row>59</xdr:row>
      <xdr:rowOff>41925</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8750300" y="10151351"/>
          <a:ext cx="889000" cy="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41925</xdr:rowOff>
    </xdr:from>
    <xdr:to>
      <xdr:col>45</xdr:col>
      <xdr:colOff>177800</xdr:colOff>
      <xdr:row>59</xdr:row>
      <xdr:rowOff>52587</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7861300" y="10157475"/>
          <a:ext cx="889000" cy="1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52587</xdr:rowOff>
    </xdr:from>
    <xdr:to>
      <xdr:col>41</xdr:col>
      <xdr:colOff>50800</xdr:colOff>
      <xdr:row>59</xdr:row>
      <xdr:rowOff>52783</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flipV="1">
          <a:off x="6972300" y="10168137"/>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165938</xdr:rowOff>
    </xdr:from>
    <xdr:to>
      <xdr:col>55</xdr:col>
      <xdr:colOff>50800</xdr:colOff>
      <xdr:row>59</xdr:row>
      <xdr:rowOff>96088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1011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80865</xdr:rowOff>
    </xdr:from>
    <xdr:ext cx="469744"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1002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156451</xdr:rowOff>
    </xdr:from>
    <xdr:to>
      <xdr:col>50</xdr:col>
      <xdr:colOff>165100</xdr:colOff>
      <xdr:row>59</xdr:row>
      <xdr:rowOff>86601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101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77728</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404428" y="1019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162575</xdr:rowOff>
    </xdr:from>
    <xdr:to>
      <xdr:col>46</xdr:col>
      <xdr:colOff>38100</xdr:colOff>
      <xdr:row>59</xdr:row>
      <xdr:rowOff>92725</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1010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83852</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515428" y="1019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1787</xdr:rowOff>
    </xdr:from>
    <xdr:to>
      <xdr:col>41</xdr:col>
      <xdr:colOff>101600</xdr:colOff>
      <xdr:row>59</xdr:row>
      <xdr:rowOff>103387</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101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94514</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626428" y="10210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1983</xdr:rowOff>
    </xdr:from>
    <xdr:to>
      <xdr:col>36</xdr:col>
      <xdr:colOff>165100</xdr:colOff>
      <xdr:row>59</xdr:row>
      <xdr:rowOff>103583</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1011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94710</xdr:rowOff>
    </xdr:from>
    <xdr:ext cx="469744"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37428" y="1021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75028</xdr:rowOff>
    </xdr:from>
    <xdr:to>
      <xdr:col>55</xdr:col>
      <xdr:colOff>0</xdr:colOff>
      <xdr:row>79</xdr:row>
      <xdr:rowOff>75834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9639300" y="13619578"/>
          <a:ext cx="8382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63010</xdr:rowOff>
    </xdr:from>
    <xdr:to>
      <xdr:col>50</xdr:col>
      <xdr:colOff>114300</xdr:colOff>
      <xdr:row>79</xdr:row>
      <xdr:rowOff>75834</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8750300" y="13607560"/>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63010</xdr:rowOff>
    </xdr:from>
    <xdr:to>
      <xdr:col>45</xdr:col>
      <xdr:colOff>177800</xdr:colOff>
      <xdr:row>79</xdr:row>
      <xdr:rowOff>70205</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flipV="1">
          <a:off x="7861300" y="13607560"/>
          <a:ext cx="889000" cy="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53507</xdr:rowOff>
    </xdr:from>
    <xdr:to>
      <xdr:col>41</xdr:col>
      <xdr:colOff>50800</xdr:colOff>
      <xdr:row>79</xdr:row>
      <xdr:rowOff>70205</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972300" y="13598057"/>
          <a:ext cx="889000" cy="1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24228</xdr:rowOff>
    </xdr:from>
    <xdr:to>
      <xdr:col>55</xdr:col>
      <xdr:colOff>50800</xdr:colOff>
      <xdr:row>79</xdr:row>
      <xdr:rowOff>125828</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56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25034</xdr:rowOff>
    </xdr:from>
    <xdr:to>
      <xdr:col>50</xdr:col>
      <xdr:colOff>165100</xdr:colOff>
      <xdr:row>79</xdr:row>
      <xdr:rowOff>126634</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5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117761</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404428" y="1366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12210</xdr:rowOff>
    </xdr:from>
    <xdr:to>
      <xdr:col>46</xdr:col>
      <xdr:colOff>38100</xdr:colOff>
      <xdr:row>79</xdr:row>
      <xdr:rowOff>113810</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55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104937</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515428" y="1364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19405</xdr:rowOff>
    </xdr:from>
    <xdr:to>
      <xdr:col>41</xdr:col>
      <xdr:colOff>101600</xdr:colOff>
      <xdr:row>79</xdr:row>
      <xdr:rowOff>121005</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56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112132</xdr:rowOff>
    </xdr:from>
    <xdr:ext cx="469744"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626428" y="1365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2707</xdr:rowOff>
    </xdr:from>
    <xdr:to>
      <xdr:col>36</xdr:col>
      <xdr:colOff>165100</xdr:colOff>
      <xdr:row>79</xdr:row>
      <xdr:rowOff>104307</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5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95434</xdr:rowOff>
    </xdr:from>
    <xdr:ext cx="469744"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37428" y="1363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88235</xdr:rowOff>
    </xdr:from>
    <xdr:to>
      <xdr:col>55</xdr:col>
      <xdr:colOff>0</xdr:colOff>
      <xdr:row>98</xdr:row>
      <xdr:rowOff>92681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890335"/>
          <a:ext cx="838200" cy="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84210</xdr:rowOff>
    </xdr:from>
    <xdr:to>
      <xdr:col>50</xdr:col>
      <xdr:colOff>114300</xdr:colOff>
      <xdr:row>98</xdr:row>
      <xdr:rowOff>92681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886310"/>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80856</xdr:rowOff>
    </xdr:from>
    <xdr:to>
      <xdr:col>45</xdr:col>
      <xdr:colOff>177800</xdr:colOff>
      <xdr:row>98</xdr:row>
      <xdr:rowOff>84210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882956"/>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80856</xdr:rowOff>
    </xdr:from>
    <xdr:to>
      <xdr:col>41</xdr:col>
      <xdr:colOff>50800</xdr:colOff>
      <xdr:row>98</xdr:row>
      <xdr:rowOff>83679</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882956"/>
          <a:ext cx="889000" cy="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37435</xdr:rowOff>
    </xdr:from>
    <xdr:to>
      <xdr:col>55</xdr:col>
      <xdr:colOff>50800</xdr:colOff>
      <xdr:row>98</xdr:row>
      <xdr:rowOff>139035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41881</xdr:rowOff>
    </xdr:from>
    <xdr:to>
      <xdr:col>50</xdr:col>
      <xdr:colOff>165100</xdr:colOff>
      <xdr:row>98</xdr:row>
      <xdr:rowOff>143481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4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134608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33410</xdr:rowOff>
    </xdr:from>
    <xdr:to>
      <xdr:col>46</xdr:col>
      <xdr:colOff>38100</xdr:colOff>
      <xdr:row>98</xdr:row>
      <xdr:rowOff>135010</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3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126137</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9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30056</xdr:rowOff>
    </xdr:from>
    <xdr:to>
      <xdr:col>41</xdr:col>
      <xdr:colOff>101600</xdr:colOff>
      <xdr:row>98</xdr:row>
      <xdr:rowOff>131656</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3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122783</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2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32879</xdr:rowOff>
    </xdr:from>
    <xdr:to>
      <xdr:col>36</xdr:col>
      <xdr:colOff>165100</xdr:colOff>
      <xdr:row>98</xdr:row>
      <xdr:rowOff>134479</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3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125606</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2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149034</xdr:rowOff>
    </xdr:from>
    <xdr:to>
      <xdr:col>85</xdr:col>
      <xdr:colOff>127000</xdr:colOff>
      <xdr:row>37</xdr:row>
      <xdr:rowOff>76797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321234"/>
          <a:ext cx="838200" cy="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76797</xdr:rowOff>
    </xdr:from>
    <xdr:to>
      <xdr:col>81</xdr:col>
      <xdr:colOff>50800</xdr:colOff>
      <xdr:row>37</xdr:row>
      <xdr:rowOff>85141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420447"/>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85141</xdr:rowOff>
    </xdr:from>
    <xdr:to>
      <xdr:col>76</xdr:col>
      <xdr:colOff>114300</xdr:colOff>
      <xdr:row>37</xdr:row>
      <xdr:rowOff>91389</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3703300" y="6428791"/>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91389</xdr:rowOff>
    </xdr:from>
    <xdr:to>
      <xdr:col>71</xdr:col>
      <xdr:colOff>177800</xdr:colOff>
      <xdr:row>37</xdr:row>
      <xdr:rowOff>103505</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435039"/>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98234</xdr:rowOff>
    </xdr:from>
    <xdr:to>
      <xdr:col>85</xdr:col>
      <xdr:colOff>177800</xdr:colOff>
      <xdr:row>37</xdr:row>
      <xdr:rowOff>28384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27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121111</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25997</xdr:rowOff>
    </xdr:from>
    <xdr:to>
      <xdr:col>81</xdr:col>
      <xdr:colOff>101600</xdr:colOff>
      <xdr:row>37</xdr:row>
      <xdr:rowOff>127597</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36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144124</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1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34341</xdr:rowOff>
    </xdr:from>
    <xdr:to>
      <xdr:col>76</xdr:col>
      <xdr:colOff>165100</xdr:colOff>
      <xdr:row>37</xdr:row>
      <xdr:rowOff>135941</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37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152468</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15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40589</xdr:rowOff>
    </xdr:from>
    <xdr:to>
      <xdr:col>72</xdr:col>
      <xdr:colOff>38100</xdr:colOff>
      <xdr:row>37</xdr:row>
      <xdr:rowOff>142189</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3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158716</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15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52705</xdr:rowOff>
    </xdr:from>
    <xdr:to>
      <xdr:col>67</xdr:col>
      <xdr:colOff>101600</xdr:colOff>
      <xdr:row>37</xdr:row>
      <xdr:rowOff>154305</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39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170832</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1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130197</xdr:rowOff>
    </xdr:from>
    <xdr:to>
      <xdr:col>85</xdr:col>
      <xdr:colOff>127000</xdr:colOff>
      <xdr:row>58</xdr:row>
      <xdr:rowOff>134127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5481300" y="10074297"/>
          <a:ext cx="8382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130197</xdr:rowOff>
    </xdr:from>
    <xdr:to>
      <xdr:col>81</xdr:col>
      <xdr:colOff>50800</xdr:colOff>
      <xdr:row>59</xdr:row>
      <xdr:rowOff>34664</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4592300" y="10074297"/>
          <a:ext cx="889000" cy="7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10192</xdr:rowOff>
    </xdr:from>
    <xdr:to>
      <xdr:col>76</xdr:col>
      <xdr:colOff>114300</xdr:colOff>
      <xdr:row>59</xdr:row>
      <xdr:rowOff>34664</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3703300" y="10125742"/>
          <a:ext cx="889000" cy="2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4412</xdr:rowOff>
    </xdr:from>
    <xdr:to>
      <xdr:col>71</xdr:col>
      <xdr:colOff>177800</xdr:colOff>
      <xdr:row>59</xdr:row>
      <xdr:rowOff>10192</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9948512"/>
          <a:ext cx="889000" cy="17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83327</xdr:rowOff>
    </xdr:from>
    <xdr:to>
      <xdr:col>85</xdr:col>
      <xdr:colOff>177800</xdr:colOff>
      <xdr:row>59</xdr:row>
      <xdr:rowOff>13477</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1002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61754</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1000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79397</xdr:rowOff>
    </xdr:from>
    <xdr:to>
      <xdr:col>81</xdr:col>
      <xdr:colOff>101600</xdr:colOff>
      <xdr:row>59</xdr:row>
      <xdr:rowOff>9547</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1002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674</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1011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155314</xdr:rowOff>
    </xdr:from>
    <xdr:to>
      <xdr:col>76</xdr:col>
      <xdr:colOff>165100</xdr:colOff>
      <xdr:row>59</xdr:row>
      <xdr:rowOff>85464</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100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76591</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1019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130842</xdr:rowOff>
    </xdr:from>
    <xdr:to>
      <xdr:col>72</xdr:col>
      <xdr:colOff>38100</xdr:colOff>
      <xdr:row>59</xdr:row>
      <xdr:rowOff>60992</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0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52119</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16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125062</xdr:rowOff>
    </xdr:from>
    <xdr:to>
      <xdr:col>67</xdr:col>
      <xdr:colOff>101600</xdr:colOff>
      <xdr:row>58</xdr:row>
      <xdr:rowOff>55212</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89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71739</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967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102946</xdr:rowOff>
    </xdr:from>
    <xdr:to>
      <xdr:col>85</xdr:col>
      <xdr:colOff>127000</xdr:colOff>
      <xdr:row>97</xdr:row>
      <xdr:rowOff>106857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733596"/>
          <a:ext cx="8382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106820</xdr:rowOff>
    </xdr:from>
    <xdr:to>
      <xdr:col>81</xdr:col>
      <xdr:colOff>50800</xdr:colOff>
      <xdr:row>97</xdr:row>
      <xdr:rowOff>106857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737470"/>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102642</xdr:rowOff>
    </xdr:from>
    <xdr:to>
      <xdr:col>76</xdr:col>
      <xdr:colOff>114300</xdr:colOff>
      <xdr:row>97</xdr:row>
      <xdr:rowOff>106820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733292"/>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102642</xdr:rowOff>
    </xdr:from>
    <xdr:to>
      <xdr:col>71</xdr:col>
      <xdr:colOff>177800</xdr:colOff>
      <xdr:row>97</xdr:row>
      <xdr:rowOff>115012</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733292"/>
          <a:ext cx="8890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52146</xdr:rowOff>
    </xdr:from>
    <xdr:to>
      <xdr:col>85</xdr:col>
      <xdr:colOff>177800</xdr:colOff>
      <xdr:row>97</xdr:row>
      <xdr:rowOff>153746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68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138523</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59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56057</xdr:rowOff>
    </xdr:from>
    <xdr:to>
      <xdr:col>81</xdr:col>
      <xdr:colOff>101600</xdr:colOff>
      <xdr:row>97</xdr:row>
      <xdr:rowOff>157657</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6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148784</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77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56020</xdr:rowOff>
    </xdr:from>
    <xdr:to>
      <xdr:col>76</xdr:col>
      <xdr:colOff>165100</xdr:colOff>
      <xdr:row>97</xdr:row>
      <xdr:rowOff>157620</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6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148747</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77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51842</xdr:rowOff>
    </xdr:from>
    <xdr:to>
      <xdr:col>72</xdr:col>
      <xdr:colOff>38100</xdr:colOff>
      <xdr:row>97</xdr:row>
      <xdr:rowOff>153442</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68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144569</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77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64212</xdr:rowOff>
    </xdr:from>
    <xdr:to>
      <xdr:col>67</xdr:col>
      <xdr:colOff>101600</xdr:colOff>
      <xdr:row>97</xdr:row>
      <xdr:rowOff>165812</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69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156939</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78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として、類似団体平均より低い水準であることは、効率的な財政運営ができているものと分析できる。個別項目として、議会費が類似団体と比較して低い傾向にあるのは、人口に対する議員定数が少ないことが一因と考えられる。目的別で大きな割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）を占める民生費が平成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年度に大幅に上昇しているのは、民間保育所の誘致による民間保育所施設整備費補助金の皆増（約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億円）や、臨時福祉給付金の支給事業等によるものである。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おいて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民間保育所</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の保育園運営業務委託料</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や障がい者や高齢者にかかる社会保障関係費の伸びが影響し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、高止まりとなっている。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は、普通建設事業費を原則休止としているが、危険性、緊急性及び必要性が高いと認められる事業については、国の社会資本整備総合交付金等を活用した補助事業の実施に伴い、高止まりとなっている。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特に令和元年度は、町の玄関口である東武動物公園駅東口通り線の整備の推進等により、前年度と比較して増加となっている。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年度に大きく伸びているのは、町立幼稚園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園のうち</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園を統合し、保育園との複合施設（すぎと幼稚園・保育園）を新設したためである。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最後に、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毎年、元金償還額以上の借入をしないことを原則としており、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起債額の抑制を図ることにより、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類似団体より低い水準</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今後も、住民サービスの水準を維持しつつ、効率的な財政運営ができるよう努めていく。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年度の実質収支比率は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実質収支比率は、一般的には概ね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％程度が望ましいとされていることから、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度決算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、理想的なレベルとなっている。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今後も、限られた財源を有効に活用するため、予算と決算の乖離が適正になるものとなるよう、予算の執行管理に努める。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黒字決算を継続しており、財政指標としての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年度実質収支比率（普通会計）は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で、一般的には概ね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％が望ましいとされているので、適正な水準となっている。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今後も、財政の健全化等の取り組みにより、連結実質黒字額の増額に努める。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35" sqref="A3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0" t="s">
        <v>80</v>
      </c>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G1" s="440"/>
      <c r="BH1" s="440"/>
      <c r="BI1" s="440"/>
      <c r="BJ1" s="440"/>
      <c r="BK1" s="440"/>
      <c r="BL1" s="440"/>
      <c r="BM1" s="440"/>
      <c r="BN1" s="440"/>
      <c r="BO1" s="440"/>
      <c r="BP1" s="440"/>
      <c r="BQ1" s="440"/>
      <c r="BR1" s="440"/>
      <c r="BS1" s="440"/>
      <c r="BT1" s="440"/>
      <c r="BU1" s="440"/>
      <c r="BV1" s="440"/>
      <c r="BW1" s="440"/>
      <c r="BX1" s="440"/>
      <c r="BY1" s="440"/>
      <c r="BZ1" s="440"/>
      <c r="CA1" s="440"/>
      <c r="CB1" s="440"/>
      <c r="CC1" s="440"/>
      <c r="CD1" s="440"/>
      <c r="CE1" s="440"/>
      <c r="CF1" s="440"/>
      <c r="CG1" s="440"/>
      <c r="CH1" s="440"/>
      <c r="CI1" s="440"/>
      <c r="CJ1" s="440"/>
      <c r="CK1" s="440"/>
      <c r="CL1" s="440"/>
      <c r="CM1" s="440"/>
      <c r="CN1" s="440"/>
      <c r="CO1" s="440"/>
      <c r="CP1" s="440"/>
      <c r="CQ1" s="440"/>
      <c r="CR1" s="440"/>
      <c r="CS1" s="440"/>
      <c r="CT1" s="440"/>
      <c r="CU1" s="440"/>
      <c r="CV1" s="440"/>
      <c r="CW1" s="440"/>
      <c r="CX1" s="440"/>
      <c r="CY1" s="440"/>
      <c r="CZ1" s="440"/>
      <c r="DA1" s="440"/>
      <c r="DB1" s="440"/>
      <c r="DC1" s="440"/>
      <c r="DD1" s="440"/>
      <c r="DE1" s="440"/>
      <c r="DF1" s="440"/>
      <c r="DG1" s="440"/>
      <c r="DH1" s="440"/>
      <c r="DI1" s="44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1" t="s">
        <v>82</v>
      </c>
      <c r="C3" s="442"/>
      <c r="D3" s="442"/>
      <c r="E3" s="443"/>
      <c r="F3" s="443"/>
      <c r="G3" s="443"/>
      <c r="H3" s="443"/>
      <c r="I3" s="443"/>
      <c r="J3" s="443"/>
      <c r="K3" s="443"/>
      <c r="L3" s="443" t="s">
        <v>83</v>
      </c>
      <c r="M3" s="443"/>
      <c r="N3" s="443"/>
      <c r="O3" s="443"/>
      <c r="P3" s="443"/>
      <c r="Q3" s="443"/>
      <c r="R3" s="450"/>
      <c r="S3" s="450"/>
      <c r="T3" s="450"/>
      <c r="U3" s="450"/>
      <c r="V3" s="451"/>
      <c r="W3" s="425" t="s">
        <v>84</v>
      </c>
      <c r="X3" s="426"/>
      <c r="Y3" s="426"/>
      <c r="Z3" s="426"/>
      <c r="AA3" s="426"/>
      <c r="AB3" s="442"/>
      <c r="AC3" s="450" t="s">
        <v>85</v>
      </c>
      <c r="AD3" s="426"/>
      <c r="AE3" s="426"/>
      <c r="AF3" s="426"/>
      <c r="AG3" s="426"/>
      <c r="AH3" s="426"/>
      <c r="AI3" s="426"/>
      <c r="AJ3" s="426"/>
      <c r="AK3" s="426"/>
      <c r="AL3" s="427"/>
      <c r="AM3" s="425" t="s">
        <v>86</v>
      </c>
      <c r="AN3" s="426"/>
      <c r="AO3" s="426"/>
      <c r="AP3" s="426"/>
      <c r="AQ3" s="426"/>
      <c r="AR3" s="426"/>
      <c r="AS3" s="426"/>
      <c r="AT3" s="426"/>
      <c r="AU3" s="426"/>
      <c r="AV3" s="426"/>
      <c r="AW3" s="426"/>
      <c r="AX3" s="427"/>
      <c r="AY3" s="462" t="s">
        <v>1</v>
      </c>
      <c r="AZ3" s="463"/>
      <c r="BA3" s="463"/>
      <c r="BB3" s="463"/>
      <c r="BC3" s="463"/>
      <c r="BD3" s="463"/>
      <c r="BE3" s="463"/>
      <c r="BF3" s="463"/>
      <c r="BG3" s="463"/>
      <c r="BH3" s="463"/>
      <c r="BI3" s="463"/>
      <c r="BJ3" s="463"/>
      <c r="BK3" s="463"/>
      <c r="BL3" s="463"/>
      <c r="BM3" s="464"/>
      <c r="BN3" s="425" t="s">
        <v>87</v>
      </c>
      <c r="BO3" s="426"/>
      <c r="BP3" s="426"/>
      <c r="BQ3" s="426"/>
      <c r="BR3" s="426"/>
      <c r="BS3" s="426"/>
      <c r="BT3" s="426"/>
      <c r="BU3" s="427"/>
      <c r="BV3" s="425" t="s">
        <v>88</v>
      </c>
      <c r="BW3" s="426"/>
      <c r="BX3" s="426"/>
      <c r="BY3" s="426"/>
      <c r="BZ3" s="426"/>
      <c r="CA3" s="426"/>
      <c r="CB3" s="426"/>
      <c r="CC3" s="427"/>
      <c r="CD3" s="462" t="s">
        <v>1</v>
      </c>
      <c r="CE3" s="463"/>
      <c r="CF3" s="463"/>
      <c r="CG3" s="463"/>
      <c r="CH3" s="463"/>
      <c r="CI3" s="463"/>
      <c r="CJ3" s="463"/>
      <c r="CK3" s="463"/>
      <c r="CL3" s="463"/>
      <c r="CM3" s="463"/>
      <c r="CN3" s="463"/>
      <c r="CO3" s="463"/>
      <c r="CP3" s="463"/>
      <c r="CQ3" s="463"/>
      <c r="CR3" s="463"/>
      <c r="CS3" s="464"/>
      <c r="CT3" s="425" t="s">
        <v>89</v>
      </c>
      <c r="CU3" s="426"/>
      <c r="CV3" s="426"/>
      <c r="CW3" s="426"/>
      <c r="CX3" s="426"/>
      <c r="CY3" s="426"/>
      <c r="CZ3" s="426"/>
      <c r="DA3" s="427"/>
      <c r="DB3" s="425" t="s">
        <v>90</v>
      </c>
      <c r="DC3" s="426"/>
      <c r="DD3" s="426"/>
      <c r="DE3" s="426"/>
      <c r="DF3" s="426"/>
      <c r="DG3" s="426"/>
      <c r="DH3" s="426"/>
      <c r="DI3" s="427"/>
      <c r="DJ3" s="186"/>
      <c r="DK3" s="186"/>
      <c r="DL3" s="186"/>
      <c r="DM3" s="186"/>
      <c r="DN3" s="186"/>
      <c r="DO3" s="186"/>
    </row>
    <row r="4" spans="1:119" ht="18.75" customHeight="1" x14ac:dyDescent="0.15">
      <c r="A4" s="187"/>
      <c r="B4" s="444"/>
      <c r="C4" s="445"/>
      <c r="D4" s="445"/>
      <c r="E4" s="446"/>
      <c r="F4" s="446"/>
      <c r="G4" s="446"/>
      <c r="H4" s="446"/>
      <c r="I4" s="446"/>
      <c r="J4" s="446"/>
      <c r="K4" s="446"/>
      <c r="L4" s="446"/>
      <c r="M4" s="446"/>
      <c r="N4" s="446"/>
      <c r="O4" s="446"/>
      <c r="P4" s="446"/>
      <c r="Q4" s="446"/>
      <c r="R4" s="452"/>
      <c r="S4" s="452"/>
      <c r="T4" s="452"/>
      <c r="U4" s="452"/>
      <c r="V4" s="453"/>
      <c r="W4" s="456"/>
      <c r="X4" s="457"/>
      <c r="Y4" s="457"/>
      <c r="Z4" s="457"/>
      <c r="AA4" s="457"/>
      <c r="AB4" s="445"/>
      <c r="AC4" s="452"/>
      <c r="AD4" s="457"/>
      <c r="AE4" s="457"/>
      <c r="AF4" s="457"/>
      <c r="AG4" s="457"/>
      <c r="AH4" s="457"/>
      <c r="AI4" s="457"/>
      <c r="AJ4" s="457"/>
      <c r="AK4" s="457"/>
      <c r="AL4" s="460"/>
      <c r="AM4" s="458"/>
      <c r="AN4" s="459"/>
      <c r="AO4" s="459"/>
      <c r="AP4" s="459"/>
      <c r="AQ4" s="459"/>
      <c r="AR4" s="459"/>
      <c r="AS4" s="459"/>
      <c r="AT4" s="459"/>
      <c r="AU4" s="459"/>
      <c r="AV4" s="459"/>
      <c r="AW4" s="459"/>
      <c r="AX4" s="461"/>
      <c r="AY4" s="428" t="s">
        <v>91</v>
      </c>
      <c r="AZ4" s="429"/>
      <c r="BA4" s="429"/>
      <c r="BB4" s="429"/>
      <c r="BC4" s="429"/>
      <c r="BD4" s="429"/>
      <c r="BE4" s="429"/>
      <c r="BF4" s="429"/>
      <c r="BG4" s="429"/>
      <c r="BH4" s="429"/>
      <c r="BI4" s="429"/>
      <c r="BJ4" s="429"/>
      <c r="BK4" s="429"/>
      <c r="BL4" s="429"/>
      <c r="BM4" s="430"/>
      <c r="BN4" s="431">
        <v>13029606</v>
      </c>
      <c r="BO4" s="432"/>
      <c r="BP4" s="432"/>
      <c r="BQ4" s="432"/>
      <c r="BR4" s="432"/>
      <c r="BS4" s="432"/>
      <c r="BT4" s="432"/>
      <c r="BU4" s="433"/>
      <c r="BV4" s="431">
        <v>12408694</v>
      </c>
      <c r="BW4" s="432"/>
      <c r="BX4" s="432"/>
      <c r="BY4" s="432"/>
      <c r="BZ4" s="432"/>
      <c r="CA4" s="432"/>
      <c r="CB4" s="432"/>
      <c r="CC4" s="433"/>
      <c r="CD4" s="434" t="s">
        <v>92</v>
      </c>
      <c r="CE4" s="435"/>
      <c r="CF4" s="435"/>
      <c r="CG4" s="435"/>
      <c r="CH4" s="435"/>
      <c r="CI4" s="435"/>
      <c r="CJ4" s="435"/>
      <c r="CK4" s="435"/>
      <c r="CL4" s="435"/>
      <c r="CM4" s="435"/>
      <c r="CN4" s="435"/>
      <c r="CO4" s="435"/>
      <c r="CP4" s="435"/>
      <c r="CQ4" s="435"/>
      <c r="CR4" s="435"/>
      <c r="CS4" s="436"/>
      <c r="CT4" s="437">
        <v>5.2</v>
      </c>
      <c r="CU4" s="438"/>
      <c r="CV4" s="438"/>
      <c r="CW4" s="438"/>
      <c r="CX4" s="438"/>
      <c r="CY4" s="438"/>
      <c r="CZ4" s="438"/>
      <c r="DA4" s="439"/>
      <c r="DB4" s="437">
        <v>3.3</v>
      </c>
      <c r="DC4" s="438"/>
      <c r="DD4" s="438"/>
      <c r="DE4" s="438"/>
      <c r="DF4" s="438"/>
      <c r="DG4" s="438"/>
      <c r="DH4" s="438"/>
      <c r="DI4" s="439"/>
      <c r="DJ4" s="186"/>
      <c r="DK4" s="186"/>
      <c r="DL4" s="186"/>
      <c r="DM4" s="186"/>
      <c r="DN4" s="186"/>
      <c r="DO4" s="186"/>
    </row>
    <row r="5" spans="1:119" ht="18.75" customHeight="1" x14ac:dyDescent="0.15">
      <c r="A5" s="187"/>
      <c r="B5" s="447"/>
      <c r="C5" s="448"/>
      <c r="D5" s="448"/>
      <c r="E5" s="449"/>
      <c r="F5" s="449"/>
      <c r="G5" s="449"/>
      <c r="H5" s="449"/>
      <c r="I5" s="449"/>
      <c r="J5" s="449"/>
      <c r="K5" s="449"/>
      <c r="L5" s="449"/>
      <c r="M5" s="449"/>
      <c r="N5" s="449"/>
      <c r="O5" s="449"/>
      <c r="P5" s="449"/>
      <c r="Q5" s="449"/>
      <c r="R5" s="454"/>
      <c r="S5" s="454"/>
      <c r="T5" s="454"/>
      <c r="U5" s="454"/>
      <c r="V5" s="455"/>
      <c r="W5" s="458"/>
      <c r="X5" s="459"/>
      <c r="Y5" s="459"/>
      <c r="Z5" s="459"/>
      <c r="AA5" s="459"/>
      <c r="AB5" s="448"/>
      <c r="AC5" s="454"/>
      <c r="AD5" s="459"/>
      <c r="AE5" s="459"/>
      <c r="AF5" s="459"/>
      <c r="AG5" s="459"/>
      <c r="AH5" s="459"/>
      <c r="AI5" s="459"/>
      <c r="AJ5" s="459"/>
      <c r="AK5" s="459"/>
      <c r="AL5" s="461"/>
      <c r="AM5" s="497" t="s">
        <v>93</v>
      </c>
      <c r="AN5" s="498"/>
      <c r="AO5" s="498"/>
      <c r="AP5" s="498"/>
      <c r="AQ5" s="498"/>
      <c r="AR5" s="498"/>
      <c r="AS5" s="498"/>
      <c r="AT5" s="499"/>
      <c r="AU5" s="500" t="s">
        <v>94</v>
      </c>
      <c r="AV5" s="501"/>
      <c r="AW5" s="501"/>
      <c r="AX5" s="501"/>
      <c r="AY5" s="502" t="s">
        <v>95</v>
      </c>
      <c r="AZ5" s="503"/>
      <c r="BA5" s="503"/>
      <c r="BB5" s="503"/>
      <c r="BC5" s="503"/>
      <c r="BD5" s="503"/>
      <c r="BE5" s="503"/>
      <c r="BF5" s="503"/>
      <c r="BG5" s="503"/>
      <c r="BH5" s="503"/>
      <c r="BI5" s="503"/>
      <c r="BJ5" s="503"/>
      <c r="BK5" s="503"/>
      <c r="BL5" s="503"/>
      <c r="BM5" s="504"/>
      <c r="BN5" s="468">
        <v>12523957</v>
      </c>
      <c r="BO5" s="469"/>
      <c r="BP5" s="469"/>
      <c r="BQ5" s="469"/>
      <c r="BR5" s="469"/>
      <c r="BS5" s="469"/>
      <c r="BT5" s="469"/>
      <c r="BU5" s="470"/>
      <c r="BV5" s="468">
        <v>12097634</v>
      </c>
      <c r="BW5" s="469"/>
      <c r="BX5" s="469"/>
      <c r="BY5" s="469"/>
      <c r="BZ5" s="469"/>
      <c r="CA5" s="469"/>
      <c r="CB5" s="469"/>
      <c r="CC5" s="470"/>
      <c r="CD5" s="471" t="s">
        <v>96</v>
      </c>
      <c r="CE5" s="472"/>
      <c r="CF5" s="472"/>
      <c r="CG5" s="472"/>
      <c r="CH5" s="472"/>
      <c r="CI5" s="472"/>
      <c r="CJ5" s="472"/>
      <c r="CK5" s="472"/>
      <c r="CL5" s="472"/>
      <c r="CM5" s="472"/>
      <c r="CN5" s="472"/>
      <c r="CO5" s="472"/>
      <c r="CP5" s="472"/>
      <c r="CQ5" s="472"/>
      <c r="CR5" s="472"/>
      <c r="CS5" s="473"/>
      <c r="CT5" s="465">
        <v>91.3</v>
      </c>
      <c r="CU5" s="466"/>
      <c r="CV5" s="466"/>
      <c r="CW5" s="466"/>
      <c r="CX5" s="466"/>
      <c r="CY5" s="466"/>
      <c r="CZ5" s="466"/>
      <c r="DA5" s="467"/>
      <c r="DB5" s="465">
        <v>91.6</v>
      </c>
      <c r="DC5" s="466"/>
      <c r="DD5" s="466"/>
      <c r="DE5" s="466"/>
      <c r="DF5" s="466"/>
      <c r="DG5" s="466"/>
      <c r="DH5" s="466"/>
      <c r="DI5" s="467"/>
      <c r="DJ5" s="186"/>
      <c r="DK5" s="186"/>
      <c r="DL5" s="186"/>
      <c r="DM5" s="186"/>
      <c r="DN5" s="186"/>
      <c r="DO5" s="186"/>
    </row>
    <row r="6" spans="1:119" ht="18.75" customHeight="1" x14ac:dyDescent="0.15">
      <c r="A6" s="187"/>
      <c r="B6" s="474" t="s">
        <v>97</v>
      </c>
      <c r="C6" s="475"/>
      <c r="D6" s="475"/>
      <c r="E6" s="476"/>
      <c r="F6" s="476"/>
      <c r="G6" s="476"/>
      <c r="H6" s="476"/>
      <c r="I6" s="476"/>
      <c r="J6" s="476"/>
      <c r="K6" s="476"/>
      <c r="L6" s="476" t="s">
        <v>98</v>
      </c>
      <c r="M6" s="476"/>
      <c r="N6" s="476"/>
      <c r="O6" s="476"/>
      <c r="P6" s="476"/>
      <c r="Q6" s="476"/>
      <c r="R6" s="480"/>
      <c r="S6" s="480"/>
      <c r="T6" s="480"/>
      <c r="U6" s="480"/>
      <c r="V6" s="481"/>
      <c r="W6" s="484" t="s">
        <v>99</v>
      </c>
      <c r="X6" s="485"/>
      <c r="Y6" s="485"/>
      <c r="Z6" s="485"/>
      <c r="AA6" s="485"/>
      <c r="AB6" s="475"/>
      <c r="AC6" s="488" t="s">
        <v>100</v>
      </c>
      <c r="AD6" s="489"/>
      <c r="AE6" s="489"/>
      <c r="AF6" s="489"/>
      <c r="AG6" s="489"/>
      <c r="AH6" s="489"/>
      <c r="AI6" s="489"/>
      <c r="AJ6" s="489"/>
      <c r="AK6" s="489"/>
      <c r="AL6" s="490"/>
      <c r="AM6" s="497" t="s">
        <v>101</v>
      </c>
      <c r="AN6" s="498"/>
      <c r="AO6" s="498"/>
      <c r="AP6" s="498"/>
      <c r="AQ6" s="498"/>
      <c r="AR6" s="498"/>
      <c r="AS6" s="498"/>
      <c r="AT6" s="499"/>
      <c r="AU6" s="500" t="s">
        <v>94</v>
      </c>
      <c r="AV6" s="501"/>
      <c r="AW6" s="501"/>
      <c r="AX6" s="501"/>
      <c r="AY6" s="502" t="s">
        <v>102</v>
      </c>
      <c r="AZ6" s="503"/>
      <c r="BA6" s="503"/>
      <c r="BB6" s="503"/>
      <c r="BC6" s="503"/>
      <c r="BD6" s="503"/>
      <c r="BE6" s="503"/>
      <c r="BF6" s="503"/>
      <c r="BG6" s="503"/>
      <c r="BH6" s="503"/>
      <c r="BI6" s="503"/>
      <c r="BJ6" s="503"/>
      <c r="BK6" s="503"/>
      <c r="BL6" s="503"/>
      <c r="BM6" s="504"/>
      <c r="BN6" s="468">
        <v>505649</v>
      </c>
      <c r="BO6" s="469"/>
      <c r="BP6" s="469"/>
      <c r="BQ6" s="469"/>
      <c r="BR6" s="469"/>
      <c r="BS6" s="469"/>
      <c r="BT6" s="469"/>
      <c r="BU6" s="470"/>
      <c r="BV6" s="468">
        <v>311060</v>
      </c>
      <c r="BW6" s="469"/>
      <c r="BX6" s="469"/>
      <c r="BY6" s="469"/>
      <c r="BZ6" s="469"/>
      <c r="CA6" s="469"/>
      <c r="CB6" s="469"/>
      <c r="CC6" s="470"/>
      <c r="CD6" s="471" t="s">
        <v>103</v>
      </c>
      <c r="CE6" s="472"/>
      <c r="CF6" s="472"/>
      <c r="CG6" s="472"/>
      <c r="CH6" s="472"/>
      <c r="CI6" s="472"/>
      <c r="CJ6" s="472"/>
      <c r="CK6" s="472"/>
      <c r="CL6" s="472"/>
      <c r="CM6" s="472"/>
      <c r="CN6" s="472"/>
      <c r="CO6" s="472"/>
      <c r="CP6" s="472"/>
      <c r="CQ6" s="472"/>
      <c r="CR6" s="472"/>
      <c r="CS6" s="473"/>
      <c r="CT6" s="505">
        <v>97.4</v>
      </c>
      <c r="CU6" s="506"/>
      <c r="CV6" s="506"/>
      <c r="CW6" s="506"/>
      <c r="CX6" s="506"/>
      <c r="CY6" s="506"/>
      <c r="CZ6" s="506"/>
      <c r="DA6" s="507"/>
      <c r="DB6" s="505">
        <v>98.9</v>
      </c>
      <c r="DC6" s="506"/>
      <c r="DD6" s="506"/>
      <c r="DE6" s="506"/>
      <c r="DF6" s="506"/>
      <c r="DG6" s="506"/>
      <c r="DH6" s="506"/>
      <c r="DI6" s="507"/>
      <c r="DJ6" s="186"/>
      <c r="DK6" s="186"/>
      <c r="DL6" s="186"/>
      <c r="DM6" s="186"/>
      <c r="DN6" s="186"/>
      <c r="DO6" s="186"/>
    </row>
    <row r="7" spans="1:119" ht="18.75" customHeight="1" x14ac:dyDescent="0.15">
      <c r="A7" s="187"/>
      <c r="B7" s="444"/>
      <c r="C7" s="445"/>
      <c r="D7" s="445"/>
      <c r="E7" s="446"/>
      <c r="F7" s="446"/>
      <c r="G7" s="446"/>
      <c r="H7" s="446"/>
      <c r="I7" s="446"/>
      <c r="J7" s="446"/>
      <c r="K7" s="446"/>
      <c r="L7" s="446"/>
      <c r="M7" s="446"/>
      <c r="N7" s="446"/>
      <c r="O7" s="446"/>
      <c r="P7" s="446"/>
      <c r="Q7" s="446"/>
      <c r="R7" s="452"/>
      <c r="S7" s="452"/>
      <c r="T7" s="452"/>
      <c r="U7" s="452"/>
      <c r="V7" s="453"/>
      <c r="W7" s="456"/>
      <c r="X7" s="457"/>
      <c r="Y7" s="457"/>
      <c r="Z7" s="457"/>
      <c r="AA7" s="457"/>
      <c r="AB7" s="445"/>
      <c r="AC7" s="491"/>
      <c r="AD7" s="492"/>
      <c r="AE7" s="492"/>
      <c r="AF7" s="492"/>
      <c r="AG7" s="492"/>
      <c r="AH7" s="492"/>
      <c r="AI7" s="492"/>
      <c r="AJ7" s="492"/>
      <c r="AK7" s="492"/>
      <c r="AL7" s="493"/>
      <c r="AM7" s="497" t="s">
        <v>104</v>
      </c>
      <c r="AN7" s="498"/>
      <c r="AO7" s="498"/>
      <c r="AP7" s="498"/>
      <c r="AQ7" s="498"/>
      <c r="AR7" s="498"/>
      <c r="AS7" s="498"/>
      <c r="AT7" s="499"/>
      <c r="AU7" s="500" t="s">
        <v>105</v>
      </c>
      <c r="AV7" s="501"/>
      <c r="AW7" s="501"/>
      <c r="AX7" s="501"/>
      <c r="AY7" s="502" t="s">
        <v>106</v>
      </c>
      <c r="AZ7" s="503"/>
      <c r="BA7" s="503"/>
      <c r="BB7" s="503"/>
      <c r="BC7" s="503"/>
      <c r="BD7" s="503"/>
      <c r="BE7" s="503"/>
      <c r="BF7" s="503"/>
      <c r="BG7" s="503"/>
      <c r="BH7" s="503"/>
      <c r="BI7" s="503"/>
      <c r="BJ7" s="503"/>
      <c r="BK7" s="503"/>
      <c r="BL7" s="503"/>
      <c r="BM7" s="504"/>
      <c r="BN7" s="468">
        <v>59529</v>
      </c>
      <c r="BO7" s="469"/>
      <c r="BP7" s="469"/>
      <c r="BQ7" s="469"/>
      <c r="BR7" s="469"/>
      <c r="BS7" s="469"/>
      <c r="BT7" s="469"/>
      <c r="BU7" s="470"/>
      <c r="BV7" s="468">
        <v>29416</v>
      </c>
      <c r="BW7" s="469"/>
      <c r="BX7" s="469"/>
      <c r="BY7" s="469"/>
      <c r="BZ7" s="469"/>
      <c r="CA7" s="469"/>
      <c r="CB7" s="469"/>
      <c r="CC7" s="470"/>
      <c r="CD7" s="471" t="s">
        <v>107</v>
      </c>
      <c r="CE7" s="472"/>
      <c r="CF7" s="472"/>
      <c r="CG7" s="472"/>
      <c r="CH7" s="472"/>
      <c r="CI7" s="472"/>
      <c r="CJ7" s="472"/>
      <c r="CK7" s="472"/>
      <c r="CL7" s="472"/>
      <c r="CM7" s="472"/>
      <c r="CN7" s="472"/>
      <c r="CO7" s="472"/>
      <c r="CP7" s="472"/>
      <c r="CQ7" s="472"/>
      <c r="CR7" s="472"/>
      <c r="CS7" s="473"/>
      <c r="CT7" s="468">
        <v>8571315</v>
      </c>
      <c r="CU7" s="469"/>
      <c r="CV7" s="469"/>
      <c r="CW7" s="469"/>
      <c r="CX7" s="469"/>
      <c r="CY7" s="469"/>
      <c r="CZ7" s="469"/>
      <c r="DA7" s="470"/>
      <c r="DB7" s="468">
        <v>8564799</v>
      </c>
      <c r="DC7" s="469"/>
      <c r="DD7" s="469"/>
      <c r="DE7" s="469"/>
      <c r="DF7" s="469"/>
      <c r="DG7" s="469"/>
      <c r="DH7" s="469"/>
      <c r="DI7" s="470"/>
      <c r="DJ7" s="186"/>
      <c r="DK7" s="186"/>
      <c r="DL7" s="186"/>
      <c r="DM7" s="186"/>
      <c r="DN7" s="186"/>
      <c r="DO7" s="186"/>
    </row>
    <row r="8" spans="1:119" ht="18.75" customHeight="1" thickBot="1" x14ac:dyDescent="0.2">
      <c r="A8" s="187"/>
      <c r="B8" s="477"/>
      <c r="C8" s="478"/>
      <c r="D8" s="478"/>
      <c r="E8" s="479"/>
      <c r="F8" s="479"/>
      <c r="G8" s="479"/>
      <c r="H8" s="479"/>
      <c r="I8" s="479"/>
      <c r="J8" s="479"/>
      <c r="K8" s="479"/>
      <c r="L8" s="479"/>
      <c r="M8" s="479"/>
      <c r="N8" s="479"/>
      <c r="O8" s="479"/>
      <c r="P8" s="479"/>
      <c r="Q8" s="479"/>
      <c r="R8" s="482"/>
      <c r="S8" s="482"/>
      <c r="T8" s="482"/>
      <c r="U8" s="482"/>
      <c r="V8" s="483"/>
      <c r="W8" s="486"/>
      <c r="X8" s="487"/>
      <c r="Y8" s="487"/>
      <c r="Z8" s="487"/>
      <c r="AA8" s="487"/>
      <c r="AB8" s="478"/>
      <c r="AC8" s="494"/>
      <c r="AD8" s="495"/>
      <c r="AE8" s="495"/>
      <c r="AF8" s="495"/>
      <c r="AG8" s="495"/>
      <c r="AH8" s="495"/>
      <c r="AI8" s="495"/>
      <c r="AJ8" s="495"/>
      <c r="AK8" s="495"/>
      <c r="AL8" s="496"/>
      <c r="AM8" s="497" t="s">
        <v>108</v>
      </c>
      <c r="AN8" s="498"/>
      <c r="AO8" s="498"/>
      <c r="AP8" s="498"/>
      <c r="AQ8" s="498"/>
      <c r="AR8" s="498"/>
      <c r="AS8" s="498"/>
      <c r="AT8" s="499"/>
      <c r="AU8" s="500" t="s">
        <v>109</v>
      </c>
      <c r="AV8" s="501"/>
      <c r="AW8" s="501"/>
      <c r="AX8" s="501"/>
      <c r="AY8" s="502" t="s">
        <v>110</v>
      </c>
      <c r="AZ8" s="503"/>
      <c r="BA8" s="503"/>
      <c r="BB8" s="503"/>
      <c r="BC8" s="503"/>
      <c r="BD8" s="503"/>
      <c r="BE8" s="503"/>
      <c r="BF8" s="503"/>
      <c r="BG8" s="503"/>
      <c r="BH8" s="503"/>
      <c r="BI8" s="503"/>
      <c r="BJ8" s="503"/>
      <c r="BK8" s="503"/>
      <c r="BL8" s="503"/>
      <c r="BM8" s="504"/>
      <c r="BN8" s="468">
        <v>446120</v>
      </c>
      <c r="BO8" s="469"/>
      <c r="BP8" s="469"/>
      <c r="BQ8" s="469"/>
      <c r="BR8" s="469"/>
      <c r="BS8" s="469"/>
      <c r="BT8" s="469"/>
      <c r="BU8" s="470"/>
      <c r="BV8" s="468">
        <v>281644</v>
      </c>
      <c r="BW8" s="469"/>
      <c r="BX8" s="469"/>
      <c r="BY8" s="469"/>
      <c r="BZ8" s="469"/>
      <c r="CA8" s="469"/>
      <c r="CB8" s="469"/>
      <c r="CC8" s="470"/>
      <c r="CD8" s="471" t="s">
        <v>111</v>
      </c>
      <c r="CE8" s="472"/>
      <c r="CF8" s="472"/>
      <c r="CG8" s="472"/>
      <c r="CH8" s="472"/>
      <c r="CI8" s="472"/>
      <c r="CJ8" s="472"/>
      <c r="CK8" s="472"/>
      <c r="CL8" s="472"/>
      <c r="CM8" s="472"/>
      <c r="CN8" s="472"/>
      <c r="CO8" s="472"/>
      <c r="CP8" s="472"/>
      <c r="CQ8" s="472"/>
      <c r="CR8" s="472"/>
      <c r="CS8" s="473"/>
      <c r="CT8" s="508">
        <v>0.76</v>
      </c>
      <c r="CU8" s="509"/>
      <c r="CV8" s="509"/>
      <c r="CW8" s="509"/>
      <c r="CX8" s="509"/>
      <c r="CY8" s="509"/>
      <c r="CZ8" s="509"/>
      <c r="DA8" s="510"/>
      <c r="DB8" s="508">
        <v>0.76</v>
      </c>
      <c r="DC8" s="509"/>
      <c r="DD8" s="509"/>
      <c r="DE8" s="509"/>
      <c r="DF8" s="509"/>
      <c r="DG8" s="509"/>
      <c r="DH8" s="509"/>
      <c r="DI8" s="510"/>
      <c r="DJ8" s="186"/>
      <c r="DK8" s="186"/>
      <c r="DL8" s="186"/>
      <c r="DM8" s="186"/>
      <c r="DN8" s="186"/>
      <c r="DO8" s="186"/>
    </row>
    <row r="9" spans="1:119" ht="18.75" customHeight="1" thickBot="1" x14ac:dyDescent="0.2">
      <c r="A9" s="187"/>
      <c r="B9" s="462" t="s">
        <v>112</v>
      </c>
      <c r="C9" s="463"/>
      <c r="D9" s="463"/>
      <c r="E9" s="463"/>
      <c r="F9" s="463"/>
      <c r="G9" s="463"/>
      <c r="H9" s="463"/>
      <c r="I9" s="463"/>
      <c r="J9" s="463"/>
      <c r="K9" s="511"/>
      <c r="L9" s="512" t="s">
        <v>113</v>
      </c>
      <c r="M9" s="513"/>
      <c r="N9" s="513"/>
      <c r="O9" s="513"/>
      <c r="P9" s="513"/>
      <c r="Q9" s="514"/>
      <c r="R9" s="515">
        <v>45495</v>
      </c>
      <c r="S9" s="516"/>
      <c r="T9" s="516"/>
      <c r="U9" s="516"/>
      <c r="V9" s="517"/>
      <c r="W9" s="425" t="s">
        <v>114</v>
      </c>
      <c r="X9" s="426"/>
      <c r="Y9" s="426"/>
      <c r="Z9" s="426"/>
      <c r="AA9" s="426"/>
      <c r="AB9" s="426"/>
      <c r="AC9" s="426"/>
      <c r="AD9" s="426"/>
      <c r="AE9" s="426"/>
      <c r="AF9" s="426"/>
      <c r="AG9" s="426"/>
      <c r="AH9" s="426"/>
      <c r="AI9" s="426"/>
      <c r="AJ9" s="426"/>
      <c r="AK9" s="426"/>
      <c r="AL9" s="427"/>
      <c r="AM9" s="497" t="s">
        <v>115</v>
      </c>
      <c r="AN9" s="498"/>
      <c r="AO9" s="498"/>
      <c r="AP9" s="498"/>
      <c r="AQ9" s="498"/>
      <c r="AR9" s="498"/>
      <c r="AS9" s="498"/>
      <c r="AT9" s="499"/>
      <c r="AU9" s="500" t="s">
        <v>94</v>
      </c>
      <c r="AV9" s="501"/>
      <c r="AW9" s="501"/>
      <c r="AX9" s="501"/>
      <c r="AY9" s="502" t="s">
        <v>116</v>
      </c>
      <c r="AZ9" s="503"/>
      <c r="BA9" s="503"/>
      <c r="BB9" s="503"/>
      <c r="BC9" s="503"/>
      <c r="BD9" s="503"/>
      <c r="BE9" s="503"/>
      <c r="BF9" s="503"/>
      <c r="BG9" s="503"/>
      <c r="BH9" s="503"/>
      <c r="BI9" s="503"/>
      <c r="BJ9" s="503"/>
      <c r="BK9" s="503"/>
      <c r="BL9" s="503"/>
      <c r="BM9" s="504"/>
      <c r="BN9" s="468">
        <v>164476</v>
      </c>
      <c r="BO9" s="469"/>
      <c r="BP9" s="469"/>
      <c r="BQ9" s="469"/>
      <c r="BR9" s="469"/>
      <c r="BS9" s="469"/>
      <c r="BT9" s="469"/>
      <c r="BU9" s="470"/>
      <c r="BV9" s="468">
        <v>-81478</v>
      </c>
      <c r="BW9" s="469"/>
      <c r="BX9" s="469"/>
      <c r="BY9" s="469"/>
      <c r="BZ9" s="469"/>
      <c r="CA9" s="469"/>
      <c r="CB9" s="469"/>
      <c r="CC9" s="470"/>
      <c r="CD9" s="471" t="s">
        <v>117</v>
      </c>
      <c r="CE9" s="472"/>
      <c r="CF9" s="472"/>
      <c r="CG9" s="472"/>
      <c r="CH9" s="472"/>
      <c r="CI9" s="472"/>
      <c r="CJ9" s="472"/>
      <c r="CK9" s="472"/>
      <c r="CL9" s="472"/>
      <c r="CM9" s="472"/>
      <c r="CN9" s="472"/>
      <c r="CO9" s="472"/>
      <c r="CP9" s="472"/>
      <c r="CQ9" s="472"/>
      <c r="CR9" s="472"/>
      <c r="CS9" s="473"/>
      <c r="CT9" s="465">
        <v>10.5</v>
      </c>
      <c r="CU9" s="466"/>
      <c r="CV9" s="466"/>
      <c r="CW9" s="466"/>
      <c r="CX9" s="466"/>
      <c r="CY9" s="466"/>
      <c r="CZ9" s="466"/>
      <c r="DA9" s="467"/>
      <c r="DB9" s="465">
        <v>10.8</v>
      </c>
      <c r="DC9" s="466"/>
      <c r="DD9" s="466"/>
      <c r="DE9" s="466"/>
      <c r="DF9" s="466"/>
      <c r="DG9" s="466"/>
      <c r="DH9" s="466"/>
      <c r="DI9" s="467"/>
      <c r="DJ9" s="186"/>
      <c r="DK9" s="186"/>
      <c r="DL9" s="186"/>
      <c r="DM9" s="186"/>
      <c r="DN9" s="186"/>
      <c r="DO9" s="186"/>
    </row>
    <row r="10" spans="1:119" ht="18.75" customHeight="1" thickBot="1" x14ac:dyDescent="0.2">
      <c r="A10" s="187"/>
      <c r="B10" s="462"/>
      <c r="C10" s="463"/>
      <c r="D10" s="463"/>
      <c r="E10" s="463"/>
      <c r="F10" s="463"/>
      <c r="G10" s="463"/>
      <c r="H10" s="463"/>
      <c r="I10" s="463"/>
      <c r="J10" s="463"/>
      <c r="K10" s="511"/>
      <c r="L10" s="518" t="s">
        <v>118</v>
      </c>
      <c r="M10" s="498"/>
      <c r="N10" s="498"/>
      <c r="O10" s="498"/>
      <c r="P10" s="498"/>
      <c r="Q10" s="499"/>
      <c r="R10" s="519">
        <v>46923</v>
      </c>
      <c r="S10" s="520"/>
      <c r="T10" s="520"/>
      <c r="U10" s="520"/>
      <c r="V10" s="521"/>
      <c r="W10" s="456"/>
      <c r="X10" s="457"/>
      <c r="Y10" s="457"/>
      <c r="Z10" s="457"/>
      <c r="AA10" s="457"/>
      <c r="AB10" s="457"/>
      <c r="AC10" s="457"/>
      <c r="AD10" s="457"/>
      <c r="AE10" s="457"/>
      <c r="AF10" s="457"/>
      <c r="AG10" s="457"/>
      <c r="AH10" s="457"/>
      <c r="AI10" s="457"/>
      <c r="AJ10" s="457"/>
      <c r="AK10" s="457"/>
      <c r="AL10" s="460"/>
      <c r="AM10" s="497" t="s">
        <v>119</v>
      </c>
      <c r="AN10" s="498"/>
      <c r="AO10" s="498"/>
      <c r="AP10" s="498"/>
      <c r="AQ10" s="498"/>
      <c r="AR10" s="498"/>
      <c r="AS10" s="498"/>
      <c r="AT10" s="499"/>
      <c r="AU10" s="500" t="s">
        <v>120</v>
      </c>
      <c r="AV10" s="501"/>
      <c r="AW10" s="501"/>
      <c r="AX10" s="501"/>
      <c r="AY10" s="502" t="s">
        <v>121</v>
      </c>
      <c r="AZ10" s="503"/>
      <c r="BA10" s="503"/>
      <c r="BB10" s="503"/>
      <c r="BC10" s="503"/>
      <c r="BD10" s="503"/>
      <c r="BE10" s="503"/>
      <c r="BF10" s="503"/>
      <c r="BG10" s="503"/>
      <c r="BH10" s="503"/>
      <c r="BI10" s="503"/>
      <c r="BJ10" s="503"/>
      <c r="BK10" s="503"/>
      <c r="BL10" s="503"/>
      <c r="BM10" s="504"/>
      <c r="BN10" s="468">
        <v>61</v>
      </c>
      <c r="BO10" s="469"/>
      <c r="BP10" s="469"/>
      <c r="BQ10" s="469"/>
      <c r="BR10" s="469"/>
      <c r="BS10" s="469"/>
      <c r="BT10" s="469"/>
      <c r="BU10" s="470"/>
      <c r="BV10" s="468">
        <v>84</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2"/>
      <c r="C11" s="463"/>
      <c r="D11" s="463"/>
      <c r="E11" s="463"/>
      <c r="F11" s="463"/>
      <c r="G11" s="463"/>
      <c r="H11" s="463"/>
      <c r="I11" s="463"/>
      <c r="J11" s="463"/>
      <c r="K11" s="511"/>
      <c r="L11" s="522" t="s">
        <v>123</v>
      </c>
      <c r="M11" s="523"/>
      <c r="N11" s="523"/>
      <c r="O11" s="523"/>
      <c r="P11" s="523"/>
      <c r="Q11" s="524"/>
      <c r="R11" s="525" t="s">
        <v>124</v>
      </c>
      <c r="S11" s="526"/>
      <c r="T11" s="526"/>
      <c r="U11" s="526"/>
      <c r="V11" s="527"/>
      <c r="W11" s="456"/>
      <c r="X11" s="457"/>
      <c r="Y11" s="457"/>
      <c r="Z11" s="457"/>
      <c r="AA11" s="457"/>
      <c r="AB11" s="457"/>
      <c r="AC11" s="457"/>
      <c r="AD11" s="457"/>
      <c r="AE11" s="457"/>
      <c r="AF11" s="457"/>
      <c r="AG11" s="457"/>
      <c r="AH11" s="457"/>
      <c r="AI11" s="457"/>
      <c r="AJ11" s="457"/>
      <c r="AK11" s="457"/>
      <c r="AL11" s="460"/>
      <c r="AM11" s="497" t="s">
        <v>125</v>
      </c>
      <c r="AN11" s="498"/>
      <c r="AO11" s="498"/>
      <c r="AP11" s="498"/>
      <c r="AQ11" s="498"/>
      <c r="AR11" s="498"/>
      <c r="AS11" s="498"/>
      <c r="AT11" s="499"/>
      <c r="AU11" s="500" t="s">
        <v>120</v>
      </c>
      <c r="AV11" s="501"/>
      <c r="AW11" s="501"/>
      <c r="AX11" s="501"/>
      <c r="AY11" s="502" t="s">
        <v>126</v>
      </c>
      <c r="AZ11" s="503"/>
      <c r="BA11" s="503"/>
      <c r="BB11" s="503"/>
      <c r="BC11" s="503"/>
      <c r="BD11" s="503"/>
      <c r="BE11" s="503"/>
      <c r="BF11" s="503"/>
      <c r="BG11" s="503"/>
      <c r="BH11" s="503"/>
      <c r="BI11" s="503"/>
      <c r="BJ11" s="503"/>
      <c r="BK11" s="503"/>
      <c r="BL11" s="503"/>
      <c r="BM11" s="504"/>
      <c r="BN11" s="468">
        <v>0</v>
      </c>
      <c r="BO11" s="469"/>
      <c r="BP11" s="469"/>
      <c r="BQ11" s="469"/>
      <c r="BR11" s="469"/>
      <c r="BS11" s="469"/>
      <c r="BT11" s="469"/>
      <c r="BU11" s="470"/>
      <c r="BV11" s="468">
        <v>0</v>
      </c>
      <c r="BW11" s="469"/>
      <c r="BX11" s="469"/>
      <c r="BY11" s="469"/>
      <c r="BZ11" s="469"/>
      <c r="CA11" s="469"/>
      <c r="CB11" s="469"/>
      <c r="CC11" s="470"/>
      <c r="CD11" s="471" t="s">
        <v>127</v>
      </c>
      <c r="CE11" s="472"/>
      <c r="CF11" s="472"/>
      <c r="CG11" s="472"/>
      <c r="CH11" s="472"/>
      <c r="CI11" s="472"/>
      <c r="CJ11" s="472"/>
      <c r="CK11" s="472"/>
      <c r="CL11" s="472"/>
      <c r="CM11" s="472"/>
      <c r="CN11" s="472"/>
      <c r="CO11" s="472"/>
      <c r="CP11" s="472"/>
      <c r="CQ11" s="472"/>
      <c r="CR11" s="472"/>
      <c r="CS11" s="473"/>
      <c r="CT11" s="508" t="s">
        <v>128</v>
      </c>
      <c r="CU11" s="509"/>
      <c r="CV11" s="509"/>
      <c r="CW11" s="509"/>
      <c r="CX11" s="509"/>
      <c r="CY11" s="509"/>
      <c r="CZ11" s="509"/>
      <c r="DA11" s="510"/>
      <c r="DB11" s="508" t="s">
        <v>128</v>
      </c>
      <c r="DC11" s="509"/>
      <c r="DD11" s="509"/>
      <c r="DE11" s="509"/>
      <c r="DF11" s="509"/>
      <c r="DG11" s="509"/>
      <c r="DH11" s="509"/>
      <c r="DI11" s="510"/>
      <c r="DJ11" s="186"/>
      <c r="DK11" s="186"/>
      <c r="DL11" s="186"/>
      <c r="DM11" s="186"/>
      <c r="DN11" s="186"/>
      <c r="DO11" s="186"/>
    </row>
    <row r="12" spans="1:119" ht="18.75" customHeight="1" x14ac:dyDescent="0.15">
      <c r="A12" s="187"/>
      <c r="B12" s="528" t="s">
        <v>129</v>
      </c>
      <c r="C12" s="529"/>
      <c r="D12" s="529"/>
      <c r="E12" s="529"/>
      <c r="F12" s="529"/>
      <c r="G12" s="529"/>
      <c r="H12" s="529"/>
      <c r="I12" s="529"/>
      <c r="J12" s="529"/>
      <c r="K12" s="530"/>
      <c r="L12" s="537" t="s">
        <v>130</v>
      </c>
      <c r="M12" s="538"/>
      <c r="N12" s="538"/>
      <c r="O12" s="538"/>
      <c r="P12" s="538"/>
      <c r="Q12" s="539"/>
      <c r="R12" s="540">
        <v>44777</v>
      </c>
      <c r="S12" s="541"/>
      <c r="T12" s="541"/>
      <c r="U12" s="541"/>
      <c r="V12" s="542"/>
      <c r="W12" s="543" t="s">
        <v>1</v>
      </c>
      <c r="X12" s="501"/>
      <c r="Y12" s="501"/>
      <c r="Z12" s="501"/>
      <c r="AA12" s="501"/>
      <c r="AB12" s="544"/>
      <c r="AC12" s="545" t="s">
        <v>131</v>
      </c>
      <c r="AD12" s="546"/>
      <c r="AE12" s="546"/>
      <c r="AF12" s="546"/>
      <c r="AG12" s="547"/>
      <c r="AH12" s="545" t="s">
        <v>132</v>
      </c>
      <c r="AI12" s="546"/>
      <c r="AJ12" s="546"/>
      <c r="AK12" s="546"/>
      <c r="AL12" s="548"/>
      <c r="AM12" s="497" t="s">
        <v>133</v>
      </c>
      <c r="AN12" s="498"/>
      <c r="AO12" s="498"/>
      <c r="AP12" s="498"/>
      <c r="AQ12" s="498"/>
      <c r="AR12" s="498"/>
      <c r="AS12" s="498"/>
      <c r="AT12" s="499"/>
      <c r="AU12" s="500" t="s">
        <v>134</v>
      </c>
      <c r="AV12" s="501"/>
      <c r="AW12" s="501"/>
      <c r="AX12" s="501"/>
      <c r="AY12" s="502" t="s">
        <v>135</v>
      </c>
      <c r="AZ12" s="503"/>
      <c r="BA12" s="503"/>
      <c r="BB12" s="503"/>
      <c r="BC12" s="503"/>
      <c r="BD12" s="503"/>
      <c r="BE12" s="503"/>
      <c r="BF12" s="503"/>
      <c r="BG12" s="503"/>
      <c r="BH12" s="503"/>
      <c r="BI12" s="503"/>
      <c r="BJ12" s="503"/>
      <c r="BK12" s="503"/>
      <c r="BL12" s="503"/>
      <c r="BM12" s="504"/>
      <c r="BN12" s="468">
        <v>192136</v>
      </c>
      <c r="BO12" s="469"/>
      <c r="BP12" s="469"/>
      <c r="BQ12" s="469"/>
      <c r="BR12" s="469"/>
      <c r="BS12" s="469"/>
      <c r="BT12" s="469"/>
      <c r="BU12" s="470"/>
      <c r="BV12" s="468">
        <v>70483</v>
      </c>
      <c r="BW12" s="469"/>
      <c r="BX12" s="469"/>
      <c r="BY12" s="469"/>
      <c r="BZ12" s="469"/>
      <c r="CA12" s="469"/>
      <c r="CB12" s="469"/>
      <c r="CC12" s="470"/>
      <c r="CD12" s="471" t="s">
        <v>136</v>
      </c>
      <c r="CE12" s="472"/>
      <c r="CF12" s="472"/>
      <c r="CG12" s="472"/>
      <c r="CH12" s="472"/>
      <c r="CI12" s="472"/>
      <c r="CJ12" s="472"/>
      <c r="CK12" s="472"/>
      <c r="CL12" s="472"/>
      <c r="CM12" s="472"/>
      <c r="CN12" s="472"/>
      <c r="CO12" s="472"/>
      <c r="CP12" s="472"/>
      <c r="CQ12" s="472"/>
      <c r="CR12" s="472"/>
      <c r="CS12" s="473"/>
      <c r="CT12" s="508" t="s">
        <v>137</v>
      </c>
      <c r="CU12" s="509"/>
      <c r="CV12" s="509"/>
      <c r="CW12" s="509"/>
      <c r="CX12" s="509"/>
      <c r="CY12" s="509"/>
      <c r="CZ12" s="509"/>
      <c r="DA12" s="510"/>
      <c r="DB12" s="508" t="s">
        <v>128</v>
      </c>
      <c r="DC12" s="509"/>
      <c r="DD12" s="509"/>
      <c r="DE12" s="509"/>
      <c r="DF12" s="509"/>
      <c r="DG12" s="509"/>
      <c r="DH12" s="509"/>
      <c r="DI12" s="510"/>
      <c r="DJ12" s="186"/>
      <c r="DK12" s="186"/>
      <c r="DL12" s="186"/>
      <c r="DM12" s="186"/>
      <c r="DN12" s="186"/>
      <c r="DO12" s="186"/>
    </row>
    <row r="13" spans="1:119" ht="18.75" customHeight="1" x14ac:dyDescent="0.15">
      <c r="A13" s="187"/>
      <c r="B13" s="531"/>
      <c r="C13" s="532"/>
      <c r="D13" s="532"/>
      <c r="E13" s="532"/>
      <c r="F13" s="532"/>
      <c r="G13" s="532"/>
      <c r="H13" s="532"/>
      <c r="I13" s="532"/>
      <c r="J13" s="532"/>
      <c r="K13" s="533"/>
      <c r="L13" s="197"/>
      <c r="M13" s="559" t="s">
        <v>138</v>
      </c>
      <c r="N13" s="560"/>
      <c r="O13" s="560"/>
      <c r="P13" s="560"/>
      <c r="Q13" s="561"/>
      <c r="R13" s="552">
        <v>44180</v>
      </c>
      <c r="S13" s="553"/>
      <c r="T13" s="553"/>
      <c r="U13" s="553"/>
      <c r="V13" s="554"/>
      <c r="W13" s="484" t="s">
        <v>139</v>
      </c>
      <c r="X13" s="485"/>
      <c r="Y13" s="485"/>
      <c r="Z13" s="485"/>
      <c r="AA13" s="485"/>
      <c r="AB13" s="475"/>
      <c r="AC13" s="519">
        <v>608</v>
      </c>
      <c r="AD13" s="520"/>
      <c r="AE13" s="520"/>
      <c r="AF13" s="520"/>
      <c r="AG13" s="562"/>
      <c r="AH13" s="519">
        <v>581</v>
      </c>
      <c r="AI13" s="520"/>
      <c r="AJ13" s="520"/>
      <c r="AK13" s="520"/>
      <c r="AL13" s="521"/>
      <c r="AM13" s="497" t="s">
        <v>140</v>
      </c>
      <c r="AN13" s="498"/>
      <c r="AO13" s="498"/>
      <c r="AP13" s="498"/>
      <c r="AQ13" s="498"/>
      <c r="AR13" s="498"/>
      <c r="AS13" s="498"/>
      <c r="AT13" s="499"/>
      <c r="AU13" s="500" t="s">
        <v>141</v>
      </c>
      <c r="AV13" s="501"/>
      <c r="AW13" s="501"/>
      <c r="AX13" s="501"/>
      <c r="AY13" s="502" t="s">
        <v>142</v>
      </c>
      <c r="AZ13" s="503"/>
      <c r="BA13" s="503"/>
      <c r="BB13" s="503"/>
      <c r="BC13" s="503"/>
      <c r="BD13" s="503"/>
      <c r="BE13" s="503"/>
      <c r="BF13" s="503"/>
      <c r="BG13" s="503"/>
      <c r="BH13" s="503"/>
      <c r="BI13" s="503"/>
      <c r="BJ13" s="503"/>
      <c r="BK13" s="503"/>
      <c r="BL13" s="503"/>
      <c r="BM13" s="504"/>
      <c r="BN13" s="468">
        <v>-27599</v>
      </c>
      <c r="BO13" s="469"/>
      <c r="BP13" s="469"/>
      <c r="BQ13" s="469"/>
      <c r="BR13" s="469"/>
      <c r="BS13" s="469"/>
      <c r="BT13" s="469"/>
      <c r="BU13" s="470"/>
      <c r="BV13" s="468">
        <v>-151877</v>
      </c>
      <c r="BW13" s="469"/>
      <c r="BX13" s="469"/>
      <c r="BY13" s="469"/>
      <c r="BZ13" s="469"/>
      <c r="CA13" s="469"/>
      <c r="CB13" s="469"/>
      <c r="CC13" s="470"/>
      <c r="CD13" s="471" t="s">
        <v>143</v>
      </c>
      <c r="CE13" s="472"/>
      <c r="CF13" s="472"/>
      <c r="CG13" s="472"/>
      <c r="CH13" s="472"/>
      <c r="CI13" s="472"/>
      <c r="CJ13" s="472"/>
      <c r="CK13" s="472"/>
      <c r="CL13" s="472"/>
      <c r="CM13" s="472"/>
      <c r="CN13" s="472"/>
      <c r="CO13" s="472"/>
      <c r="CP13" s="472"/>
      <c r="CQ13" s="472"/>
      <c r="CR13" s="472"/>
      <c r="CS13" s="473"/>
      <c r="CT13" s="465">
        <v>8.1</v>
      </c>
      <c r="CU13" s="466"/>
      <c r="CV13" s="466"/>
      <c r="CW13" s="466"/>
      <c r="CX13" s="466"/>
      <c r="CY13" s="466"/>
      <c r="CZ13" s="466"/>
      <c r="DA13" s="467"/>
      <c r="DB13" s="465">
        <v>8.6</v>
      </c>
      <c r="DC13" s="466"/>
      <c r="DD13" s="466"/>
      <c r="DE13" s="466"/>
      <c r="DF13" s="466"/>
      <c r="DG13" s="466"/>
      <c r="DH13" s="466"/>
      <c r="DI13" s="467"/>
      <c r="DJ13" s="186"/>
      <c r="DK13" s="186"/>
      <c r="DL13" s="186"/>
      <c r="DM13" s="186"/>
      <c r="DN13" s="186"/>
      <c r="DO13" s="186"/>
    </row>
    <row r="14" spans="1:119" ht="18.75" customHeight="1" thickBot="1" x14ac:dyDescent="0.2">
      <c r="A14" s="187"/>
      <c r="B14" s="531"/>
      <c r="C14" s="532"/>
      <c r="D14" s="532"/>
      <c r="E14" s="532"/>
      <c r="F14" s="532"/>
      <c r="G14" s="532"/>
      <c r="H14" s="532"/>
      <c r="I14" s="532"/>
      <c r="J14" s="532"/>
      <c r="K14" s="533"/>
      <c r="L14" s="549" t="s">
        <v>144</v>
      </c>
      <c r="M14" s="550"/>
      <c r="N14" s="550"/>
      <c r="O14" s="550"/>
      <c r="P14" s="550"/>
      <c r="Q14" s="551"/>
      <c r="R14" s="552">
        <v>45117</v>
      </c>
      <c r="S14" s="553"/>
      <c r="T14" s="553"/>
      <c r="U14" s="553"/>
      <c r="V14" s="554"/>
      <c r="W14" s="458"/>
      <c r="X14" s="459"/>
      <c r="Y14" s="459"/>
      <c r="Z14" s="459"/>
      <c r="AA14" s="459"/>
      <c r="AB14" s="448"/>
      <c r="AC14" s="555">
        <v>3</v>
      </c>
      <c r="AD14" s="556"/>
      <c r="AE14" s="556"/>
      <c r="AF14" s="556"/>
      <c r="AG14" s="557"/>
      <c r="AH14" s="555">
        <v>2.7</v>
      </c>
      <c r="AI14" s="556"/>
      <c r="AJ14" s="556"/>
      <c r="AK14" s="556"/>
      <c r="AL14" s="558"/>
      <c r="AM14" s="497"/>
      <c r="AN14" s="498"/>
      <c r="AO14" s="498"/>
      <c r="AP14" s="498"/>
      <c r="AQ14" s="498"/>
      <c r="AR14" s="498"/>
      <c r="AS14" s="498"/>
      <c r="AT14" s="499"/>
      <c r="AU14" s="500"/>
      <c r="AV14" s="501"/>
      <c r="AW14" s="501"/>
      <c r="AX14" s="501"/>
      <c r="AY14" s="502"/>
      <c r="AZ14" s="503"/>
      <c r="BA14" s="503"/>
      <c r="BB14" s="503"/>
      <c r="BC14" s="503"/>
      <c r="BD14" s="503"/>
      <c r="BE14" s="503"/>
      <c r="BF14" s="503"/>
      <c r="BG14" s="503"/>
      <c r="BH14" s="503"/>
      <c r="BI14" s="503"/>
      <c r="BJ14" s="503"/>
      <c r="BK14" s="503"/>
      <c r="BL14" s="503"/>
      <c r="BM14" s="504"/>
      <c r="BN14" s="468"/>
      <c r="BO14" s="469"/>
      <c r="BP14" s="469"/>
      <c r="BQ14" s="469"/>
      <c r="BR14" s="469"/>
      <c r="BS14" s="469"/>
      <c r="BT14" s="469"/>
      <c r="BU14" s="470"/>
      <c r="BV14" s="468"/>
      <c r="BW14" s="469"/>
      <c r="BX14" s="469"/>
      <c r="BY14" s="469"/>
      <c r="BZ14" s="469"/>
      <c r="CA14" s="469"/>
      <c r="CB14" s="469"/>
      <c r="CC14" s="470"/>
      <c r="CD14" s="563" t="s">
        <v>145</v>
      </c>
      <c r="CE14" s="564"/>
      <c r="CF14" s="564"/>
      <c r="CG14" s="564"/>
      <c r="CH14" s="564"/>
      <c r="CI14" s="564"/>
      <c r="CJ14" s="564"/>
      <c r="CK14" s="564"/>
      <c r="CL14" s="564"/>
      <c r="CM14" s="564"/>
      <c r="CN14" s="564"/>
      <c r="CO14" s="564"/>
      <c r="CP14" s="564"/>
      <c r="CQ14" s="564"/>
      <c r="CR14" s="564"/>
      <c r="CS14" s="565"/>
      <c r="CT14" s="566" t="s">
        <v>128</v>
      </c>
      <c r="CU14" s="567"/>
      <c r="CV14" s="567"/>
      <c r="CW14" s="567"/>
      <c r="CX14" s="567"/>
      <c r="CY14" s="567"/>
      <c r="CZ14" s="567"/>
      <c r="DA14" s="568"/>
      <c r="DB14" s="566" t="s">
        <v>137</v>
      </c>
      <c r="DC14" s="567"/>
      <c r="DD14" s="567"/>
      <c r="DE14" s="567"/>
      <c r="DF14" s="567"/>
      <c r="DG14" s="567"/>
      <c r="DH14" s="567"/>
      <c r="DI14" s="568"/>
      <c r="DJ14" s="186"/>
      <c r="DK14" s="186"/>
      <c r="DL14" s="186"/>
      <c r="DM14" s="186"/>
      <c r="DN14" s="186"/>
      <c r="DO14" s="186"/>
    </row>
    <row r="15" spans="1:119" ht="18.75" customHeight="1" x14ac:dyDescent="0.15">
      <c r="A15" s="187"/>
      <c r="B15" s="531"/>
      <c r="C15" s="532"/>
      <c r="D15" s="532"/>
      <c r="E15" s="532"/>
      <c r="F15" s="532"/>
      <c r="G15" s="532"/>
      <c r="H15" s="532"/>
      <c r="I15" s="532"/>
      <c r="J15" s="532"/>
      <c r="K15" s="533"/>
      <c r="L15" s="197"/>
      <c r="M15" s="559" t="s">
        <v>138</v>
      </c>
      <c r="N15" s="560"/>
      <c r="O15" s="560"/>
      <c r="P15" s="560"/>
      <c r="Q15" s="561"/>
      <c r="R15" s="552">
        <v>44560</v>
      </c>
      <c r="S15" s="553"/>
      <c r="T15" s="553"/>
      <c r="U15" s="553"/>
      <c r="V15" s="554"/>
      <c r="W15" s="484" t="s">
        <v>146</v>
      </c>
      <c r="X15" s="485"/>
      <c r="Y15" s="485"/>
      <c r="Z15" s="485"/>
      <c r="AA15" s="485"/>
      <c r="AB15" s="475"/>
      <c r="AC15" s="519">
        <v>5451</v>
      </c>
      <c r="AD15" s="520"/>
      <c r="AE15" s="520"/>
      <c r="AF15" s="520"/>
      <c r="AG15" s="562"/>
      <c r="AH15" s="519">
        <v>5532</v>
      </c>
      <c r="AI15" s="520"/>
      <c r="AJ15" s="520"/>
      <c r="AK15" s="520"/>
      <c r="AL15" s="521"/>
      <c r="AM15" s="497"/>
      <c r="AN15" s="498"/>
      <c r="AO15" s="498"/>
      <c r="AP15" s="498"/>
      <c r="AQ15" s="498"/>
      <c r="AR15" s="498"/>
      <c r="AS15" s="498"/>
      <c r="AT15" s="499"/>
      <c r="AU15" s="500"/>
      <c r="AV15" s="501"/>
      <c r="AW15" s="501"/>
      <c r="AX15" s="501"/>
      <c r="AY15" s="428" t="s">
        <v>147</v>
      </c>
      <c r="AZ15" s="429"/>
      <c r="BA15" s="429"/>
      <c r="BB15" s="429"/>
      <c r="BC15" s="429"/>
      <c r="BD15" s="429"/>
      <c r="BE15" s="429"/>
      <c r="BF15" s="429"/>
      <c r="BG15" s="429"/>
      <c r="BH15" s="429"/>
      <c r="BI15" s="429"/>
      <c r="BJ15" s="429"/>
      <c r="BK15" s="429"/>
      <c r="BL15" s="429"/>
      <c r="BM15" s="430"/>
      <c r="BN15" s="431">
        <v>5029752</v>
      </c>
      <c r="BO15" s="432"/>
      <c r="BP15" s="432"/>
      <c r="BQ15" s="432"/>
      <c r="BR15" s="432"/>
      <c r="BS15" s="432"/>
      <c r="BT15" s="432"/>
      <c r="BU15" s="433"/>
      <c r="BV15" s="431">
        <v>5017251</v>
      </c>
      <c r="BW15" s="432"/>
      <c r="BX15" s="432"/>
      <c r="BY15" s="432"/>
      <c r="BZ15" s="432"/>
      <c r="CA15" s="432"/>
      <c r="CB15" s="432"/>
      <c r="CC15" s="433"/>
      <c r="CD15" s="569" t="s">
        <v>148</v>
      </c>
      <c r="CE15" s="570"/>
      <c r="CF15" s="570"/>
      <c r="CG15" s="570"/>
      <c r="CH15" s="570"/>
      <c r="CI15" s="570"/>
      <c r="CJ15" s="570"/>
      <c r="CK15" s="570"/>
      <c r="CL15" s="570"/>
      <c r="CM15" s="570"/>
      <c r="CN15" s="570"/>
      <c r="CO15" s="570"/>
      <c r="CP15" s="570"/>
      <c r="CQ15" s="570"/>
      <c r="CR15" s="570"/>
      <c r="CS15" s="571"/>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1"/>
      <c r="C16" s="532"/>
      <c r="D16" s="532"/>
      <c r="E16" s="532"/>
      <c r="F16" s="532"/>
      <c r="G16" s="532"/>
      <c r="H16" s="532"/>
      <c r="I16" s="532"/>
      <c r="J16" s="532"/>
      <c r="K16" s="533"/>
      <c r="L16" s="549" t="s">
        <v>149</v>
      </c>
      <c r="M16" s="580"/>
      <c r="N16" s="580"/>
      <c r="O16" s="580"/>
      <c r="P16" s="580"/>
      <c r="Q16" s="581"/>
      <c r="R16" s="572" t="s">
        <v>150</v>
      </c>
      <c r="S16" s="573"/>
      <c r="T16" s="573"/>
      <c r="U16" s="573"/>
      <c r="V16" s="574"/>
      <c r="W16" s="458"/>
      <c r="X16" s="459"/>
      <c r="Y16" s="459"/>
      <c r="Z16" s="459"/>
      <c r="AA16" s="459"/>
      <c r="AB16" s="448"/>
      <c r="AC16" s="555">
        <v>26.7</v>
      </c>
      <c r="AD16" s="556"/>
      <c r="AE16" s="556"/>
      <c r="AF16" s="556"/>
      <c r="AG16" s="557"/>
      <c r="AH16" s="555">
        <v>26.2</v>
      </c>
      <c r="AI16" s="556"/>
      <c r="AJ16" s="556"/>
      <c r="AK16" s="556"/>
      <c r="AL16" s="558"/>
      <c r="AM16" s="497"/>
      <c r="AN16" s="498"/>
      <c r="AO16" s="498"/>
      <c r="AP16" s="498"/>
      <c r="AQ16" s="498"/>
      <c r="AR16" s="498"/>
      <c r="AS16" s="498"/>
      <c r="AT16" s="499"/>
      <c r="AU16" s="500"/>
      <c r="AV16" s="501"/>
      <c r="AW16" s="501"/>
      <c r="AX16" s="501"/>
      <c r="AY16" s="502" t="s">
        <v>151</v>
      </c>
      <c r="AZ16" s="503"/>
      <c r="BA16" s="503"/>
      <c r="BB16" s="503"/>
      <c r="BC16" s="503"/>
      <c r="BD16" s="503"/>
      <c r="BE16" s="503"/>
      <c r="BF16" s="503"/>
      <c r="BG16" s="503"/>
      <c r="BH16" s="503"/>
      <c r="BI16" s="503"/>
      <c r="BJ16" s="503"/>
      <c r="BK16" s="503"/>
      <c r="BL16" s="503"/>
      <c r="BM16" s="504"/>
      <c r="BN16" s="468">
        <v>6656463</v>
      </c>
      <c r="BO16" s="469"/>
      <c r="BP16" s="469"/>
      <c r="BQ16" s="469"/>
      <c r="BR16" s="469"/>
      <c r="BS16" s="469"/>
      <c r="BT16" s="469"/>
      <c r="BU16" s="470"/>
      <c r="BV16" s="468">
        <v>6574266</v>
      </c>
      <c r="BW16" s="469"/>
      <c r="BX16" s="469"/>
      <c r="BY16" s="469"/>
      <c r="BZ16" s="469"/>
      <c r="CA16" s="469"/>
      <c r="CB16" s="469"/>
      <c r="CC16" s="470"/>
      <c r="CD16" s="201"/>
      <c r="CE16" s="578"/>
      <c r="CF16" s="578"/>
      <c r="CG16" s="578"/>
      <c r="CH16" s="578"/>
      <c r="CI16" s="578"/>
      <c r="CJ16" s="578"/>
      <c r="CK16" s="578"/>
      <c r="CL16" s="578"/>
      <c r="CM16" s="578"/>
      <c r="CN16" s="578"/>
      <c r="CO16" s="578"/>
      <c r="CP16" s="578"/>
      <c r="CQ16" s="578"/>
      <c r="CR16" s="578"/>
      <c r="CS16" s="579"/>
      <c r="CT16" s="465"/>
      <c r="CU16" s="466"/>
      <c r="CV16" s="466"/>
      <c r="CW16" s="466"/>
      <c r="CX16" s="466"/>
      <c r="CY16" s="466"/>
      <c r="CZ16" s="466"/>
      <c r="DA16" s="467"/>
      <c r="DB16" s="465"/>
      <c r="DC16" s="466"/>
      <c r="DD16" s="466"/>
      <c r="DE16" s="466"/>
      <c r="DF16" s="466"/>
      <c r="DG16" s="466"/>
      <c r="DH16" s="466"/>
      <c r="DI16" s="467"/>
      <c r="DJ16" s="186"/>
      <c r="DK16" s="186"/>
      <c r="DL16" s="186"/>
      <c r="DM16" s="186"/>
      <c r="DN16" s="186"/>
      <c r="DO16" s="186"/>
    </row>
    <row r="17" spans="1:119" ht="18.75" customHeight="1" thickBot="1" x14ac:dyDescent="0.2">
      <c r="A17" s="187"/>
      <c r="B17" s="534"/>
      <c r="C17" s="535"/>
      <c r="D17" s="535"/>
      <c r="E17" s="535"/>
      <c r="F17" s="535"/>
      <c r="G17" s="535"/>
      <c r="H17" s="535"/>
      <c r="I17" s="535"/>
      <c r="J17" s="535"/>
      <c r="K17" s="536"/>
      <c r="L17" s="202"/>
      <c r="M17" s="575" t="s">
        <v>152</v>
      </c>
      <c r="N17" s="576"/>
      <c r="O17" s="576"/>
      <c r="P17" s="576"/>
      <c r="Q17" s="577"/>
      <c r="R17" s="572" t="s">
        <v>153</v>
      </c>
      <c r="S17" s="573"/>
      <c r="T17" s="573"/>
      <c r="U17" s="573"/>
      <c r="V17" s="574"/>
      <c r="W17" s="484" t="s">
        <v>154</v>
      </c>
      <c r="X17" s="485"/>
      <c r="Y17" s="485"/>
      <c r="Z17" s="485"/>
      <c r="AA17" s="485"/>
      <c r="AB17" s="475"/>
      <c r="AC17" s="519">
        <v>14354</v>
      </c>
      <c r="AD17" s="520"/>
      <c r="AE17" s="520"/>
      <c r="AF17" s="520"/>
      <c r="AG17" s="562"/>
      <c r="AH17" s="519">
        <v>15037</v>
      </c>
      <c r="AI17" s="520"/>
      <c r="AJ17" s="520"/>
      <c r="AK17" s="520"/>
      <c r="AL17" s="521"/>
      <c r="AM17" s="497"/>
      <c r="AN17" s="498"/>
      <c r="AO17" s="498"/>
      <c r="AP17" s="498"/>
      <c r="AQ17" s="498"/>
      <c r="AR17" s="498"/>
      <c r="AS17" s="498"/>
      <c r="AT17" s="499"/>
      <c r="AU17" s="500"/>
      <c r="AV17" s="501"/>
      <c r="AW17" s="501"/>
      <c r="AX17" s="501"/>
      <c r="AY17" s="502" t="s">
        <v>155</v>
      </c>
      <c r="AZ17" s="503"/>
      <c r="BA17" s="503"/>
      <c r="BB17" s="503"/>
      <c r="BC17" s="503"/>
      <c r="BD17" s="503"/>
      <c r="BE17" s="503"/>
      <c r="BF17" s="503"/>
      <c r="BG17" s="503"/>
      <c r="BH17" s="503"/>
      <c r="BI17" s="503"/>
      <c r="BJ17" s="503"/>
      <c r="BK17" s="503"/>
      <c r="BL17" s="503"/>
      <c r="BM17" s="504"/>
      <c r="BN17" s="468">
        <v>6402661</v>
      </c>
      <c r="BO17" s="469"/>
      <c r="BP17" s="469"/>
      <c r="BQ17" s="469"/>
      <c r="BR17" s="469"/>
      <c r="BS17" s="469"/>
      <c r="BT17" s="469"/>
      <c r="BU17" s="470"/>
      <c r="BV17" s="468">
        <v>6374371</v>
      </c>
      <c r="BW17" s="469"/>
      <c r="BX17" s="469"/>
      <c r="BY17" s="469"/>
      <c r="BZ17" s="469"/>
      <c r="CA17" s="469"/>
      <c r="CB17" s="469"/>
      <c r="CC17" s="470"/>
      <c r="CD17" s="201"/>
      <c r="CE17" s="578"/>
      <c r="CF17" s="578"/>
      <c r="CG17" s="578"/>
      <c r="CH17" s="578"/>
      <c r="CI17" s="578"/>
      <c r="CJ17" s="578"/>
      <c r="CK17" s="578"/>
      <c r="CL17" s="578"/>
      <c r="CM17" s="578"/>
      <c r="CN17" s="578"/>
      <c r="CO17" s="578"/>
      <c r="CP17" s="578"/>
      <c r="CQ17" s="578"/>
      <c r="CR17" s="578"/>
      <c r="CS17" s="579"/>
      <c r="CT17" s="465"/>
      <c r="CU17" s="466"/>
      <c r="CV17" s="466"/>
      <c r="CW17" s="466"/>
      <c r="CX17" s="466"/>
      <c r="CY17" s="466"/>
      <c r="CZ17" s="466"/>
      <c r="DA17" s="467"/>
      <c r="DB17" s="465"/>
      <c r="DC17" s="466"/>
      <c r="DD17" s="466"/>
      <c r="DE17" s="466"/>
      <c r="DF17" s="466"/>
      <c r="DG17" s="466"/>
      <c r="DH17" s="466"/>
      <c r="DI17" s="467"/>
      <c r="DJ17" s="186"/>
      <c r="DK17" s="186"/>
      <c r="DL17" s="186"/>
      <c r="DM17" s="186"/>
      <c r="DN17" s="186"/>
      <c r="DO17" s="186"/>
    </row>
    <row r="18" spans="1:119" ht="18.75" customHeight="1" thickBot="1" x14ac:dyDescent="0.2">
      <c r="A18" s="187"/>
      <c r="B18" s="582" t="s">
        <v>156</v>
      </c>
      <c r="C18" s="511"/>
      <c r="D18" s="511"/>
      <c r="E18" s="583"/>
      <c r="F18" s="583"/>
      <c r="G18" s="583"/>
      <c r="H18" s="583"/>
      <c r="I18" s="583"/>
      <c r="J18" s="583"/>
      <c r="K18" s="583"/>
      <c r="L18" s="584">
        <v>30.03</v>
      </c>
      <c r="M18" s="584"/>
      <c r="N18" s="584"/>
      <c r="O18" s="584"/>
      <c r="P18" s="584"/>
      <c r="Q18" s="584"/>
      <c r="R18" s="585"/>
      <c r="S18" s="585"/>
      <c r="T18" s="585"/>
      <c r="U18" s="585"/>
      <c r="V18" s="586"/>
      <c r="W18" s="486"/>
      <c r="X18" s="487"/>
      <c r="Y18" s="487"/>
      <c r="Z18" s="487"/>
      <c r="AA18" s="487"/>
      <c r="AB18" s="478"/>
      <c r="AC18" s="587">
        <v>70.3</v>
      </c>
      <c r="AD18" s="588"/>
      <c r="AE18" s="588"/>
      <c r="AF18" s="588"/>
      <c r="AG18" s="589"/>
      <c r="AH18" s="587">
        <v>71.099999999999994</v>
      </c>
      <c r="AI18" s="588"/>
      <c r="AJ18" s="588"/>
      <c r="AK18" s="588"/>
      <c r="AL18" s="590"/>
      <c r="AM18" s="497"/>
      <c r="AN18" s="498"/>
      <c r="AO18" s="498"/>
      <c r="AP18" s="498"/>
      <c r="AQ18" s="498"/>
      <c r="AR18" s="498"/>
      <c r="AS18" s="498"/>
      <c r="AT18" s="499"/>
      <c r="AU18" s="500"/>
      <c r="AV18" s="501"/>
      <c r="AW18" s="501"/>
      <c r="AX18" s="501"/>
      <c r="AY18" s="502" t="s">
        <v>157</v>
      </c>
      <c r="AZ18" s="503"/>
      <c r="BA18" s="503"/>
      <c r="BB18" s="503"/>
      <c r="BC18" s="503"/>
      <c r="BD18" s="503"/>
      <c r="BE18" s="503"/>
      <c r="BF18" s="503"/>
      <c r="BG18" s="503"/>
      <c r="BH18" s="503"/>
      <c r="BI18" s="503"/>
      <c r="BJ18" s="503"/>
      <c r="BK18" s="503"/>
      <c r="BL18" s="503"/>
      <c r="BM18" s="504"/>
      <c r="BN18" s="468">
        <v>8069181</v>
      </c>
      <c r="BO18" s="469"/>
      <c r="BP18" s="469"/>
      <c r="BQ18" s="469"/>
      <c r="BR18" s="469"/>
      <c r="BS18" s="469"/>
      <c r="BT18" s="469"/>
      <c r="BU18" s="470"/>
      <c r="BV18" s="468">
        <v>7933313</v>
      </c>
      <c r="BW18" s="469"/>
      <c r="BX18" s="469"/>
      <c r="BY18" s="469"/>
      <c r="BZ18" s="469"/>
      <c r="CA18" s="469"/>
      <c r="CB18" s="469"/>
      <c r="CC18" s="470"/>
      <c r="CD18" s="201"/>
      <c r="CE18" s="578"/>
      <c r="CF18" s="578"/>
      <c r="CG18" s="578"/>
      <c r="CH18" s="578"/>
      <c r="CI18" s="578"/>
      <c r="CJ18" s="578"/>
      <c r="CK18" s="578"/>
      <c r="CL18" s="578"/>
      <c r="CM18" s="578"/>
      <c r="CN18" s="578"/>
      <c r="CO18" s="578"/>
      <c r="CP18" s="578"/>
      <c r="CQ18" s="578"/>
      <c r="CR18" s="578"/>
      <c r="CS18" s="579"/>
      <c r="CT18" s="465"/>
      <c r="CU18" s="466"/>
      <c r="CV18" s="466"/>
      <c r="CW18" s="466"/>
      <c r="CX18" s="466"/>
      <c r="CY18" s="466"/>
      <c r="CZ18" s="466"/>
      <c r="DA18" s="467"/>
      <c r="DB18" s="465"/>
      <c r="DC18" s="466"/>
      <c r="DD18" s="466"/>
      <c r="DE18" s="466"/>
      <c r="DF18" s="466"/>
      <c r="DG18" s="466"/>
      <c r="DH18" s="466"/>
      <c r="DI18" s="467"/>
      <c r="DJ18" s="186"/>
      <c r="DK18" s="186"/>
      <c r="DL18" s="186"/>
      <c r="DM18" s="186"/>
      <c r="DN18" s="186"/>
      <c r="DO18" s="186"/>
    </row>
    <row r="19" spans="1:119" ht="18.75" customHeight="1" thickBot="1" x14ac:dyDescent="0.2">
      <c r="A19" s="187"/>
      <c r="B19" s="582" t="s">
        <v>158</v>
      </c>
      <c r="C19" s="511"/>
      <c r="D19" s="511"/>
      <c r="E19" s="583"/>
      <c r="F19" s="583"/>
      <c r="G19" s="583"/>
      <c r="H19" s="583"/>
      <c r="I19" s="583"/>
      <c r="J19" s="583"/>
      <c r="K19" s="583"/>
      <c r="L19" s="591">
        <v>1515</v>
      </c>
      <c r="M19" s="591"/>
      <c r="N19" s="591"/>
      <c r="O19" s="591"/>
      <c r="P19" s="591"/>
      <c r="Q19" s="591"/>
      <c r="R19" s="592"/>
      <c r="S19" s="592"/>
      <c r="T19" s="592"/>
      <c r="U19" s="592"/>
      <c r="V19" s="593"/>
      <c r="W19" s="425"/>
      <c r="X19" s="426"/>
      <c r="Y19" s="426"/>
      <c r="Z19" s="426"/>
      <c r="AA19" s="426"/>
      <c r="AB19" s="426"/>
      <c r="AC19" s="600"/>
      <c r="AD19" s="600"/>
      <c r="AE19" s="600"/>
      <c r="AF19" s="600"/>
      <c r="AG19" s="600"/>
      <c r="AH19" s="600"/>
      <c r="AI19" s="600"/>
      <c r="AJ19" s="600"/>
      <c r="AK19" s="600"/>
      <c r="AL19" s="601"/>
      <c r="AM19" s="497"/>
      <c r="AN19" s="498"/>
      <c r="AO19" s="498"/>
      <c r="AP19" s="498"/>
      <c r="AQ19" s="498"/>
      <c r="AR19" s="498"/>
      <c r="AS19" s="498"/>
      <c r="AT19" s="499"/>
      <c r="AU19" s="500"/>
      <c r="AV19" s="501"/>
      <c r="AW19" s="501"/>
      <c r="AX19" s="501"/>
      <c r="AY19" s="502" t="s">
        <v>159</v>
      </c>
      <c r="AZ19" s="503"/>
      <c r="BA19" s="503"/>
      <c r="BB19" s="503"/>
      <c r="BC19" s="503"/>
      <c r="BD19" s="503"/>
      <c r="BE19" s="503"/>
      <c r="BF19" s="503"/>
      <c r="BG19" s="503"/>
      <c r="BH19" s="503"/>
      <c r="BI19" s="503"/>
      <c r="BJ19" s="503"/>
      <c r="BK19" s="503"/>
      <c r="BL19" s="503"/>
      <c r="BM19" s="504"/>
      <c r="BN19" s="468">
        <v>9507397</v>
      </c>
      <c r="BO19" s="469"/>
      <c r="BP19" s="469"/>
      <c r="BQ19" s="469"/>
      <c r="BR19" s="469"/>
      <c r="BS19" s="469"/>
      <c r="BT19" s="469"/>
      <c r="BU19" s="470"/>
      <c r="BV19" s="468">
        <v>9224026</v>
      </c>
      <c r="BW19" s="469"/>
      <c r="BX19" s="469"/>
      <c r="BY19" s="469"/>
      <c r="BZ19" s="469"/>
      <c r="CA19" s="469"/>
      <c r="CB19" s="469"/>
      <c r="CC19" s="470"/>
      <c r="CD19" s="201"/>
      <c r="CE19" s="578"/>
      <c r="CF19" s="578"/>
      <c r="CG19" s="578"/>
      <c r="CH19" s="578"/>
      <c r="CI19" s="578"/>
      <c r="CJ19" s="578"/>
      <c r="CK19" s="578"/>
      <c r="CL19" s="578"/>
      <c r="CM19" s="578"/>
      <c r="CN19" s="578"/>
      <c r="CO19" s="578"/>
      <c r="CP19" s="578"/>
      <c r="CQ19" s="578"/>
      <c r="CR19" s="578"/>
      <c r="CS19" s="579"/>
      <c r="CT19" s="465"/>
      <c r="CU19" s="466"/>
      <c r="CV19" s="466"/>
      <c r="CW19" s="466"/>
      <c r="CX19" s="466"/>
      <c r="CY19" s="466"/>
      <c r="CZ19" s="466"/>
      <c r="DA19" s="467"/>
      <c r="DB19" s="465"/>
      <c r="DC19" s="466"/>
      <c r="DD19" s="466"/>
      <c r="DE19" s="466"/>
      <c r="DF19" s="466"/>
      <c r="DG19" s="466"/>
      <c r="DH19" s="466"/>
      <c r="DI19" s="467"/>
      <c r="DJ19" s="186"/>
      <c r="DK19" s="186"/>
      <c r="DL19" s="186"/>
      <c r="DM19" s="186"/>
      <c r="DN19" s="186"/>
      <c r="DO19" s="186"/>
    </row>
    <row r="20" spans="1:119" ht="18.75" customHeight="1" thickBot="1" x14ac:dyDescent="0.2">
      <c r="A20" s="187"/>
      <c r="B20" s="582" t="s">
        <v>160</v>
      </c>
      <c r="C20" s="511"/>
      <c r="D20" s="511"/>
      <c r="E20" s="583"/>
      <c r="F20" s="583"/>
      <c r="G20" s="583"/>
      <c r="H20" s="583"/>
      <c r="I20" s="583"/>
      <c r="J20" s="583"/>
      <c r="K20" s="583"/>
      <c r="L20" s="591">
        <v>17348</v>
      </c>
      <c r="M20" s="591"/>
      <c r="N20" s="591"/>
      <c r="O20" s="591"/>
      <c r="P20" s="591"/>
      <c r="Q20" s="591"/>
      <c r="R20" s="592"/>
      <c r="S20" s="592"/>
      <c r="T20" s="592"/>
      <c r="U20" s="592"/>
      <c r="V20" s="593"/>
      <c r="W20" s="486"/>
      <c r="X20" s="487"/>
      <c r="Y20" s="487"/>
      <c r="Z20" s="487"/>
      <c r="AA20" s="487"/>
      <c r="AB20" s="487"/>
      <c r="AC20" s="594"/>
      <c r="AD20" s="594"/>
      <c r="AE20" s="594"/>
      <c r="AF20" s="594"/>
      <c r="AG20" s="594"/>
      <c r="AH20" s="594"/>
      <c r="AI20" s="594"/>
      <c r="AJ20" s="594"/>
      <c r="AK20" s="594"/>
      <c r="AL20" s="595"/>
      <c r="AM20" s="596"/>
      <c r="AN20" s="523"/>
      <c r="AO20" s="523"/>
      <c r="AP20" s="523"/>
      <c r="AQ20" s="523"/>
      <c r="AR20" s="523"/>
      <c r="AS20" s="523"/>
      <c r="AT20" s="524"/>
      <c r="AU20" s="597"/>
      <c r="AV20" s="598"/>
      <c r="AW20" s="598"/>
      <c r="AX20" s="599"/>
      <c r="AY20" s="502"/>
      <c r="AZ20" s="503"/>
      <c r="BA20" s="503"/>
      <c r="BB20" s="503"/>
      <c r="BC20" s="503"/>
      <c r="BD20" s="503"/>
      <c r="BE20" s="503"/>
      <c r="BF20" s="503"/>
      <c r="BG20" s="503"/>
      <c r="BH20" s="503"/>
      <c r="BI20" s="503"/>
      <c r="BJ20" s="503"/>
      <c r="BK20" s="503"/>
      <c r="BL20" s="503"/>
      <c r="BM20" s="504"/>
      <c r="BN20" s="468"/>
      <c r="BO20" s="469"/>
      <c r="BP20" s="469"/>
      <c r="BQ20" s="469"/>
      <c r="BR20" s="469"/>
      <c r="BS20" s="469"/>
      <c r="BT20" s="469"/>
      <c r="BU20" s="470"/>
      <c r="BV20" s="468"/>
      <c r="BW20" s="469"/>
      <c r="BX20" s="469"/>
      <c r="BY20" s="469"/>
      <c r="BZ20" s="469"/>
      <c r="CA20" s="469"/>
      <c r="CB20" s="469"/>
      <c r="CC20" s="470"/>
      <c r="CD20" s="201"/>
      <c r="CE20" s="578"/>
      <c r="CF20" s="578"/>
      <c r="CG20" s="578"/>
      <c r="CH20" s="578"/>
      <c r="CI20" s="578"/>
      <c r="CJ20" s="578"/>
      <c r="CK20" s="578"/>
      <c r="CL20" s="578"/>
      <c r="CM20" s="578"/>
      <c r="CN20" s="578"/>
      <c r="CO20" s="578"/>
      <c r="CP20" s="578"/>
      <c r="CQ20" s="578"/>
      <c r="CR20" s="578"/>
      <c r="CS20" s="579"/>
      <c r="CT20" s="465"/>
      <c r="CU20" s="466"/>
      <c r="CV20" s="466"/>
      <c r="CW20" s="466"/>
      <c r="CX20" s="466"/>
      <c r="CY20" s="466"/>
      <c r="CZ20" s="466"/>
      <c r="DA20" s="467"/>
      <c r="DB20" s="465"/>
      <c r="DC20" s="466"/>
      <c r="DD20" s="466"/>
      <c r="DE20" s="466"/>
      <c r="DF20" s="466"/>
      <c r="DG20" s="466"/>
      <c r="DH20" s="466"/>
      <c r="DI20" s="467"/>
      <c r="DJ20" s="186"/>
      <c r="DK20" s="186"/>
      <c r="DL20" s="186"/>
      <c r="DM20" s="186"/>
      <c r="DN20" s="186"/>
      <c r="DO20" s="186"/>
    </row>
    <row r="21" spans="1:119" ht="18.75" customHeight="1" x14ac:dyDescent="0.15">
      <c r="A21" s="187"/>
      <c r="B21" s="602" t="s">
        <v>161</v>
      </c>
      <c r="C21" s="603"/>
      <c r="D21" s="603"/>
      <c r="E21" s="603"/>
      <c r="F21" s="603"/>
      <c r="G21" s="603"/>
      <c r="H21" s="603"/>
      <c r="I21" s="603"/>
      <c r="J21" s="603"/>
      <c r="K21" s="603"/>
      <c r="L21" s="603"/>
      <c r="M21" s="603"/>
      <c r="N21" s="603"/>
      <c r="O21" s="603"/>
      <c r="P21" s="603"/>
      <c r="Q21" s="603"/>
      <c r="R21" s="603"/>
      <c r="S21" s="603"/>
      <c r="T21" s="603"/>
      <c r="U21" s="603"/>
      <c r="V21" s="603"/>
      <c r="W21" s="603"/>
      <c r="X21" s="603"/>
      <c r="Y21" s="603"/>
      <c r="Z21" s="603"/>
      <c r="AA21" s="603"/>
      <c r="AB21" s="603"/>
      <c r="AC21" s="603"/>
      <c r="AD21" s="603"/>
      <c r="AE21" s="603"/>
      <c r="AF21" s="603"/>
      <c r="AG21" s="603"/>
      <c r="AH21" s="603"/>
      <c r="AI21" s="603"/>
      <c r="AJ21" s="603"/>
      <c r="AK21" s="603"/>
      <c r="AL21" s="603"/>
      <c r="AM21" s="603"/>
      <c r="AN21" s="603"/>
      <c r="AO21" s="603"/>
      <c r="AP21" s="603"/>
      <c r="AQ21" s="603"/>
      <c r="AR21" s="603"/>
      <c r="AS21" s="603"/>
      <c r="AT21" s="603"/>
      <c r="AU21" s="603"/>
      <c r="AV21" s="603"/>
      <c r="AW21" s="603"/>
      <c r="AX21" s="604"/>
      <c r="AY21" s="502"/>
      <c r="AZ21" s="503"/>
      <c r="BA21" s="503"/>
      <c r="BB21" s="503"/>
      <c r="BC21" s="503"/>
      <c r="BD21" s="503"/>
      <c r="BE21" s="503"/>
      <c r="BF21" s="503"/>
      <c r="BG21" s="503"/>
      <c r="BH21" s="503"/>
      <c r="BI21" s="503"/>
      <c r="BJ21" s="503"/>
      <c r="BK21" s="503"/>
      <c r="BL21" s="503"/>
      <c r="BM21" s="504"/>
      <c r="BN21" s="468"/>
      <c r="BO21" s="469"/>
      <c r="BP21" s="469"/>
      <c r="BQ21" s="469"/>
      <c r="BR21" s="469"/>
      <c r="BS21" s="469"/>
      <c r="BT21" s="469"/>
      <c r="BU21" s="470"/>
      <c r="BV21" s="468"/>
      <c r="BW21" s="469"/>
      <c r="BX21" s="469"/>
      <c r="BY21" s="469"/>
      <c r="BZ21" s="469"/>
      <c r="CA21" s="469"/>
      <c r="CB21" s="469"/>
      <c r="CC21" s="470"/>
      <c r="CD21" s="201"/>
      <c r="CE21" s="578"/>
      <c r="CF21" s="578"/>
      <c r="CG21" s="578"/>
      <c r="CH21" s="578"/>
      <c r="CI21" s="578"/>
      <c r="CJ21" s="578"/>
      <c r="CK21" s="578"/>
      <c r="CL21" s="578"/>
      <c r="CM21" s="578"/>
      <c r="CN21" s="578"/>
      <c r="CO21" s="578"/>
      <c r="CP21" s="578"/>
      <c r="CQ21" s="578"/>
      <c r="CR21" s="578"/>
      <c r="CS21" s="579"/>
      <c r="CT21" s="465"/>
      <c r="CU21" s="466"/>
      <c r="CV21" s="466"/>
      <c r="CW21" s="466"/>
      <c r="CX21" s="466"/>
      <c r="CY21" s="466"/>
      <c r="CZ21" s="466"/>
      <c r="DA21" s="467"/>
      <c r="DB21" s="465"/>
      <c r="DC21" s="466"/>
      <c r="DD21" s="466"/>
      <c r="DE21" s="466"/>
      <c r="DF21" s="466"/>
      <c r="DG21" s="466"/>
      <c r="DH21" s="466"/>
      <c r="DI21" s="467"/>
      <c r="DJ21" s="186"/>
      <c r="DK21" s="186"/>
      <c r="DL21" s="186"/>
      <c r="DM21" s="186"/>
      <c r="DN21" s="186"/>
      <c r="DO21" s="186"/>
    </row>
    <row r="22" spans="1:119" ht="18.75" customHeight="1" thickBot="1" x14ac:dyDescent="0.2">
      <c r="A22" s="187"/>
      <c r="B22" s="605" t="s">
        <v>162</v>
      </c>
      <c r="C22" s="606"/>
      <c r="D22" s="607"/>
      <c r="E22" s="480" t="s">
        <v>1</v>
      </c>
      <c r="F22" s="485"/>
      <c r="G22" s="485"/>
      <c r="H22" s="485"/>
      <c r="I22" s="485"/>
      <c r="J22" s="485"/>
      <c r="K22" s="475"/>
      <c r="L22" s="480" t="s">
        <v>163</v>
      </c>
      <c r="M22" s="485"/>
      <c r="N22" s="485"/>
      <c r="O22" s="485"/>
      <c r="P22" s="475"/>
      <c r="Q22" s="614" t="s">
        <v>164</v>
      </c>
      <c r="R22" s="615"/>
      <c r="S22" s="615"/>
      <c r="T22" s="615"/>
      <c r="U22" s="615"/>
      <c r="V22" s="616"/>
      <c r="W22" s="620" t="s">
        <v>165</v>
      </c>
      <c r="X22" s="606"/>
      <c r="Y22" s="607"/>
      <c r="Z22" s="480" t="s">
        <v>1</v>
      </c>
      <c r="AA22" s="485"/>
      <c r="AB22" s="485"/>
      <c r="AC22" s="485"/>
      <c r="AD22" s="485"/>
      <c r="AE22" s="485"/>
      <c r="AF22" s="485"/>
      <c r="AG22" s="475"/>
      <c r="AH22" s="633" t="s">
        <v>166</v>
      </c>
      <c r="AI22" s="485"/>
      <c r="AJ22" s="485"/>
      <c r="AK22" s="485"/>
      <c r="AL22" s="475"/>
      <c r="AM22" s="633" t="s">
        <v>167</v>
      </c>
      <c r="AN22" s="634"/>
      <c r="AO22" s="634"/>
      <c r="AP22" s="634"/>
      <c r="AQ22" s="634"/>
      <c r="AR22" s="635"/>
      <c r="AS22" s="614" t="s">
        <v>164</v>
      </c>
      <c r="AT22" s="615"/>
      <c r="AU22" s="615"/>
      <c r="AV22" s="615"/>
      <c r="AW22" s="615"/>
      <c r="AX22" s="639"/>
      <c r="AY22" s="641"/>
      <c r="AZ22" s="642"/>
      <c r="BA22" s="642"/>
      <c r="BB22" s="642"/>
      <c r="BC22" s="642"/>
      <c r="BD22" s="642"/>
      <c r="BE22" s="642"/>
      <c r="BF22" s="642"/>
      <c r="BG22" s="642"/>
      <c r="BH22" s="642"/>
      <c r="BI22" s="642"/>
      <c r="BJ22" s="642"/>
      <c r="BK22" s="642"/>
      <c r="BL22" s="642"/>
      <c r="BM22" s="643"/>
      <c r="BN22" s="644"/>
      <c r="BO22" s="645"/>
      <c r="BP22" s="645"/>
      <c r="BQ22" s="645"/>
      <c r="BR22" s="645"/>
      <c r="BS22" s="645"/>
      <c r="BT22" s="645"/>
      <c r="BU22" s="646"/>
      <c r="BV22" s="644"/>
      <c r="BW22" s="645"/>
      <c r="BX22" s="645"/>
      <c r="BY22" s="645"/>
      <c r="BZ22" s="645"/>
      <c r="CA22" s="645"/>
      <c r="CB22" s="645"/>
      <c r="CC22" s="646"/>
      <c r="CD22" s="201"/>
      <c r="CE22" s="578"/>
      <c r="CF22" s="578"/>
      <c r="CG22" s="578"/>
      <c r="CH22" s="578"/>
      <c r="CI22" s="578"/>
      <c r="CJ22" s="578"/>
      <c r="CK22" s="578"/>
      <c r="CL22" s="578"/>
      <c r="CM22" s="578"/>
      <c r="CN22" s="578"/>
      <c r="CO22" s="578"/>
      <c r="CP22" s="578"/>
      <c r="CQ22" s="578"/>
      <c r="CR22" s="578"/>
      <c r="CS22" s="579"/>
      <c r="CT22" s="465"/>
      <c r="CU22" s="466"/>
      <c r="CV22" s="466"/>
      <c r="CW22" s="466"/>
      <c r="CX22" s="466"/>
      <c r="CY22" s="466"/>
      <c r="CZ22" s="466"/>
      <c r="DA22" s="467"/>
      <c r="DB22" s="465"/>
      <c r="DC22" s="466"/>
      <c r="DD22" s="466"/>
      <c r="DE22" s="466"/>
      <c r="DF22" s="466"/>
      <c r="DG22" s="466"/>
      <c r="DH22" s="466"/>
      <c r="DI22" s="467"/>
      <c r="DJ22" s="186"/>
      <c r="DK22" s="186"/>
      <c r="DL22" s="186"/>
      <c r="DM22" s="186"/>
      <c r="DN22" s="186"/>
      <c r="DO22" s="186"/>
    </row>
    <row r="23" spans="1:119" ht="18.75" customHeight="1" x14ac:dyDescent="0.15">
      <c r="A23" s="187"/>
      <c r="B23" s="608"/>
      <c r="C23" s="609"/>
      <c r="D23" s="610"/>
      <c r="E23" s="454"/>
      <c r="F23" s="459"/>
      <c r="G23" s="459"/>
      <c r="H23" s="459"/>
      <c r="I23" s="459"/>
      <c r="J23" s="459"/>
      <c r="K23" s="448"/>
      <c r="L23" s="454"/>
      <c r="M23" s="459"/>
      <c r="N23" s="459"/>
      <c r="O23" s="459"/>
      <c r="P23" s="448"/>
      <c r="Q23" s="617"/>
      <c r="R23" s="618"/>
      <c r="S23" s="618"/>
      <c r="T23" s="618"/>
      <c r="U23" s="618"/>
      <c r="V23" s="619"/>
      <c r="W23" s="621"/>
      <c r="X23" s="609"/>
      <c r="Y23" s="610"/>
      <c r="Z23" s="454"/>
      <c r="AA23" s="459"/>
      <c r="AB23" s="459"/>
      <c r="AC23" s="459"/>
      <c r="AD23" s="459"/>
      <c r="AE23" s="459"/>
      <c r="AF23" s="459"/>
      <c r="AG23" s="448"/>
      <c r="AH23" s="454"/>
      <c r="AI23" s="459"/>
      <c r="AJ23" s="459"/>
      <c r="AK23" s="459"/>
      <c r="AL23" s="448"/>
      <c r="AM23" s="636"/>
      <c r="AN23" s="637"/>
      <c r="AO23" s="637"/>
      <c r="AP23" s="637"/>
      <c r="AQ23" s="637"/>
      <c r="AR23" s="638"/>
      <c r="AS23" s="617"/>
      <c r="AT23" s="618"/>
      <c r="AU23" s="618"/>
      <c r="AV23" s="618"/>
      <c r="AW23" s="618"/>
      <c r="AX23" s="640"/>
      <c r="AY23" s="428" t="s">
        <v>168</v>
      </c>
      <c r="AZ23" s="429"/>
      <c r="BA23" s="429"/>
      <c r="BB23" s="429"/>
      <c r="BC23" s="429"/>
      <c r="BD23" s="429"/>
      <c r="BE23" s="429"/>
      <c r="BF23" s="429"/>
      <c r="BG23" s="429"/>
      <c r="BH23" s="429"/>
      <c r="BI23" s="429"/>
      <c r="BJ23" s="429"/>
      <c r="BK23" s="429"/>
      <c r="BL23" s="429"/>
      <c r="BM23" s="430"/>
      <c r="BN23" s="468">
        <v>8688213</v>
      </c>
      <c r="BO23" s="469"/>
      <c r="BP23" s="469"/>
      <c r="BQ23" s="469"/>
      <c r="BR23" s="469"/>
      <c r="BS23" s="469"/>
      <c r="BT23" s="469"/>
      <c r="BU23" s="470"/>
      <c r="BV23" s="468">
        <v>8600849</v>
      </c>
      <c r="BW23" s="469"/>
      <c r="BX23" s="469"/>
      <c r="BY23" s="469"/>
      <c r="BZ23" s="469"/>
      <c r="CA23" s="469"/>
      <c r="CB23" s="469"/>
      <c r="CC23" s="470"/>
      <c r="CD23" s="201"/>
      <c r="CE23" s="578"/>
      <c r="CF23" s="578"/>
      <c r="CG23" s="578"/>
      <c r="CH23" s="578"/>
      <c r="CI23" s="578"/>
      <c r="CJ23" s="578"/>
      <c r="CK23" s="578"/>
      <c r="CL23" s="578"/>
      <c r="CM23" s="578"/>
      <c r="CN23" s="578"/>
      <c r="CO23" s="578"/>
      <c r="CP23" s="578"/>
      <c r="CQ23" s="578"/>
      <c r="CR23" s="578"/>
      <c r="CS23" s="579"/>
      <c r="CT23" s="465"/>
      <c r="CU23" s="466"/>
      <c r="CV23" s="466"/>
      <c r="CW23" s="466"/>
      <c r="CX23" s="466"/>
      <c r="CY23" s="466"/>
      <c r="CZ23" s="466"/>
      <c r="DA23" s="467"/>
      <c r="DB23" s="465"/>
      <c r="DC23" s="466"/>
      <c r="DD23" s="466"/>
      <c r="DE23" s="466"/>
      <c r="DF23" s="466"/>
      <c r="DG23" s="466"/>
      <c r="DH23" s="466"/>
      <c r="DI23" s="467"/>
      <c r="DJ23" s="186"/>
      <c r="DK23" s="186"/>
      <c r="DL23" s="186"/>
      <c r="DM23" s="186"/>
      <c r="DN23" s="186"/>
      <c r="DO23" s="186"/>
    </row>
    <row r="24" spans="1:119" ht="18.75" customHeight="1" thickBot="1" x14ac:dyDescent="0.2">
      <c r="A24" s="187"/>
      <c r="B24" s="608"/>
      <c r="C24" s="609"/>
      <c r="D24" s="610"/>
      <c r="E24" s="518" t="s">
        <v>169</v>
      </c>
      <c r="F24" s="498"/>
      <c r="G24" s="498"/>
      <c r="H24" s="498"/>
      <c r="I24" s="498"/>
      <c r="J24" s="498"/>
      <c r="K24" s="499"/>
      <c r="L24" s="519">
        <v>1</v>
      </c>
      <c r="M24" s="520"/>
      <c r="N24" s="520"/>
      <c r="O24" s="520"/>
      <c r="P24" s="562"/>
      <c r="Q24" s="519">
        <v>7830</v>
      </c>
      <c r="R24" s="520"/>
      <c r="S24" s="520"/>
      <c r="T24" s="520"/>
      <c r="U24" s="520"/>
      <c r="V24" s="562"/>
      <c r="W24" s="621"/>
      <c r="X24" s="609"/>
      <c r="Y24" s="610"/>
      <c r="Z24" s="518" t="s">
        <v>170</v>
      </c>
      <c r="AA24" s="498"/>
      <c r="AB24" s="498"/>
      <c r="AC24" s="498"/>
      <c r="AD24" s="498"/>
      <c r="AE24" s="498"/>
      <c r="AF24" s="498"/>
      <c r="AG24" s="499"/>
      <c r="AH24" s="519">
        <v>268</v>
      </c>
      <c r="AI24" s="520"/>
      <c r="AJ24" s="520"/>
      <c r="AK24" s="520"/>
      <c r="AL24" s="562"/>
      <c r="AM24" s="519">
        <v>813380</v>
      </c>
      <c r="AN24" s="520"/>
      <c r="AO24" s="520"/>
      <c r="AP24" s="520"/>
      <c r="AQ24" s="520"/>
      <c r="AR24" s="562"/>
      <c r="AS24" s="519">
        <v>3035</v>
      </c>
      <c r="AT24" s="520"/>
      <c r="AU24" s="520"/>
      <c r="AV24" s="520"/>
      <c r="AW24" s="520"/>
      <c r="AX24" s="521"/>
      <c r="AY24" s="641" t="s">
        <v>171</v>
      </c>
      <c r="AZ24" s="642"/>
      <c r="BA24" s="642"/>
      <c r="BB24" s="642"/>
      <c r="BC24" s="642"/>
      <c r="BD24" s="642"/>
      <c r="BE24" s="642"/>
      <c r="BF24" s="642"/>
      <c r="BG24" s="642"/>
      <c r="BH24" s="642"/>
      <c r="BI24" s="642"/>
      <c r="BJ24" s="642"/>
      <c r="BK24" s="642"/>
      <c r="BL24" s="642"/>
      <c r="BM24" s="643"/>
      <c r="BN24" s="468">
        <v>7343076</v>
      </c>
      <c r="BO24" s="469"/>
      <c r="BP24" s="469"/>
      <c r="BQ24" s="469"/>
      <c r="BR24" s="469"/>
      <c r="BS24" s="469"/>
      <c r="BT24" s="469"/>
      <c r="BU24" s="470"/>
      <c r="BV24" s="468">
        <v>7282417</v>
      </c>
      <c r="BW24" s="469"/>
      <c r="BX24" s="469"/>
      <c r="BY24" s="469"/>
      <c r="BZ24" s="469"/>
      <c r="CA24" s="469"/>
      <c r="CB24" s="469"/>
      <c r="CC24" s="470"/>
      <c r="CD24" s="201"/>
      <c r="CE24" s="578"/>
      <c r="CF24" s="578"/>
      <c r="CG24" s="578"/>
      <c r="CH24" s="578"/>
      <c r="CI24" s="578"/>
      <c r="CJ24" s="578"/>
      <c r="CK24" s="578"/>
      <c r="CL24" s="578"/>
      <c r="CM24" s="578"/>
      <c r="CN24" s="578"/>
      <c r="CO24" s="578"/>
      <c r="CP24" s="578"/>
      <c r="CQ24" s="578"/>
      <c r="CR24" s="578"/>
      <c r="CS24" s="579"/>
      <c r="CT24" s="465"/>
      <c r="CU24" s="466"/>
      <c r="CV24" s="466"/>
      <c r="CW24" s="466"/>
      <c r="CX24" s="466"/>
      <c r="CY24" s="466"/>
      <c r="CZ24" s="466"/>
      <c r="DA24" s="467"/>
      <c r="DB24" s="465"/>
      <c r="DC24" s="466"/>
      <c r="DD24" s="466"/>
      <c r="DE24" s="466"/>
      <c r="DF24" s="466"/>
      <c r="DG24" s="466"/>
      <c r="DH24" s="466"/>
      <c r="DI24" s="467"/>
      <c r="DJ24" s="186"/>
      <c r="DK24" s="186"/>
      <c r="DL24" s="186"/>
      <c r="DM24" s="186"/>
      <c r="DN24" s="186"/>
      <c r="DO24" s="186"/>
    </row>
    <row r="25" spans="1:119" s="186" customFormat="1" ht="18.75" customHeight="1" x14ac:dyDescent="0.15">
      <c r="A25" s="187"/>
      <c r="B25" s="608"/>
      <c r="C25" s="609"/>
      <c r="D25" s="610"/>
      <c r="E25" s="518" t="s">
        <v>172</v>
      </c>
      <c r="F25" s="498"/>
      <c r="G25" s="498"/>
      <c r="H25" s="498"/>
      <c r="I25" s="498"/>
      <c r="J25" s="498"/>
      <c r="K25" s="499"/>
      <c r="L25" s="519">
        <v>1</v>
      </c>
      <c r="M25" s="520"/>
      <c r="N25" s="520"/>
      <c r="O25" s="520"/>
      <c r="P25" s="562"/>
      <c r="Q25" s="519">
        <v>6740</v>
      </c>
      <c r="R25" s="520"/>
      <c r="S25" s="520"/>
      <c r="T25" s="520"/>
      <c r="U25" s="520"/>
      <c r="V25" s="562"/>
      <c r="W25" s="621"/>
      <c r="X25" s="609"/>
      <c r="Y25" s="610"/>
      <c r="Z25" s="518" t="s">
        <v>173</v>
      </c>
      <c r="AA25" s="498"/>
      <c r="AB25" s="498"/>
      <c r="AC25" s="498"/>
      <c r="AD25" s="498"/>
      <c r="AE25" s="498"/>
      <c r="AF25" s="498"/>
      <c r="AG25" s="499"/>
      <c r="AH25" s="519" t="s">
        <v>174</v>
      </c>
      <c r="AI25" s="520"/>
      <c r="AJ25" s="520"/>
      <c r="AK25" s="520"/>
      <c r="AL25" s="562"/>
      <c r="AM25" s="519" t="s">
        <v>137</v>
      </c>
      <c r="AN25" s="520"/>
      <c r="AO25" s="520"/>
      <c r="AP25" s="520"/>
      <c r="AQ25" s="520"/>
      <c r="AR25" s="562"/>
      <c r="AS25" s="519" t="s">
        <v>174</v>
      </c>
      <c r="AT25" s="520"/>
      <c r="AU25" s="520"/>
      <c r="AV25" s="520"/>
      <c r="AW25" s="520"/>
      <c r="AX25" s="521"/>
      <c r="AY25" s="428" t="s">
        <v>175</v>
      </c>
      <c r="AZ25" s="429"/>
      <c r="BA25" s="429"/>
      <c r="BB25" s="429"/>
      <c r="BC25" s="429"/>
      <c r="BD25" s="429"/>
      <c r="BE25" s="429"/>
      <c r="BF25" s="429"/>
      <c r="BG25" s="429"/>
      <c r="BH25" s="429"/>
      <c r="BI25" s="429"/>
      <c r="BJ25" s="429"/>
      <c r="BK25" s="429"/>
      <c r="BL25" s="429"/>
      <c r="BM25" s="430"/>
      <c r="BN25" s="431">
        <v>2321788</v>
      </c>
      <c r="BO25" s="432"/>
      <c r="BP25" s="432"/>
      <c r="BQ25" s="432"/>
      <c r="BR25" s="432"/>
      <c r="BS25" s="432"/>
      <c r="BT25" s="432"/>
      <c r="BU25" s="433"/>
      <c r="BV25" s="431">
        <v>1833020</v>
      </c>
      <c r="BW25" s="432"/>
      <c r="BX25" s="432"/>
      <c r="BY25" s="432"/>
      <c r="BZ25" s="432"/>
      <c r="CA25" s="432"/>
      <c r="CB25" s="432"/>
      <c r="CC25" s="433"/>
      <c r="CD25" s="201"/>
      <c r="CE25" s="578"/>
      <c r="CF25" s="578"/>
      <c r="CG25" s="578"/>
      <c r="CH25" s="578"/>
      <c r="CI25" s="578"/>
      <c r="CJ25" s="578"/>
      <c r="CK25" s="578"/>
      <c r="CL25" s="578"/>
      <c r="CM25" s="578"/>
      <c r="CN25" s="578"/>
      <c r="CO25" s="578"/>
      <c r="CP25" s="578"/>
      <c r="CQ25" s="578"/>
      <c r="CR25" s="578"/>
      <c r="CS25" s="579"/>
      <c r="CT25" s="465"/>
      <c r="CU25" s="466"/>
      <c r="CV25" s="466"/>
      <c r="CW25" s="466"/>
      <c r="CX25" s="466"/>
      <c r="CY25" s="466"/>
      <c r="CZ25" s="466"/>
      <c r="DA25" s="467"/>
      <c r="DB25" s="465"/>
      <c r="DC25" s="466"/>
      <c r="DD25" s="466"/>
      <c r="DE25" s="466"/>
      <c r="DF25" s="466"/>
      <c r="DG25" s="466"/>
      <c r="DH25" s="466"/>
      <c r="DI25" s="467"/>
    </row>
    <row r="26" spans="1:119" s="186" customFormat="1" ht="18.75" customHeight="1" x14ac:dyDescent="0.15">
      <c r="A26" s="187"/>
      <c r="B26" s="608"/>
      <c r="C26" s="609"/>
      <c r="D26" s="610"/>
      <c r="E26" s="518" t="s">
        <v>176</v>
      </c>
      <c r="F26" s="498"/>
      <c r="G26" s="498"/>
      <c r="H26" s="498"/>
      <c r="I26" s="498"/>
      <c r="J26" s="498"/>
      <c r="K26" s="499"/>
      <c r="L26" s="519">
        <v>1</v>
      </c>
      <c r="M26" s="520"/>
      <c r="N26" s="520"/>
      <c r="O26" s="520"/>
      <c r="P26" s="562"/>
      <c r="Q26" s="519">
        <v>6180</v>
      </c>
      <c r="R26" s="520"/>
      <c r="S26" s="520"/>
      <c r="T26" s="520"/>
      <c r="U26" s="520"/>
      <c r="V26" s="562"/>
      <c r="W26" s="621"/>
      <c r="X26" s="609"/>
      <c r="Y26" s="610"/>
      <c r="Z26" s="518" t="s">
        <v>177</v>
      </c>
      <c r="AA26" s="631"/>
      <c r="AB26" s="631"/>
      <c r="AC26" s="631"/>
      <c r="AD26" s="631"/>
      <c r="AE26" s="631"/>
      <c r="AF26" s="631"/>
      <c r="AG26" s="632"/>
      <c r="AH26" s="519" t="s">
        <v>174</v>
      </c>
      <c r="AI26" s="520"/>
      <c r="AJ26" s="520"/>
      <c r="AK26" s="520"/>
      <c r="AL26" s="562"/>
      <c r="AM26" s="519" t="s">
        <v>137</v>
      </c>
      <c r="AN26" s="520"/>
      <c r="AO26" s="520"/>
      <c r="AP26" s="520"/>
      <c r="AQ26" s="520"/>
      <c r="AR26" s="562"/>
      <c r="AS26" s="519" t="s">
        <v>174</v>
      </c>
      <c r="AT26" s="520"/>
      <c r="AU26" s="520"/>
      <c r="AV26" s="520"/>
      <c r="AW26" s="520"/>
      <c r="AX26" s="521"/>
      <c r="AY26" s="471" t="s">
        <v>178</v>
      </c>
      <c r="AZ26" s="472"/>
      <c r="BA26" s="472"/>
      <c r="BB26" s="472"/>
      <c r="BC26" s="472"/>
      <c r="BD26" s="472"/>
      <c r="BE26" s="472"/>
      <c r="BF26" s="472"/>
      <c r="BG26" s="472"/>
      <c r="BH26" s="472"/>
      <c r="BI26" s="472"/>
      <c r="BJ26" s="472"/>
      <c r="BK26" s="472"/>
      <c r="BL26" s="472"/>
      <c r="BM26" s="473"/>
      <c r="BN26" s="468" t="s">
        <v>174</v>
      </c>
      <c r="BO26" s="469"/>
      <c r="BP26" s="469"/>
      <c r="BQ26" s="469"/>
      <c r="BR26" s="469"/>
      <c r="BS26" s="469"/>
      <c r="BT26" s="469"/>
      <c r="BU26" s="470"/>
      <c r="BV26" s="468" t="s">
        <v>174</v>
      </c>
      <c r="BW26" s="469"/>
      <c r="BX26" s="469"/>
      <c r="BY26" s="469"/>
      <c r="BZ26" s="469"/>
      <c r="CA26" s="469"/>
      <c r="CB26" s="469"/>
      <c r="CC26" s="470"/>
      <c r="CD26" s="201"/>
      <c r="CE26" s="578"/>
      <c r="CF26" s="578"/>
      <c r="CG26" s="578"/>
      <c r="CH26" s="578"/>
      <c r="CI26" s="578"/>
      <c r="CJ26" s="578"/>
      <c r="CK26" s="578"/>
      <c r="CL26" s="578"/>
      <c r="CM26" s="578"/>
      <c r="CN26" s="578"/>
      <c r="CO26" s="578"/>
      <c r="CP26" s="578"/>
      <c r="CQ26" s="578"/>
      <c r="CR26" s="578"/>
      <c r="CS26" s="579"/>
      <c r="CT26" s="465"/>
      <c r="CU26" s="466"/>
      <c r="CV26" s="466"/>
      <c r="CW26" s="466"/>
      <c r="CX26" s="466"/>
      <c r="CY26" s="466"/>
      <c r="CZ26" s="466"/>
      <c r="DA26" s="467"/>
      <c r="DB26" s="465"/>
      <c r="DC26" s="466"/>
      <c r="DD26" s="466"/>
      <c r="DE26" s="466"/>
      <c r="DF26" s="466"/>
      <c r="DG26" s="466"/>
      <c r="DH26" s="466"/>
      <c r="DI26" s="467"/>
    </row>
    <row r="27" spans="1:119" ht="18.75" customHeight="1" thickBot="1" x14ac:dyDescent="0.2">
      <c r="A27" s="187"/>
      <c r="B27" s="608"/>
      <c r="C27" s="609"/>
      <c r="D27" s="610"/>
      <c r="E27" s="518" t="s">
        <v>179</v>
      </c>
      <c r="F27" s="498"/>
      <c r="G27" s="498"/>
      <c r="H27" s="498"/>
      <c r="I27" s="498"/>
      <c r="J27" s="498"/>
      <c r="K27" s="499"/>
      <c r="L27" s="519">
        <v>1</v>
      </c>
      <c r="M27" s="520"/>
      <c r="N27" s="520"/>
      <c r="O27" s="520"/>
      <c r="P27" s="562"/>
      <c r="Q27" s="519">
        <v>3200</v>
      </c>
      <c r="R27" s="520"/>
      <c r="S27" s="520"/>
      <c r="T27" s="520"/>
      <c r="U27" s="520"/>
      <c r="V27" s="562"/>
      <c r="W27" s="621"/>
      <c r="X27" s="609"/>
      <c r="Y27" s="610"/>
      <c r="Z27" s="518" t="s">
        <v>180</v>
      </c>
      <c r="AA27" s="498"/>
      <c r="AB27" s="498"/>
      <c r="AC27" s="498"/>
      <c r="AD27" s="498"/>
      <c r="AE27" s="498"/>
      <c r="AF27" s="498"/>
      <c r="AG27" s="499"/>
      <c r="AH27" s="519">
        <v>26</v>
      </c>
      <c r="AI27" s="520"/>
      <c r="AJ27" s="520"/>
      <c r="AK27" s="520"/>
      <c r="AL27" s="562"/>
      <c r="AM27" s="519">
        <v>80070</v>
      </c>
      <c r="AN27" s="520"/>
      <c r="AO27" s="520"/>
      <c r="AP27" s="520"/>
      <c r="AQ27" s="520"/>
      <c r="AR27" s="562"/>
      <c r="AS27" s="519">
        <v>3080</v>
      </c>
      <c r="AT27" s="520"/>
      <c r="AU27" s="520"/>
      <c r="AV27" s="520"/>
      <c r="AW27" s="520"/>
      <c r="AX27" s="521"/>
      <c r="AY27" s="563" t="s">
        <v>181</v>
      </c>
      <c r="AZ27" s="564"/>
      <c r="BA27" s="564"/>
      <c r="BB27" s="564"/>
      <c r="BC27" s="564"/>
      <c r="BD27" s="564"/>
      <c r="BE27" s="564"/>
      <c r="BF27" s="564"/>
      <c r="BG27" s="564"/>
      <c r="BH27" s="564"/>
      <c r="BI27" s="564"/>
      <c r="BJ27" s="564"/>
      <c r="BK27" s="564"/>
      <c r="BL27" s="564"/>
      <c r="BM27" s="565"/>
      <c r="BN27" s="644">
        <v>100000</v>
      </c>
      <c r="BO27" s="645"/>
      <c r="BP27" s="645"/>
      <c r="BQ27" s="645"/>
      <c r="BR27" s="645"/>
      <c r="BS27" s="645"/>
      <c r="BT27" s="645"/>
      <c r="BU27" s="646"/>
      <c r="BV27" s="644">
        <v>100000</v>
      </c>
      <c r="BW27" s="645"/>
      <c r="BX27" s="645"/>
      <c r="BY27" s="645"/>
      <c r="BZ27" s="645"/>
      <c r="CA27" s="645"/>
      <c r="CB27" s="645"/>
      <c r="CC27" s="646"/>
      <c r="CD27" s="203"/>
      <c r="CE27" s="578"/>
      <c r="CF27" s="578"/>
      <c r="CG27" s="578"/>
      <c r="CH27" s="578"/>
      <c r="CI27" s="578"/>
      <c r="CJ27" s="578"/>
      <c r="CK27" s="578"/>
      <c r="CL27" s="578"/>
      <c r="CM27" s="578"/>
      <c r="CN27" s="578"/>
      <c r="CO27" s="578"/>
      <c r="CP27" s="578"/>
      <c r="CQ27" s="578"/>
      <c r="CR27" s="578"/>
      <c r="CS27" s="579"/>
      <c r="CT27" s="465"/>
      <c r="CU27" s="466"/>
      <c r="CV27" s="466"/>
      <c r="CW27" s="466"/>
      <c r="CX27" s="466"/>
      <c r="CY27" s="466"/>
      <c r="CZ27" s="466"/>
      <c r="DA27" s="467"/>
      <c r="DB27" s="465"/>
      <c r="DC27" s="466"/>
      <c r="DD27" s="466"/>
      <c r="DE27" s="466"/>
      <c r="DF27" s="466"/>
      <c r="DG27" s="466"/>
      <c r="DH27" s="466"/>
      <c r="DI27" s="467"/>
      <c r="DJ27" s="186"/>
      <c r="DK27" s="186"/>
      <c r="DL27" s="186"/>
      <c r="DM27" s="186"/>
      <c r="DN27" s="186"/>
      <c r="DO27" s="186"/>
    </row>
    <row r="28" spans="1:119" ht="18.75" customHeight="1" x14ac:dyDescent="0.15">
      <c r="A28" s="187"/>
      <c r="B28" s="608"/>
      <c r="C28" s="609"/>
      <c r="D28" s="610"/>
      <c r="E28" s="518" t="s">
        <v>182</v>
      </c>
      <c r="F28" s="498"/>
      <c r="G28" s="498"/>
      <c r="H28" s="498"/>
      <c r="I28" s="498"/>
      <c r="J28" s="498"/>
      <c r="K28" s="499"/>
      <c r="L28" s="519">
        <v>1</v>
      </c>
      <c r="M28" s="520"/>
      <c r="N28" s="520"/>
      <c r="O28" s="520"/>
      <c r="P28" s="562"/>
      <c r="Q28" s="519">
        <v>2550</v>
      </c>
      <c r="R28" s="520"/>
      <c r="S28" s="520"/>
      <c r="T28" s="520"/>
      <c r="U28" s="520"/>
      <c r="V28" s="562"/>
      <c r="W28" s="621"/>
      <c r="X28" s="609"/>
      <c r="Y28" s="610"/>
      <c r="Z28" s="518" t="s">
        <v>183</v>
      </c>
      <c r="AA28" s="498"/>
      <c r="AB28" s="498"/>
      <c r="AC28" s="498"/>
      <c r="AD28" s="498"/>
      <c r="AE28" s="498"/>
      <c r="AF28" s="498"/>
      <c r="AG28" s="499"/>
      <c r="AH28" s="519" t="s">
        <v>137</v>
      </c>
      <c r="AI28" s="520"/>
      <c r="AJ28" s="520"/>
      <c r="AK28" s="520"/>
      <c r="AL28" s="562"/>
      <c r="AM28" s="519" t="s">
        <v>174</v>
      </c>
      <c r="AN28" s="520"/>
      <c r="AO28" s="520"/>
      <c r="AP28" s="520"/>
      <c r="AQ28" s="520"/>
      <c r="AR28" s="562"/>
      <c r="AS28" s="519" t="s">
        <v>174</v>
      </c>
      <c r="AT28" s="520"/>
      <c r="AU28" s="520"/>
      <c r="AV28" s="520"/>
      <c r="AW28" s="520"/>
      <c r="AX28" s="521"/>
      <c r="AY28" s="647" t="s">
        <v>184</v>
      </c>
      <c r="AZ28" s="648"/>
      <c r="BA28" s="648"/>
      <c r="BB28" s="649"/>
      <c r="BC28" s="428" t="s">
        <v>48</v>
      </c>
      <c r="BD28" s="429"/>
      <c r="BE28" s="429"/>
      <c r="BF28" s="429"/>
      <c r="BG28" s="429"/>
      <c r="BH28" s="429"/>
      <c r="BI28" s="429"/>
      <c r="BJ28" s="429"/>
      <c r="BK28" s="429"/>
      <c r="BL28" s="429"/>
      <c r="BM28" s="430"/>
      <c r="BN28" s="431">
        <v>994648</v>
      </c>
      <c r="BO28" s="432"/>
      <c r="BP28" s="432"/>
      <c r="BQ28" s="432"/>
      <c r="BR28" s="432"/>
      <c r="BS28" s="432"/>
      <c r="BT28" s="432"/>
      <c r="BU28" s="433"/>
      <c r="BV28" s="431">
        <v>1045901</v>
      </c>
      <c r="BW28" s="432"/>
      <c r="BX28" s="432"/>
      <c r="BY28" s="432"/>
      <c r="BZ28" s="432"/>
      <c r="CA28" s="432"/>
      <c r="CB28" s="432"/>
      <c r="CC28" s="433"/>
      <c r="CD28" s="201"/>
      <c r="CE28" s="578"/>
      <c r="CF28" s="578"/>
      <c r="CG28" s="578"/>
      <c r="CH28" s="578"/>
      <c r="CI28" s="578"/>
      <c r="CJ28" s="578"/>
      <c r="CK28" s="578"/>
      <c r="CL28" s="578"/>
      <c r="CM28" s="578"/>
      <c r="CN28" s="578"/>
      <c r="CO28" s="578"/>
      <c r="CP28" s="578"/>
      <c r="CQ28" s="578"/>
      <c r="CR28" s="578"/>
      <c r="CS28" s="579"/>
      <c r="CT28" s="465"/>
      <c r="CU28" s="466"/>
      <c r="CV28" s="466"/>
      <c r="CW28" s="466"/>
      <c r="CX28" s="466"/>
      <c r="CY28" s="466"/>
      <c r="CZ28" s="466"/>
      <c r="DA28" s="467"/>
      <c r="DB28" s="465"/>
      <c r="DC28" s="466"/>
      <c r="DD28" s="466"/>
      <c r="DE28" s="466"/>
      <c r="DF28" s="466"/>
      <c r="DG28" s="466"/>
      <c r="DH28" s="466"/>
      <c r="DI28" s="467"/>
      <c r="DJ28" s="186"/>
      <c r="DK28" s="186"/>
      <c r="DL28" s="186"/>
      <c r="DM28" s="186"/>
      <c r="DN28" s="186"/>
      <c r="DO28" s="186"/>
    </row>
    <row r="29" spans="1:119" ht="18.75" customHeight="1" x14ac:dyDescent="0.15">
      <c r="A29" s="187"/>
      <c r="B29" s="608"/>
      <c r="C29" s="609"/>
      <c r="D29" s="610"/>
      <c r="E29" s="518" t="s">
        <v>185</v>
      </c>
      <c r="F29" s="498"/>
      <c r="G29" s="498"/>
      <c r="H29" s="498"/>
      <c r="I29" s="498"/>
      <c r="J29" s="498"/>
      <c r="K29" s="499"/>
      <c r="L29" s="519">
        <v>13</v>
      </c>
      <c r="M29" s="520"/>
      <c r="N29" s="520"/>
      <c r="O29" s="520"/>
      <c r="P29" s="562"/>
      <c r="Q29" s="519">
        <v>2350</v>
      </c>
      <c r="R29" s="520"/>
      <c r="S29" s="520"/>
      <c r="T29" s="520"/>
      <c r="U29" s="520"/>
      <c r="V29" s="562"/>
      <c r="W29" s="622"/>
      <c r="X29" s="623"/>
      <c r="Y29" s="624"/>
      <c r="Z29" s="518" t="s">
        <v>186</v>
      </c>
      <c r="AA29" s="498"/>
      <c r="AB29" s="498"/>
      <c r="AC29" s="498"/>
      <c r="AD29" s="498"/>
      <c r="AE29" s="498"/>
      <c r="AF29" s="498"/>
      <c r="AG29" s="499"/>
      <c r="AH29" s="519">
        <v>294</v>
      </c>
      <c r="AI29" s="520"/>
      <c r="AJ29" s="520"/>
      <c r="AK29" s="520"/>
      <c r="AL29" s="562"/>
      <c r="AM29" s="519">
        <v>893450</v>
      </c>
      <c r="AN29" s="520"/>
      <c r="AO29" s="520"/>
      <c r="AP29" s="520"/>
      <c r="AQ29" s="520"/>
      <c r="AR29" s="562"/>
      <c r="AS29" s="519">
        <v>3039</v>
      </c>
      <c r="AT29" s="520"/>
      <c r="AU29" s="520"/>
      <c r="AV29" s="520"/>
      <c r="AW29" s="520"/>
      <c r="AX29" s="521"/>
      <c r="AY29" s="650"/>
      <c r="AZ29" s="651"/>
      <c r="BA29" s="651"/>
      <c r="BB29" s="652"/>
      <c r="BC29" s="502" t="s">
        <v>187</v>
      </c>
      <c r="BD29" s="503"/>
      <c r="BE29" s="503"/>
      <c r="BF29" s="503"/>
      <c r="BG29" s="503"/>
      <c r="BH29" s="503"/>
      <c r="BI29" s="503"/>
      <c r="BJ29" s="503"/>
      <c r="BK29" s="503"/>
      <c r="BL29" s="503"/>
      <c r="BM29" s="504"/>
      <c r="BN29" s="468" t="s">
        <v>174</v>
      </c>
      <c r="BO29" s="469"/>
      <c r="BP29" s="469"/>
      <c r="BQ29" s="469"/>
      <c r="BR29" s="469"/>
      <c r="BS29" s="469"/>
      <c r="BT29" s="469"/>
      <c r="BU29" s="470"/>
      <c r="BV29" s="468" t="s">
        <v>174</v>
      </c>
      <c r="BW29" s="469"/>
      <c r="BX29" s="469"/>
      <c r="BY29" s="469"/>
      <c r="BZ29" s="469"/>
      <c r="CA29" s="469"/>
      <c r="CB29" s="469"/>
      <c r="CC29" s="470"/>
      <c r="CD29" s="203"/>
      <c r="CE29" s="578"/>
      <c r="CF29" s="578"/>
      <c r="CG29" s="578"/>
      <c r="CH29" s="578"/>
      <c r="CI29" s="578"/>
      <c r="CJ29" s="578"/>
      <c r="CK29" s="578"/>
      <c r="CL29" s="578"/>
      <c r="CM29" s="578"/>
      <c r="CN29" s="578"/>
      <c r="CO29" s="578"/>
      <c r="CP29" s="578"/>
      <c r="CQ29" s="578"/>
      <c r="CR29" s="578"/>
      <c r="CS29" s="579"/>
      <c r="CT29" s="465"/>
      <c r="CU29" s="466"/>
      <c r="CV29" s="466"/>
      <c r="CW29" s="466"/>
      <c r="CX29" s="466"/>
      <c r="CY29" s="466"/>
      <c r="CZ29" s="466"/>
      <c r="DA29" s="467"/>
      <c r="DB29" s="465"/>
      <c r="DC29" s="466"/>
      <c r="DD29" s="466"/>
      <c r="DE29" s="466"/>
      <c r="DF29" s="466"/>
      <c r="DG29" s="466"/>
      <c r="DH29" s="466"/>
      <c r="DI29" s="467"/>
      <c r="DJ29" s="186"/>
      <c r="DK29" s="186"/>
      <c r="DL29" s="186"/>
      <c r="DM29" s="186"/>
      <c r="DN29" s="186"/>
      <c r="DO29" s="186"/>
    </row>
    <row r="30" spans="1:119" ht="18.75" customHeight="1" thickBot="1" x14ac:dyDescent="0.2">
      <c r="A30" s="187"/>
      <c r="B30" s="611"/>
      <c r="C30" s="612"/>
      <c r="D30" s="613"/>
      <c r="E30" s="522"/>
      <c r="F30" s="523"/>
      <c r="G30" s="523"/>
      <c r="H30" s="523"/>
      <c r="I30" s="523"/>
      <c r="J30" s="523"/>
      <c r="K30" s="524"/>
      <c r="L30" s="625"/>
      <c r="M30" s="626"/>
      <c r="N30" s="626"/>
      <c r="O30" s="626"/>
      <c r="P30" s="627"/>
      <c r="Q30" s="625"/>
      <c r="R30" s="626"/>
      <c r="S30" s="626"/>
      <c r="T30" s="626"/>
      <c r="U30" s="626"/>
      <c r="V30" s="627"/>
      <c r="W30" s="628" t="s">
        <v>188</v>
      </c>
      <c r="X30" s="629"/>
      <c r="Y30" s="629"/>
      <c r="Z30" s="629"/>
      <c r="AA30" s="629"/>
      <c r="AB30" s="629"/>
      <c r="AC30" s="629"/>
      <c r="AD30" s="629"/>
      <c r="AE30" s="629"/>
      <c r="AF30" s="629"/>
      <c r="AG30" s="630"/>
      <c r="AH30" s="587">
        <v>95.8</v>
      </c>
      <c r="AI30" s="588"/>
      <c r="AJ30" s="588"/>
      <c r="AK30" s="588"/>
      <c r="AL30" s="588"/>
      <c r="AM30" s="588"/>
      <c r="AN30" s="588"/>
      <c r="AO30" s="588"/>
      <c r="AP30" s="588"/>
      <c r="AQ30" s="588"/>
      <c r="AR30" s="588"/>
      <c r="AS30" s="588"/>
      <c r="AT30" s="588"/>
      <c r="AU30" s="588"/>
      <c r="AV30" s="588"/>
      <c r="AW30" s="588"/>
      <c r="AX30" s="590"/>
      <c r="AY30" s="653"/>
      <c r="AZ30" s="654"/>
      <c r="BA30" s="654"/>
      <c r="BB30" s="655"/>
      <c r="BC30" s="641" t="s">
        <v>50</v>
      </c>
      <c r="BD30" s="642"/>
      <c r="BE30" s="642"/>
      <c r="BF30" s="642"/>
      <c r="BG30" s="642"/>
      <c r="BH30" s="642"/>
      <c r="BI30" s="642"/>
      <c r="BJ30" s="642"/>
      <c r="BK30" s="642"/>
      <c r="BL30" s="642"/>
      <c r="BM30" s="643"/>
      <c r="BN30" s="644">
        <v>490981</v>
      </c>
      <c r="BO30" s="645"/>
      <c r="BP30" s="645"/>
      <c r="BQ30" s="645"/>
      <c r="BR30" s="645"/>
      <c r="BS30" s="645"/>
      <c r="BT30" s="645"/>
      <c r="BU30" s="646"/>
      <c r="BV30" s="644">
        <v>469988</v>
      </c>
      <c r="BW30" s="645"/>
      <c r="BX30" s="645"/>
      <c r="BY30" s="645"/>
      <c r="BZ30" s="645"/>
      <c r="CA30" s="645"/>
      <c r="CB30" s="645"/>
      <c r="CC30" s="646"/>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2" t="s">
        <v>195</v>
      </c>
      <c r="D33" s="492"/>
      <c r="E33" s="457" t="s">
        <v>196</v>
      </c>
      <c r="F33" s="457"/>
      <c r="G33" s="457"/>
      <c r="H33" s="457"/>
      <c r="I33" s="457"/>
      <c r="J33" s="457"/>
      <c r="K33" s="457"/>
      <c r="L33" s="457"/>
      <c r="M33" s="457"/>
      <c r="N33" s="457"/>
      <c r="O33" s="457"/>
      <c r="P33" s="457"/>
      <c r="Q33" s="457"/>
      <c r="R33" s="457"/>
      <c r="S33" s="457"/>
      <c r="T33" s="216"/>
      <c r="U33" s="492" t="s">
        <v>195</v>
      </c>
      <c r="V33" s="492"/>
      <c r="W33" s="457" t="s">
        <v>196</v>
      </c>
      <c r="X33" s="457"/>
      <c r="Y33" s="457"/>
      <c r="Z33" s="457"/>
      <c r="AA33" s="457"/>
      <c r="AB33" s="457"/>
      <c r="AC33" s="457"/>
      <c r="AD33" s="457"/>
      <c r="AE33" s="457"/>
      <c r="AF33" s="457"/>
      <c r="AG33" s="457"/>
      <c r="AH33" s="457"/>
      <c r="AI33" s="457"/>
      <c r="AJ33" s="457"/>
      <c r="AK33" s="457"/>
      <c r="AL33" s="216"/>
      <c r="AM33" s="492" t="s">
        <v>195</v>
      </c>
      <c r="AN33" s="492"/>
      <c r="AO33" s="457" t="s">
        <v>196</v>
      </c>
      <c r="AP33" s="457"/>
      <c r="AQ33" s="457"/>
      <c r="AR33" s="457"/>
      <c r="AS33" s="457"/>
      <c r="AT33" s="457"/>
      <c r="AU33" s="457"/>
      <c r="AV33" s="457"/>
      <c r="AW33" s="457"/>
      <c r="AX33" s="457"/>
      <c r="AY33" s="457"/>
      <c r="AZ33" s="457"/>
      <c r="BA33" s="457"/>
      <c r="BB33" s="457"/>
      <c r="BC33" s="457"/>
      <c r="BD33" s="217"/>
      <c r="BE33" s="457" t="s">
        <v>197</v>
      </c>
      <c r="BF33" s="457"/>
      <c r="BG33" s="457" t="s">
        <v>198</v>
      </c>
      <c r="BH33" s="457"/>
      <c r="BI33" s="457"/>
      <c r="BJ33" s="457"/>
      <c r="BK33" s="457"/>
      <c r="BL33" s="457"/>
      <c r="BM33" s="457"/>
      <c r="BN33" s="457"/>
      <c r="BO33" s="457"/>
      <c r="BP33" s="457"/>
      <c r="BQ33" s="457"/>
      <c r="BR33" s="457"/>
      <c r="BS33" s="457"/>
      <c r="BT33" s="457"/>
      <c r="BU33" s="457"/>
      <c r="BV33" s="217"/>
      <c r="BW33" s="492" t="s">
        <v>197</v>
      </c>
      <c r="BX33" s="492"/>
      <c r="BY33" s="457" t="s">
        <v>199</v>
      </c>
      <c r="BZ33" s="457"/>
      <c r="CA33" s="457"/>
      <c r="CB33" s="457"/>
      <c r="CC33" s="457"/>
      <c r="CD33" s="457"/>
      <c r="CE33" s="457"/>
      <c r="CF33" s="457"/>
      <c r="CG33" s="457"/>
      <c r="CH33" s="457"/>
      <c r="CI33" s="457"/>
      <c r="CJ33" s="457"/>
      <c r="CK33" s="457"/>
      <c r="CL33" s="457"/>
      <c r="CM33" s="457"/>
      <c r="CN33" s="216"/>
      <c r="CO33" s="492" t="s">
        <v>195</v>
      </c>
      <c r="CP33" s="492"/>
      <c r="CQ33" s="457" t="s">
        <v>200</v>
      </c>
      <c r="CR33" s="457"/>
      <c r="CS33" s="457"/>
      <c r="CT33" s="457"/>
      <c r="CU33" s="457"/>
      <c r="CV33" s="457"/>
      <c r="CW33" s="457"/>
      <c r="CX33" s="457"/>
      <c r="CY33" s="457"/>
      <c r="CZ33" s="457"/>
      <c r="DA33" s="457"/>
      <c r="DB33" s="457"/>
      <c r="DC33" s="457"/>
      <c r="DD33" s="457"/>
      <c r="DE33" s="457"/>
      <c r="DF33" s="216"/>
      <c r="DG33" s="656" t="s">
        <v>201</v>
      </c>
      <c r="DH33" s="656"/>
      <c r="DI33" s="218"/>
      <c r="DJ33" s="186"/>
      <c r="DK33" s="186"/>
      <c r="DL33" s="186"/>
      <c r="DM33" s="186"/>
      <c r="DN33" s="186"/>
      <c r="DO33" s="186"/>
    </row>
    <row r="34" spans="1:119" ht="32.25" customHeight="1" x14ac:dyDescent="0.15">
      <c r="A34" s="187"/>
      <c r="B34" s="213"/>
      <c r="C34" s="657">
        <f>IF(E34="","",1)</f>
        <v>1</v>
      </c>
      <c r="D34" s="657"/>
      <c r="E34" s="658" t="str">
        <f>IF('各会計、関係団体の財政状況及び健全化判断比率'!B7="","",'各会計、関係団体の財政状況及び健全化判断比率'!B7)</f>
        <v>一般会計</v>
      </c>
      <c r="F34" s="658"/>
      <c r="G34" s="658"/>
      <c r="H34" s="658"/>
      <c r="I34" s="658"/>
      <c r="J34" s="658"/>
      <c r="K34" s="658"/>
      <c r="L34" s="658"/>
      <c r="M34" s="658"/>
      <c r="N34" s="658"/>
      <c r="O34" s="658"/>
      <c r="P34" s="658"/>
      <c r="Q34" s="658"/>
      <c r="R34" s="658"/>
      <c r="S34" s="658"/>
      <c r="T34" s="214"/>
      <c r="U34" s="657">
        <f>IF(W34="","",MAX(C34:D43)+1)</f>
        <v>2</v>
      </c>
      <c r="V34" s="657"/>
      <c r="W34" s="658" t="str">
        <f>IF('各会計、関係団体の財政状況及び健全化判断比率'!B28="","",'各会計、関係団体の財政状況及び健全化判断比率'!B28)</f>
        <v>国民健康保険特別会計</v>
      </c>
      <c r="X34" s="658"/>
      <c r="Y34" s="658"/>
      <c r="Z34" s="658"/>
      <c r="AA34" s="658"/>
      <c r="AB34" s="658"/>
      <c r="AC34" s="658"/>
      <c r="AD34" s="658"/>
      <c r="AE34" s="658"/>
      <c r="AF34" s="658"/>
      <c r="AG34" s="658"/>
      <c r="AH34" s="658"/>
      <c r="AI34" s="658"/>
      <c r="AJ34" s="658"/>
      <c r="AK34" s="658"/>
      <c r="AL34" s="214"/>
      <c r="AM34" s="657">
        <f>IF(AO34="","",MAX(C34:D43,U34:V43)+1)</f>
        <v>5</v>
      </c>
      <c r="AN34" s="657"/>
      <c r="AO34" s="658" t="str">
        <f>IF('各会計、関係団体の財政状況及び健全化判断比率'!B31="","",'各会計、関係団体の財政状況及び健全化判断比率'!B31)</f>
        <v>杉戸町水道事業会計</v>
      </c>
      <c r="AP34" s="658"/>
      <c r="AQ34" s="658"/>
      <c r="AR34" s="658"/>
      <c r="AS34" s="658"/>
      <c r="AT34" s="658"/>
      <c r="AU34" s="658"/>
      <c r="AV34" s="658"/>
      <c r="AW34" s="658"/>
      <c r="AX34" s="658"/>
      <c r="AY34" s="658"/>
      <c r="AZ34" s="658"/>
      <c r="BA34" s="658"/>
      <c r="BB34" s="658"/>
      <c r="BC34" s="658"/>
      <c r="BD34" s="214"/>
      <c r="BE34" s="657">
        <f>IF(BG34="","",MAX(C34:D43,U34:V43,AM34:AN43)+1)</f>
        <v>6</v>
      </c>
      <c r="BF34" s="657"/>
      <c r="BG34" s="658" t="str">
        <f>IF('各会計、関係団体の財政状況及び健全化判断比率'!B32="","",'各会計、関係団体の財政状況及び健全化判断比率'!B32)</f>
        <v>杉戸町公共下水道事業特別会計</v>
      </c>
      <c r="BH34" s="658"/>
      <c r="BI34" s="658"/>
      <c r="BJ34" s="658"/>
      <c r="BK34" s="658"/>
      <c r="BL34" s="658"/>
      <c r="BM34" s="658"/>
      <c r="BN34" s="658"/>
      <c r="BO34" s="658"/>
      <c r="BP34" s="658"/>
      <c r="BQ34" s="658"/>
      <c r="BR34" s="658"/>
      <c r="BS34" s="658"/>
      <c r="BT34" s="658"/>
      <c r="BU34" s="658"/>
      <c r="BV34" s="214"/>
      <c r="BW34" s="657">
        <f>IF(BY34="","",MAX(C34:D43,U34:V43,AM34:AN43,BE34:BF43)+1)</f>
        <v>7</v>
      </c>
      <c r="BX34" s="657"/>
      <c r="BY34" s="658" t="str">
        <f>IF('各会計、関係団体の財政状況及び健全化判断比率'!B68="","",'各会計、関係団体の財政状況及び健全化判断比率'!B68)</f>
        <v>埼葛斎場組合</v>
      </c>
      <c r="BZ34" s="658"/>
      <c r="CA34" s="658"/>
      <c r="CB34" s="658"/>
      <c r="CC34" s="658"/>
      <c r="CD34" s="658"/>
      <c r="CE34" s="658"/>
      <c r="CF34" s="658"/>
      <c r="CG34" s="658"/>
      <c r="CH34" s="658"/>
      <c r="CI34" s="658"/>
      <c r="CJ34" s="658"/>
      <c r="CK34" s="658"/>
      <c r="CL34" s="658"/>
      <c r="CM34" s="658"/>
      <c r="CN34" s="214"/>
      <c r="CO34" s="657">
        <f>IF(CQ34="","",MAX(C34:D43,U34:V43,AM34:AN43,BE34:BF43,BW34:BX43)+1)</f>
        <v>15</v>
      </c>
      <c r="CP34" s="657"/>
      <c r="CQ34" s="658" t="str">
        <f>IF('各会計、関係団体の財政状況及び健全化判断比率'!BS7="","",'各会計、関係団体の財政状況及び健全化判断比率'!BS7)</f>
        <v>(有)アグリパークゆめすぎと</v>
      </c>
      <c r="CR34" s="658"/>
      <c r="CS34" s="658"/>
      <c r="CT34" s="658"/>
      <c r="CU34" s="658"/>
      <c r="CV34" s="658"/>
      <c r="CW34" s="658"/>
      <c r="CX34" s="658"/>
      <c r="CY34" s="658"/>
      <c r="CZ34" s="658"/>
      <c r="DA34" s="658"/>
      <c r="DB34" s="658"/>
      <c r="DC34" s="658"/>
      <c r="DD34" s="658"/>
      <c r="DE34" s="658"/>
      <c r="DF34" s="211"/>
      <c r="DG34" s="659" t="str">
        <f>IF('各会計、関係団体の財政状況及び健全化判断比率'!BR7="","",'各会計、関係団体の財政状況及び健全化判断比率'!BR7)</f>
        <v/>
      </c>
      <c r="DH34" s="659"/>
      <c r="DI34" s="218"/>
      <c r="DJ34" s="186"/>
      <c r="DK34" s="186"/>
      <c r="DL34" s="186"/>
      <c r="DM34" s="186"/>
      <c r="DN34" s="186"/>
      <c r="DO34" s="186"/>
    </row>
    <row r="35" spans="1:119" ht="32.25" customHeight="1" x14ac:dyDescent="0.15">
      <c r="A35" s="187"/>
      <c r="B35" s="213"/>
      <c r="C35" s="657" t="str">
        <f>IF(E35="","",C34+1)</f>
        <v/>
      </c>
      <c r="D35" s="657"/>
      <c r="E35" s="658" t="str">
        <f>IF('各会計、関係団体の財政状況及び健全化判断比率'!B8="","",'各会計、関係団体の財政状況及び健全化判断比率'!B8)</f>
        <v/>
      </c>
      <c r="F35" s="658"/>
      <c r="G35" s="658"/>
      <c r="H35" s="658"/>
      <c r="I35" s="658"/>
      <c r="J35" s="658"/>
      <c r="K35" s="658"/>
      <c r="L35" s="658"/>
      <c r="M35" s="658"/>
      <c r="N35" s="658"/>
      <c r="O35" s="658"/>
      <c r="P35" s="658"/>
      <c r="Q35" s="658"/>
      <c r="R35" s="658"/>
      <c r="S35" s="658"/>
      <c r="T35" s="214"/>
      <c r="U35" s="657">
        <f>IF(W35="","",U34+1)</f>
        <v>3</v>
      </c>
      <c r="V35" s="657"/>
      <c r="W35" s="658" t="str">
        <f>IF('各会計、関係団体の財政状況及び健全化判断比率'!B29="","",'各会計、関係団体の財政状況及び健全化判断比率'!B29)</f>
        <v>介護保険特別会計</v>
      </c>
      <c r="X35" s="658"/>
      <c r="Y35" s="658"/>
      <c r="Z35" s="658"/>
      <c r="AA35" s="658"/>
      <c r="AB35" s="658"/>
      <c r="AC35" s="658"/>
      <c r="AD35" s="658"/>
      <c r="AE35" s="658"/>
      <c r="AF35" s="658"/>
      <c r="AG35" s="658"/>
      <c r="AH35" s="658"/>
      <c r="AI35" s="658"/>
      <c r="AJ35" s="658"/>
      <c r="AK35" s="658"/>
      <c r="AL35" s="214"/>
      <c r="AM35" s="657" t="str">
        <f t="shared" ref="AM35:AM43" si="0">IF(AO35="","",AM34+1)</f>
        <v/>
      </c>
      <c r="AN35" s="657"/>
      <c r="AO35" s="658"/>
      <c r="AP35" s="658"/>
      <c r="AQ35" s="658"/>
      <c r="AR35" s="658"/>
      <c r="AS35" s="658"/>
      <c r="AT35" s="658"/>
      <c r="AU35" s="658"/>
      <c r="AV35" s="658"/>
      <c r="AW35" s="658"/>
      <c r="AX35" s="658"/>
      <c r="AY35" s="658"/>
      <c r="AZ35" s="658"/>
      <c r="BA35" s="658"/>
      <c r="BB35" s="658"/>
      <c r="BC35" s="658"/>
      <c r="BD35" s="214"/>
      <c r="BE35" s="657" t="str">
        <f t="shared" ref="BE35:BE43" si="1">IF(BG35="","",BE34+1)</f>
        <v/>
      </c>
      <c r="BF35" s="657"/>
      <c r="BG35" s="658"/>
      <c r="BH35" s="658"/>
      <c r="BI35" s="658"/>
      <c r="BJ35" s="658"/>
      <c r="BK35" s="658"/>
      <c r="BL35" s="658"/>
      <c r="BM35" s="658"/>
      <c r="BN35" s="658"/>
      <c r="BO35" s="658"/>
      <c r="BP35" s="658"/>
      <c r="BQ35" s="658"/>
      <c r="BR35" s="658"/>
      <c r="BS35" s="658"/>
      <c r="BT35" s="658"/>
      <c r="BU35" s="658"/>
      <c r="BV35" s="214"/>
      <c r="BW35" s="657">
        <f t="shared" ref="BW35:BW43" si="2">IF(BY35="","",BW34+1)</f>
        <v>8</v>
      </c>
      <c r="BX35" s="657"/>
      <c r="BY35" s="658" t="str">
        <f>IF('各会計、関係団体の財政状況及び健全化判断比率'!B69="","",'各会計、関係団体の財政状況及び健全化判断比率'!B69)</f>
        <v>利根川栗橋流域水防事務組合</v>
      </c>
      <c r="BZ35" s="658"/>
      <c r="CA35" s="658"/>
      <c r="CB35" s="658"/>
      <c r="CC35" s="658"/>
      <c r="CD35" s="658"/>
      <c r="CE35" s="658"/>
      <c r="CF35" s="658"/>
      <c r="CG35" s="658"/>
      <c r="CH35" s="658"/>
      <c r="CI35" s="658"/>
      <c r="CJ35" s="658"/>
      <c r="CK35" s="658"/>
      <c r="CL35" s="658"/>
      <c r="CM35" s="658"/>
      <c r="CN35" s="214"/>
      <c r="CO35" s="657" t="str">
        <f t="shared" ref="CO35:CO43" si="3">IF(CQ35="","",CO34+1)</f>
        <v/>
      </c>
      <c r="CP35" s="657"/>
      <c r="CQ35" s="658" t="str">
        <f>IF('各会計、関係団体の財政状況及び健全化判断比率'!BS8="","",'各会計、関係団体の財政状況及び健全化判断比率'!BS8)</f>
        <v/>
      </c>
      <c r="CR35" s="658"/>
      <c r="CS35" s="658"/>
      <c r="CT35" s="658"/>
      <c r="CU35" s="658"/>
      <c r="CV35" s="658"/>
      <c r="CW35" s="658"/>
      <c r="CX35" s="658"/>
      <c r="CY35" s="658"/>
      <c r="CZ35" s="658"/>
      <c r="DA35" s="658"/>
      <c r="DB35" s="658"/>
      <c r="DC35" s="658"/>
      <c r="DD35" s="658"/>
      <c r="DE35" s="658"/>
      <c r="DF35" s="211"/>
      <c r="DG35" s="659" t="str">
        <f>IF('各会計、関係団体の財政状況及び健全化判断比率'!BR8="","",'各会計、関係団体の財政状況及び健全化判断比率'!BR8)</f>
        <v/>
      </c>
      <c r="DH35" s="659"/>
      <c r="DI35" s="218"/>
      <c r="DJ35" s="186"/>
      <c r="DK35" s="186"/>
      <c r="DL35" s="186"/>
      <c r="DM35" s="186"/>
      <c r="DN35" s="186"/>
      <c r="DO35" s="186"/>
    </row>
    <row r="36" spans="1:119" ht="32.25" customHeight="1" x14ac:dyDescent="0.15">
      <c r="A36" s="187"/>
      <c r="B36" s="213"/>
      <c r="C36" s="657" t="str">
        <f>IF(E36="","",C35+1)</f>
        <v/>
      </c>
      <c r="D36" s="657"/>
      <c r="E36" s="658" t="str">
        <f>IF('各会計、関係団体の財政状況及び健全化判断比率'!B9="","",'各会計、関係団体の財政状況及び健全化判断比率'!B9)</f>
        <v/>
      </c>
      <c r="F36" s="658"/>
      <c r="G36" s="658"/>
      <c r="H36" s="658"/>
      <c r="I36" s="658"/>
      <c r="J36" s="658"/>
      <c r="K36" s="658"/>
      <c r="L36" s="658"/>
      <c r="M36" s="658"/>
      <c r="N36" s="658"/>
      <c r="O36" s="658"/>
      <c r="P36" s="658"/>
      <c r="Q36" s="658"/>
      <c r="R36" s="658"/>
      <c r="S36" s="658"/>
      <c r="T36" s="214"/>
      <c r="U36" s="657">
        <f t="shared" ref="U36:U43" si="4">IF(W36="","",U35+1)</f>
        <v>4</v>
      </c>
      <c r="V36" s="657"/>
      <c r="W36" s="658" t="str">
        <f>IF('各会計、関係団体の財政状況及び健全化判断比率'!B30="","",'各会計、関係団体の財政状況及び健全化判断比率'!B30)</f>
        <v>後期高齢者医療特別会計</v>
      </c>
      <c r="X36" s="658"/>
      <c r="Y36" s="658"/>
      <c r="Z36" s="658"/>
      <c r="AA36" s="658"/>
      <c r="AB36" s="658"/>
      <c r="AC36" s="658"/>
      <c r="AD36" s="658"/>
      <c r="AE36" s="658"/>
      <c r="AF36" s="658"/>
      <c r="AG36" s="658"/>
      <c r="AH36" s="658"/>
      <c r="AI36" s="658"/>
      <c r="AJ36" s="658"/>
      <c r="AK36" s="658"/>
      <c r="AL36" s="214"/>
      <c r="AM36" s="657" t="str">
        <f t="shared" si="0"/>
        <v/>
      </c>
      <c r="AN36" s="657"/>
      <c r="AO36" s="658"/>
      <c r="AP36" s="658"/>
      <c r="AQ36" s="658"/>
      <c r="AR36" s="658"/>
      <c r="AS36" s="658"/>
      <c r="AT36" s="658"/>
      <c r="AU36" s="658"/>
      <c r="AV36" s="658"/>
      <c r="AW36" s="658"/>
      <c r="AX36" s="658"/>
      <c r="AY36" s="658"/>
      <c r="AZ36" s="658"/>
      <c r="BA36" s="658"/>
      <c r="BB36" s="658"/>
      <c r="BC36" s="658"/>
      <c r="BD36" s="214"/>
      <c r="BE36" s="657" t="str">
        <f t="shared" si="1"/>
        <v/>
      </c>
      <c r="BF36" s="657"/>
      <c r="BG36" s="658"/>
      <c r="BH36" s="658"/>
      <c r="BI36" s="658"/>
      <c r="BJ36" s="658"/>
      <c r="BK36" s="658"/>
      <c r="BL36" s="658"/>
      <c r="BM36" s="658"/>
      <c r="BN36" s="658"/>
      <c r="BO36" s="658"/>
      <c r="BP36" s="658"/>
      <c r="BQ36" s="658"/>
      <c r="BR36" s="658"/>
      <c r="BS36" s="658"/>
      <c r="BT36" s="658"/>
      <c r="BU36" s="658"/>
      <c r="BV36" s="214"/>
      <c r="BW36" s="657">
        <f t="shared" si="2"/>
        <v>9</v>
      </c>
      <c r="BX36" s="657"/>
      <c r="BY36" s="658" t="str">
        <f>IF('各会計、関係団体の財政状況及び健全化判断比率'!B70="","",'各会計、関係団体の財政状況及び健全化判断比率'!B70)</f>
        <v>埼玉県市町村総合事務組合</v>
      </c>
      <c r="BZ36" s="658"/>
      <c r="CA36" s="658"/>
      <c r="CB36" s="658"/>
      <c r="CC36" s="658"/>
      <c r="CD36" s="658"/>
      <c r="CE36" s="658"/>
      <c r="CF36" s="658"/>
      <c r="CG36" s="658"/>
      <c r="CH36" s="658"/>
      <c r="CI36" s="658"/>
      <c r="CJ36" s="658"/>
      <c r="CK36" s="658"/>
      <c r="CL36" s="658"/>
      <c r="CM36" s="658"/>
      <c r="CN36" s="214"/>
      <c r="CO36" s="657" t="str">
        <f t="shared" si="3"/>
        <v/>
      </c>
      <c r="CP36" s="657"/>
      <c r="CQ36" s="658" t="str">
        <f>IF('各会計、関係団体の財政状況及び健全化判断比率'!BS9="","",'各会計、関係団体の財政状況及び健全化判断比率'!BS9)</f>
        <v/>
      </c>
      <c r="CR36" s="658"/>
      <c r="CS36" s="658"/>
      <c r="CT36" s="658"/>
      <c r="CU36" s="658"/>
      <c r="CV36" s="658"/>
      <c r="CW36" s="658"/>
      <c r="CX36" s="658"/>
      <c r="CY36" s="658"/>
      <c r="CZ36" s="658"/>
      <c r="DA36" s="658"/>
      <c r="DB36" s="658"/>
      <c r="DC36" s="658"/>
      <c r="DD36" s="658"/>
      <c r="DE36" s="658"/>
      <c r="DF36" s="211"/>
      <c r="DG36" s="659" t="str">
        <f>IF('各会計、関係団体の財政状況及び健全化判断比率'!BR9="","",'各会計、関係団体の財政状況及び健全化判断比率'!BR9)</f>
        <v/>
      </c>
      <c r="DH36" s="659"/>
      <c r="DI36" s="218"/>
      <c r="DJ36" s="186"/>
      <c r="DK36" s="186"/>
      <c r="DL36" s="186"/>
      <c r="DM36" s="186"/>
      <c r="DN36" s="186"/>
      <c r="DO36" s="186"/>
    </row>
    <row r="37" spans="1:119" ht="32.25" customHeight="1" x14ac:dyDescent="0.15">
      <c r="A37" s="187"/>
      <c r="B37" s="213"/>
      <c r="C37" s="657" t="str">
        <f>IF(E37="","",C36+1)</f>
        <v/>
      </c>
      <c r="D37" s="657"/>
      <c r="E37" s="658" t="str">
        <f>IF('各会計、関係団体の財政状況及び健全化判断比率'!B10="","",'各会計、関係団体の財政状況及び健全化判断比率'!B10)</f>
        <v/>
      </c>
      <c r="F37" s="658"/>
      <c r="G37" s="658"/>
      <c r="H37" s="658"/>
      <c r="I37" s="658"/>
      <c r="J37" s="658"/>
      <c r="K37" s="658"/>
      <c r="L37" s="658"/>
      <c r="M37" s="658"/>
      <c r="N37" s="658"/>
      <c r="O37" s="658"/>
      <c r="P37" s="658"/>
      <c r="Q37" s="658"/>
      <c r="R37" s="658"/>
      <c r="S37" s="658"/>
      <c r="T37" s="214"/>
      <c r="U37" s="657" t="str">
        <f t="shared" si="4"/>
        <v/>
      </c>
      <c r="V37" s="657"/>
      <c r="W37" s="658"/>
      <c r="X37" s="658"/>
      <c r="Y37" s="658"/>
      <c r="Z37" s="658"/>
      <c r="AA37" s="658"/>
      <c r="AB37" s="658"/>
      <c r="AC37" s="658"/>
      <c r="AD37" s="658"/>
      <c r="AE37" s="658"/>
      <c r="AF37" s="658"/>
      <c r="AG37" s="658"/>
      <c r="AH37" s="658"/>
      <c r="AI37" s="658"/>
      <c r="AJ37" s="658"/>
      <c r="AK37" s="658"/>
      <c r="AL37" s="214"/>
      <c r="AM37" s="657" t="str">
        <f t="shared" si="0"/>
        <v/>
      </c>
      <c r="AN37" s="657"/>
      <c r="AO37" s="658"/>
      <c r="AP37" s="658"/>
      <c r="AQ37" s="658"/>
      <c r="AR37" s="658"/>
      <c r="AS37" s="658"/>
      <c r="AT37" s="658"/>
      <c r="AU37" s="658"/>
      <c r="AV37" s="658"/>
      <c r="AW37" s="658"/>
      <c r="AX37" s="658"/>
      <c r="AY37" s="658"/>
      <c r="AZ37" s="658"/>
      <c r="BA37" s="658"/>
      <c r="BB37" s="658"/>
      <c r="BC37" s="658"/>
      <c r="BD37" s="214"/>
      <c r="BE37" s="657" t="str">
        <f t="shared" si="1"/>
        <v/>
      </c>
      <c r="BF37" s="657"/>
      <c r="BG37" s="658"/>
      <c r="BH37" s="658"/>
      <c r="BI37" s="658"/>
      <c r="BJ37" s="658"/>
      <c r="BK37" s="658"/>
      <c r="BL37" s="658"/>
      <c r="BM37" s="658"/>
      <c r="BN37" s="658"/>
      <c r="BO37" s="658"/>
      <c r="BP37" s="658"/>
      <c r="BQ37" s="658"/>
      <c r="BR37" s="658"/>
      <c r="BS37" s="658"/>
      <c r="BT37" s="658"/>
      <c r="BU37" s="658"/>
      <c r="BV37" s="214"/>
      <c r="BW37" s="657">
        <f t="shared" si="2"/>
        <v>10</v>
      </c>
      <c r="BX37" s="657"/>
      <c r="BY37" s="658" t="str">
        <f>IF('各会計、関係団体の財政状況及び健全化判断比率'!B71="","",'各会計、関係団体の財政状況及び健全化判断比率'!B71)</f>
        <v>埼玉県市町村総合事務組合</v>
      </c>
      <c r="BZ37" s="658"/>
      <c r="CA37" s="658"/>
      <c r="CB37" s="658"/>
      <c r="CC37" s="658"/>
      <c r="CD37" s="658"/>
      <c r="CE37" s="658"/>
      <c r="CF37" s="658"/>
      <c r="CG37" s="658"/>
      <c r="CH37" s="658"/>
      <c r="CI37" s="658"/>
      <c r="CJ37" s="658"/>
      <c r="CK37" s="658"/>
      <c r="CL37" s="658"/>
      <c r="CM37" s="658"/>
      <c r="CN37" s="214"/>
      <c r="CO37" s="657" t="str">
        <f t="shared" si="3"/>
        <v/>
      </c>
      <c r="CP37" s="657"/>
      <c r="CQ37" s="658" t="str">
        <f>IF('各会計、関係団体の財政状況及び健全化判断比率'!BS10="","",'各会計、関係団体の財政状況及び健全化判断比率'!BS10)</f>
        <v/>
      </c>
      <c r="CR37" s="658"/>
      <c r="CS37" s="658"/>
      <c r="CT37" s="658"/>
      <c r="CU37" s="658"/>
      <c r="CV37" s="658"/>
      <c r="CW37" s="658"/>
      <c r="CX37" s="658"/>
      <c r="CY37" s="658"/>
      <c r="CZ37" s="658"/>
      <c r="DA37" s="658"/>
      <c r="DB37" s="658"/>
      <c r="DC37" s="658"/>
      <c r="DD37" s="658"/>
      <c r="DE37" s="658"/>
      <c r="DF37" s="211"/>
      <c r="DG37" s="659" t="str">
        <f>IF('各会計、関係団体の財政状況及び健全化判断比率'!BR10="","",'各会計、関係団体の財政状況及び健全化判断比率'!BR10)</f>
        <v/>
      </c>
      <c r="DH37" s="659"/>
      <c r="DI37" s="218"/>
      <c r="DJ37" s="186"/>
      <c r="DK37" s="186"/>
      <c r="DL37" s="186"/>
      <c r="DM37" s="186"/>
      <c r="DN37" s="186"/>
      <c r="DO37" s="186"/>
    </row>
    <row r="38" spans="1:119" ht="32.25" customHeight="1" x14ac:dyDescent="0.15">
      <c r="A38" s="187"/>
      <c r="B38" s="213"/>
      <c r="C38" s="657" t="str">
        <f t="shared" ref="C38:C43" si="5">IF(E38="","",C37+1)</f>
        <v/>
      </c>
      <c r="D38" s="657"/>
      <c r="E38" s="658" t="str">
        <f>IF('各会計、関係団体の財政状況及び健全化判断比率'!B11="","",'各会計、関係団体の財政状況及び健全化判断比率'!B11)</f>
        <v/>
      </c>
      <c r="F38" s="658"/>
      <c r="G38" s="658"/>
      <c r="H38" s="658"/>
      <c r="I38" s="658"/>
      <c r="J38" s="658"/>
      <c r="K38" s="658"/>
      <c r="L38" s="658"/>
      <c r="M38" s="658"/>
      <c r="N38" s="658"/>
      <c r="O38" s="658"/>
      <c r="P38" s="658"/>
      <c r="Q38" s="658"/>
      <c r="R38" s="658"/>
      <c r="S38" s="658"/>
      <c r="T38" s="214"/>
      <c r="U38" s="657" t="str">
        <f t="shared" si="4"/>
        <v/>
      </c>
      <c r="V38" s="657"/>
      <c r="W38" s="658"/>
      <c r="X38" s="658"/>
      <c r="Y38" s="658"/>
      <c r="Z38" s="658"/>
      <c r="AA38" s="658"/>
      <c r="AB38" s="658"/>
      <c r="AC38" s="658"/>
      <c r="AD38" s="658"/>
      <c r="AE38" s="658"/>
      <c r="AF38" s="658"/>
      <c r="AG38" s="658"/>
      <c r="AH38" s="658"/>
      <c r="AI38" s="658"/>
      <c r="AJ38" s="658"/>
      <c r="AK38" s="658"/>
      <c r="AL38" s="214"/>
      <c r="AM38" s="657" t="str">
        <f t="shared" si="0"/>
        <v/>
      </c>
      <c r="AN38" s="657"/>
      <c r="AO38" s="658"/>
      <c r="AP38" s="658"/>
      <c r="AQ38" s="658"/>
      <c r="AR38" s="658"/>
      <c r="AS38" s="658"/>
      <c r="AT38" s="658"/>
      <c r="AU38" s="658"/>
      <c r="AV38" s="658"/>
      <c r="AW38" s="658"/>
      <c r="AX38" s="658"/>
      <c r="AY38" s="658"/>
      <c r="AZ38" s="658"/>
      <c r="BA38" s="658"/>
      <c r="BB38" s="658"/>
      <c r="BC38" s="658"/>
      <c r="BD38" s="214"/>
      <c r="BE38" s="657" t="str">
        <f t="shared" si="1"/>
        <v/>
      </c>
      <c r="BF38" s="657"/>
      <c r="BG38" s="658"/>
      <c r="BH38" s="658"/>
      <c r="BI38" s="658"/>
      <c r="BJ38" s="658"/>
      <c r="BK38" s="658"/>
      <c r="BL38" s="658"/>
      <c r="BM38" s="658"/>
      <c r="BN38" s="658"/>
      <c r="BO38" s="658"/>
      <c r="BP38" s="658"/>
      <c r="BQ38" s="658"/>
      <c r="BR38" s="658"/>
      <c r="BS38" s="658"/>
      <c r="BT38" s="658"/>
      <c r="BU38" s="658"/>
      <c r="BV38" s="214"/>
      <c r="BW38" s="657">
        <f t="shared" si="2"/>
        <v>11</v>
      </c>
      <c r="BX38" s="657"/>
      <c r="BY38" s="658" t="str">
        <f>IF('各会計、関係団体の財政状況及び健全化判断比率'!B72="","",'各会計、関係団体の財政状況及び健全化判断比率'!B72)</f>
        <v>彩の国さいたま人づくり広域連合</v>
      </c>
      <c r="BZ38" s="658"/>
      <c r="CA38" s="658"/>
      <c r="CB38" s="658"/>
      <c r="CC38" s="658"/>
      <c r="CD38" s="658"/>
      <c r="CE38" s="658"/>
      <c r="CF38" s="658"/>
      <c r="CG38" s="658"/>
      <c r="CH38" s="658"/>
      <c r="CI38" s="658"/>
      <c r="CJ38" s="658"/>
      <c r="CK38" s="658"/>
      <c r="CL38" s="658"/>
      <c r="CM38" s="658"/>
      <c r="CN38" s="214"/>
      <c r="CO38" s="657" t="str">
        <f t="shared" si="3"/>
        <v/>
      </c>
      <c r="CP38" s="657"/>
      <c r="CQ38" s="658" t="str">
        <f>IF('各会計、関係団体の財政状況及び健全化判断比率'!BS11="","",'各会計、関係団体の財政状況及び健全化判断比率'!BS11)</f>
        <v/>
      </c>
      <c r="CR38" s="658"/>
      <c r="CS38" s="658"/>
      <c r="CT38" s="658"/>
      <c r="CU38" s="658"/>
      <c r="CV38" s="658"/>
      <c r="CW38" s="658"/>
      <c r="CX38" s="658"/>
      <c r="CY38" s="658"/>
      <c r="CZ38" s="658"/>
      <c r="DA38" s="658"/>
      <c r="DB38" s="658"/>
      <c r="DC38" s="658"/>
      <c r="DD38" s="658"/>
      <c r="DE38" s="658"/>
      <c r="DF38" s="211"/>
      <c r="DG38" s="659" t="str">
        <f>IF('各会計、関係団体の財政状況及び健全化判断比率'!BR11="","",'各会計、関係団体の財政状況及び健全化判断比率'!BR11)</f>
        <v/>
      </c>
      <c r="DH38" s="659"/>
      <c r="DI38" s="218"/>
      <c r="DJ38" s="186"/>
      <c r="DK38" s="186"/>
      <c r="DL38" s="186"/>
      <c r="DM38" s="186"/>
      <c r="DN38" s="186"/>
      <c r="DO38" s="186"/>
    </row>
    <row r="39" spans="1:119" ht="32.25" customHeight="1" x14ac:dyDescent="0.15">
      <c r="A39" s="187"/>
      <c r="B39" s="213"/>
      <c r="C39" s="657" t="str">
        <f t="shared" si="5"/>
        <v/>
      </c>
      <c r="D39" s="657"/>
      <c r="E39" s="658" t="str">
        <f>IF('各会計、関係団体の財政状況及び健全化判断比率'!B12="","",'各会計、関係団体の財政状況及び健全化判断比率'!B12)</f>
        <v/>
      </c>
      <c r="F39" s="658"/>
      <c r="G39" s="658"/>
      <c r="H39" s="658"/>
      <c r="I39" s="658"/>
      <c r="J39" s="658"/>
      <c r="K39" s="658"/>
      <c r="L39" s="658"/>
      <c r="M39" s="658"/>
      <c r="N39" s="658"/>
      <c r="O39" s="658"/>
      <c r="P39" s="658"/>
      <c r="Q39" s="658"/>
      <c r="R39" s="658"/>
      <c r="S39" s="658"/>
      <c r="T39" s="214"/>
      <c r="U39" s="657" t="str">
        <f t="shared" si="4"/>
        <v/>
      </c>
      <c r="V39" s="657"/>
      <c r="W39" s="658"/>
      <c r="X39" s="658"/>
      <c r="Y39" s="658"/>
      <c r="Z39" s="658"/>
      <c r="AA39" s="658"/>
      <c r="AB39" s="658"/>
      <c r="AC39" s="658"/>
      <c r="AD39" s="658"/>
      <c r="AE39" s="658"/>
      <c r="AF39" s="658"/>
      <c r="AG39" s="658"/>
      <c r="AH39" s="658"/>
      <c r="AI39" s="658"/>
      <c r="AJ39" s="658"/>
      <c r="AK39" s="658"/>
      <c r="AL39" s="214"/>
      <c r="AM39" s="657" t="str">
        <f t="shared" si="0"/>
        <v/>
      </c>
      <c r="AN39" s="657"/>
      <c r="AO39" s="658"/>
      <c r="AP39" s="658"/>
      <c r="AQ39" s="658"/>
      <c r="AR39" s="658"/>
      <c r="AS39" s="658"/>
      <c r="AT39" s="658"/>
      <c r="AU39" s="658"/>
      <c r="AV39" s="658"/>
      <c r="AW39" s="658"/>
      <c r="AX39" s="658"/>
      <c r="AY39" s="658"/>
      <c r="AZ39" s="658"/>
      <c r="BA39" s="658"/>
      <c r="BB39" s="658"/>
      <c r="BC39" s="658"/>
      <c r="BD39" s="214"/>
      <c r="BE39" s="657" t="str">
        <f t="shared" si="1"/>
        <v/>
      </c>
      <c r="BF39" s="657"/>
      <c r="BG39" s="658"/>
      <c r="BH39" s="658"/>
      <c r="BI39" s="658"/>
      <c r="BJ39" s="658"/>
      <c r="BK39" s="658"/>
      <c r="BL39" s="658"/>
      <c r="BM39" s="658"/>
      <c r="BN39" s="658"/>
      <c r="BO39" s="658"/>
      <c r="BP39" s="658"/>
      <c r="BQ39" s="658"/>
      <c r="BR39" s="658"/>
      <c r="BS39" s="658"/>
      <c r="BT39" s="658"/>
      <c r="BU39" s="658"/>
      <c r="BV39" s="214"/>
      <c r="BW39" s="657">
        <f t="shared" si="2"/>
        <v>12</v>
      </c>
      <c r="BX39" s="657"/>
      <c r="BY39" s="658" t="str">
        <f>IF('各会計、関係団体の財政状況及び健全化判断比率'!B73="","",'各会計、関係団体の財政状況及び健全化判断比率'!B73)</f>
        <v>埼玉県後期高齢者医療広域連合</v>
      </c>
      <c r="BZ39" s="658"/>
      <c r="CA39" s="658"/>
      <c r="CB39" s="658"/>
      <c r="CC39" s="658"/>
      <c r="CD39" s="658"/>
      <c r="CE39" s="658"/>
      <c r="CF39" s="658"/>
      <c r="CG39" s="658"/>
      <c r="CH39" s="658"/>
      <c r="CI39" s="658"/>
      <c r="CJ39" s="658"/>
      <c r="CK39" s="658"/>
      <c r="CL39" s="658"/>
      <c r="CM39" s="658"/>
      <c r="CN39" s="214"/>
      <c r="CO39" s="657" t="str">
        <f t="shared" si="3"/>
        <v/>
      </c>
      <c r="CP39" s="657"/>
      <c r="CQ39" s="658" t="str">
        <f>IF('各会計、関係団体の財政状況及び健全化判断比率'!BS12="","",'各会計、関係団体の財政状況及び健全化判断比率'!BS12)</f>
        <v/>
      </c>
      <c r="CR39" s="658"/>
      <c r="CS39" s="658"/>
      <c r="CT39" s="658"/>
      <c r="CU39" s="658"/>
      <c r="CV39" s="658"/>
      <c r="CW39" s="658"/>
      <c r="CX39" s="658"/>
      <c r="CY39" s="658"/>
      <c r="CZ39" s="658"/>
      <c r="DA39" s="658"/>
      <c r="DB39" s="658"/>
      <c r="DC39" s="658"/>
      <c r="DD39" s="658"/>
      <c r="DE39" s="658"/>
      <c r="DF39" s="211"/>
      <c r="DG39" s="659" t="str">
        <f>IF('各会計、関係団体の財政状況及び健全化判断比率'!BR12="","",'各会計、関係団体の財政状況及び健全化判断比率'!BR12)</f>
        <v/>
      </c>
      <c r="DH39" s="659"/>
      <c r="DI39" s="218"/>
      <c r="DJ39" s="186"/>
      <c r="DK39" s="186"/>
      <c r="DL39" s="186"/>
      <c r="DM39" s="186"/>
      <c r="DN39" s="186"/>
      <c r="DO39" s="186"/>
    </row>
    <row r="40" spans="1:119" ht="32.25" customHeight="1" x14ac:dyDescent="0.15">
      <c r="A40" s="187"/>
      <c r="B40" s="213"/>
      <c r="C40" s="657" t="str">
        <f t="shared" si="5"/>
        <v/>
      </c>
      <c r="D40" s="657"/>
      <c r="E40" s="658" t="str">
        <f>IF('各会計、関係団体の財政状況及び健全化判断比率'!B13="","",'各会計、関係団体の財政状況及び健全化判断比率'!B13)</f>
        <v/>
      </c>
      <c r="F40" s="658"/>
      <c r="G40" s="658"/>
      <c r="H40" s="658"/>
      <c r="I40" s="658"/>
      <c r="J40" s="658"/>
      <c r="K40" s="658"/>
      <c r="L40" s="658"/>
      <c r="M40" s="658"/>
      <c r="N40" s="658"/>
      <c r="O40" s="658"/>
      <c r="P40" s="658"/>
      <c r="Q40" s="658"/>
      <c r="R40" s="658"/>
      <c r="S40" s="658"/>
      <c r="T40" s="214"/>
      <c r="U40" s="657" t="str">
        <f t="shared" si="4"/>
        <v/>
      </c>
      <c r="V40" s="657"/>
      <c r="W40" s="658"/>
      <c r="X40" s="658"/>
      <c r="Y40" s="658"/>
      <c r="Z40" s="658"/>
      <c r="AA40" s="658"/>
      <c r="AB40" s="658"/>
      <c r="AC40" s="658"/>
      <c r="AD40" s="658"/>
      <c r="AE40" s="658"/>
      <c r="AF40" s="658"/>
      <c r="AG40" s="658"/>
      <c r="AH40" s="658"/>
      <c r="AI40" s="658"/>
      <c r="AJ40" s="658"/>
      <c r="AK40" s="658"/>
      <c r="AL40" s="214"/>
      <c r="AM40" s="657" t="str">
        <f t="shared" si="0"/>
        <v/>
      </c>
      <c r="AN40" s="657"/>
      <c r="AO40" s="658"/>
      <c r="AP40" s="658"/>
      <c r="AQ40" s="658"/>
      <c r="AR40" s="658"/>
      <c r="AS40" s="658"/>
      <c r="AT40" s="658"/>
      <c r="AU40" s="658"/>
      <c r="AV40" s="658"/>
      <c r="AW40" s="658"/>
      <c r="AX40" s="658"/>
      <c r="AY40" s="658"/>
      <c r="AZ40" s="658"/>
      <c r="BA40" s="658"/>
      <c r="BB40" s="658"/>
      <c r="BC40" s="658"/>
      <c r="BD40" s="214"/>
      <c r="BE40" s="657" t="str">
        <f t="shared" si="1"/>
        <v/>
      </c>
      <c r="BF40" s="657"/>
      <c r="BG40" s="658"/>
      <c r="BH40" s="658"/>
      <c r="BI40" s="658"/>
      <c r="BJ40" s="658"/>
      <c r="BK40" s="658"/>
      <c r="BL40" s="658"/>
      <c r="BM40" s="658"/>
      <c r="BN40" s="658"/>
      <c r="BO40" s="658"/>
      <c r="BP40" s="658"/>
      <c r="BQ40" s="658"/>
      <c r="BR40" s="658"/>
      <c r="BS40" s="658"/>
      <c r="BT40" s="658"/>
      <c r="BU40" s="658"/>
      <c r="BV40" s="214"/>
      <c r="BW40" s="657">
        <f t="shared" si="2"/>
        <v>13</v>
      </c>
      <c r="BX40" s="657"/>
      <c r="BY40" s="658" t="str">
        <f>IF('各会計、関係団体の財政状況及び健全化判断比率'!B74="","",'各会計、関係団体の財政状況及び健全化判断比率'!B74)</f>
        <v>埼玉県後期高齢者医療広域連合</v>
      </c>
      <c r="BZ40" s="658"/>
      <c r="CA40" s="658"/>
      <c r="CB40" s="658"/>
      <c r="CC40" s="658"/>
      <c r="CD40" s="658"/>
      <c r="CE40" s="658"/>
      <c r="CF40" s="658"/>
      <c r="CG40" s="658"/>
      <c r="CH40" s="658"/>
      <c r="CI40" s="658"/>
      <c r="CJ40" s="658"/>
      <c r="CK40" s="658"/>
      <c r="CL40" s="658"/>
      <c r="CM40" s="658"/>
      <c r="CN40" s="214"/>
      <c r="CO40" s="657" t="str">
        <f t="shared" si="3"/>
        <v/>
      </c>
      <c r="CP40" s="657"/>
      <c r="CQ40" s="658" t="str">
        <f>IF('各会計、関係団体の財政状況及び健全化判断比率'!BS13="","",'各会計、関係団体の財政状況及び健全化判断比率'!BS13)</f>
        <v/>
      </c>
      <c r="CR40" s="658"/>
      <c r="CS40" s="658"/>
      <c r="CT40" s="658"/>
      <c r="CU40" s="658"/>
      <c r="CV40" s="658"/>
      <c r="CW40" s="658"/>
      <c r="CX40" s="658"/>
      <c r="CY40" s="658"/>
      <c r="CZ40" s="658"/>
      <c r="DA40" s="658"/>
      <c r="DB40" s="658"/>
      <c r="DC40" s="658"/>
      <c r="DD40" s="658"/>
      <c r="DE40" s="658"/>
      <c r="DF40" s="211"/>
      <c r="DG40" s="659" t="str">
        <f>IF('各会計、関係団体の財政状況及び健全化判断比率'!BR13="","",'各会計、関係団体の財政状況及び健全化判断比率'!BR13)</f>
        <v/>
      </c>
      <c r="DH40" s="659"/>
      <c r="DI40" s="218"/>
      <c r="DJ40" s="186"/>
      <c r="DK40" s="186"/>
      <c r="DL40" s="186"/>
      <c r="DM40" s="186"/>
      <c r="DN40" s="186"/>
      <c r="DO40" s="186"/>
    </row>
    <row r="41" spans="1:119" ht="32.25" customHeight="1" x14ac:dyDescent="0.15">
      <c r="A41" s="187"/>
      <c r="B41" s="213"/>
      <c r="C41" s="657" t="str">
        <f t="shared" si="5"/>
        <v/>
      </c>
      <c r="D41" s="657"/>
      <c r="E41" s="658" t="str">
        <f>IF('各会計、関係団体の財政状況及び健全化判断比率'!B14="","",'各会計、関係団体の財政状況及び健全化判断比率'!B14)</f>
        <v/>
      </c>
      <c r="F41" s="658"/>
      <c r="G41" s="658"/>
      <c r="H41" s="658"/>
      <c r="I41" s="658"/>
      <c r="J41" s="658"/>
      <c r="K41" s="658"/>
      <c r="L41" s="658"/>
      <c r="M41" s="658"/>
      <c r="N41" s="658"/>
      <c r="O41" s="658"/>
      <c r="P41" s="658"/>
      <c r="Q41" s="658"/>
      <c r="R41" s="658"/>
      <c r="S41" s="658"/>
      <c r="T41" s="214"/>
      <c r="U41" s="657" t="str">
        <f t="shared" si="4"/>
        <v/>
      </c>
      <c r="V41" s="657"/>
      <c r="W41" s="658"/>
      <c r="X41" s="658"/>
      <c r="Y41" s="658"/>
      <c r="Z41" s="658"/>
      <c r="AA41" s="658"/>
      <c r="AB41" s="658"/>
      <c r="AC41" s="658"/>
      <c r="AD41" s="658"/>
      <c r="AE41" s="658"/>
      <c r="AF41" s="658"/>
      <c r="AG41" s="658"/>
      <c r="AH41" s="658"/>
      <c r="AI41" s="658"/>
      <c r="AJ41" s="658"/>
      <c r="AK41" s="658"/>
      <c r="AL41" s="214"/>
      <c r="AM41" s="657" t="str">
        <f t="shared" si="0"/>
        <v/>
      </c>
      <c r="AN41" s="657"/>
      <c r="AO41" s="658"/>
      <c r="AP41" s="658"/>
      <c r="AQ41" s="658"/>
      <c r="AR41" s="658"/>
      <c r="AS41" s="658"/>
      <c r="AT41" s="658"/>
      <c r="AU41" s="658"/>
      <c r="AV41" s="658"/>
      <c r="AW41" s="658"/>
      <c r="AX41" s="658"/>
      <c r="AY41" s="658"/>
      <c r="AZ41" s="658"/>
      <c r="BA41" s="658"/>
      <c r="BB41" s="658"/>
      <c r="BC41" s="658"/>
      <c r="BD41" s="214"/>
      <c r="BE41" s="657" t="str">
        <f t="shared" si="1"/>
        <v/>
      </c>
      <c r="BF41" s="657"/>
      <c r="BG41" s="658"/>
      <c r="BH41" s="658"/>
      <c r="BI41" s="658"/>
      <c r="BJ41" s="658"/>
      <c r="BK41" s="658"/>
      <c r="BL41" s="658"/>
      <c r="BM41" s="658"/>
      <c r="BN41" s="658"/>
      <c r="BO41" s="658"/>
      <c r="BP41" s="658"/>
      <c r="BQ41" s="658"/>
      <c r="BR41" s="658"/>
      <c r="BS41" s="658"/>
      <c r="BT41" s="658"/>
      <c r="BU41" s="658"/>
      <c r="BV41" s="214"/>
      <c r="BW41" s="657">
        <f t="shared" si="2"/>
        <v>14</v>
      </c>
      <c r="BX41" s="657"/>
      <c r="BY41" s="658" t="str">
        <f>IF('各会計、関係団体の財政状況及び健全化判断比率'!B75="","",'各会計、関係団体の財政状況及び健全化判断比率'!B75)</f>
        <v>埼玉東部消防組合</v>
      </c>
      <c r="BZ41" s="658"/>
      <c r="CA41" s="658"/>
      <c r="CB41" s="658"/>
      <c r="CC41" s="658"/>
      <c r="CD41" s="658"/>
      <c r="CE41" s="658"/>
      <c r="CF41" s="658"/>
      <c r="CG41" s="658"/>
      <c r="CH41" s="658"/>
      <c r="CI41" s="658"/>
      <c r="CJ41" s="658"/>
      <c r="CK41" s="658"/>
      <c r="CL41" s="658"/>
      <c r="CM41" s="658"/>
      <c r="CN41" s="214"/>
      <c r="CO41" s="657" t="str">
        <f t="shared" si="3"/>
        <v/>
      </c>
      <c r="CP41" s="657"/>
      <c r="CQ41" s="658" t="str">
        <f>IF('各会計、関係団体の財政状況及び健全化判断比率'!BS14="","",'各会計、関係団体の財政状況及び健全化判断比率'!BS14)</f>
        <v/>
      </c>
      <c r="CR41" s="658"/>
      <c r="CS41" s="658"/>
      <c r="CT41" s="658"/>
      <c r="CU41" s="658"/>
      <c r="CV41" s="658"/>
      <c r="CW41" s="658"/>
      <c r="CX41" s="658"/>
      <c r="CY41" s="658"/>
      <c r="CZ41" s="658"/>
      <c r="DA41" s="658"/>
      <c r="DB41" s="658"/>
      <c r="DC41" s="658"/>
      <c r="DD41" s="658"/>
      <c r="DE41" s="658"/>
      <c r="DF41" s="211"/>
      <c r="DG41" s="659" t="str">
        <f>IF('各会計、関係団体の財政状況及び健全化判断比率'!BR14="","",'各会計、関係団体の財政状況及び健全化判断比率'!BR14)</f>
        <v/>
      </c>
      <c r="DH41" s="659"/>
      <c r="DI41" s="218"/>
      <c r="DJ41" s="186"/>
      <c r="DK41" s="186"/>
      <c r="DL41" s="186"/>
      <c r="DM41" s="186"/>
      <c r="DN41" s="186"/>
      <c r="DO41" s="186"/>
    </row>
    <row r="42" spans="1:119" ht="32.25" customHeight="1" x14ac:dyDescent="0.15">
      <c r="A42" s="186"/>
      <c r="B42" s="213"/>
      <c r="C42" s="657" t="str">
        <f t="shared" si="5"/>
        <v/>
      </c>
      <c r="D42" s="657"/>
      <c r="E42" s="658" t="str">
        <f>IF('各会計、関係団体の財政状況及び健全化判断比率'!B15="","",'各会計、関係団体の財政状況及び健全化判断比率'!B15)</f>
        <v/>
      </c>
      <c r="F42" s="658"/>
      <c r="G42" s="658"/>
      <c r="H42" s="658"/>
      <c r="I42" s="658"/>
      <c r="J42" s="658"/>
      <c r="K42" s="658"/>
      <c r="L42" s="658"/>
      <c r="M42" s="658"/>
      <c r="N42" s="658"/>
      <c r="O42" s="658"/>
      <c r="P42" s="658"/>
      <c r="Q42" s="658"/>
      <c r="R42" s="658"/>
      <c r="S42" s="658"/>
      <c r="T42" s="214"/>
      <c r="U42" s="657" t="str">
        <f t="shared" si="4"/>
        <v/>
      </c>
      <c r="V42" s="657"/>
      <c r="W42" s="658"/>
      <c r="X42" s="658"/>
      <c r="Y42" s="658"/>
      <c r="Z42" s="658"/>
      <c r="AA42" s="658"/>
      <c r="AB42" s="658"/>
      <c r="AC42" s="658"/>
      <c r="AD42" s="658"/>
      <c r="AE42" s="658"/>
      <c r="AF42" s="658"/>
      <c r="AG42" s="658"/>
      <c r="AH42" s="658"/>
      <c r="AI42" s="658"/>
      <c r="AJ42" s="658"/>
      <c r="AK42" s="658"/>
      <c r="AL42" s="214"/>
      <c r="AM42" s="657" t="str">
        <f t="shared" si="0"/>
        <v/>
      </c>
      <c r="AN42" s="657"/>
      <c r="AO42" s="658"/>
      <c r="AP42" s="658"/>
      <c r="AQ42" s="658"/>
      <c r="AR42" s="658"/>
      <c r="AS42" s="658"/>
      <c r="AT42" s="658"/>
      <c r="AU42" s="658"/>
      <c r="AV42" s="658"/>
      <c r="AW42" s="658"/>
      <c r="AX42" s="658"/>
      <c r="AY42" s="658"/>
      <c r="AZ42" s="658"/>
      <c r="BA42" s="658"/>
      <c r="BB42" s="658"/>
      <c r="BC42" s="658"/>
      <c r="BD42" s="214"/>
      <c r="BE42" s="657" t="str">
        <f t="shared" si="1"/>
        <v/>
      </c>
      <c r="BF42" s="657"/>
      <c r="BG42" s="658"/>
      <c r="BH42" s="658"/>
      <c r="BI42" s="658"/>
      <c r="BJ42" s="658"/>
      <c r="BK42" s="658"/>
      <c r="BL42" s="658"/>
      <c r="BM42" s="658"/>
      <c r="BN42" s="658"/>
      <c r="BO42" s="658"/>
      <c r="BP42" s="658"/>
      <c r="BQ42" s="658"/>
      <c r="BR42" s="658"/>
      <c r="BS42" s="658"/>
      <c r="BT42" s="658"/>
      <c r="BU42" s="658"/>
      <c r="BV42" s="214"/>
      <c r="BW42" s="657" t="str">
        <f t="shared" si="2"/>
        <v/>
      </c>
      <c r="BX42" s="657"/>
      <c r="BY42" s="658" t="str">
        <f>IF('各会計、関係団体の財政状況及び健全化判断比率'!B76="","",'各会計、関係団体の財政状況及び健全化判断比率'!B76)</f>
        <v/>
      </c>
      <c r="BZ42" s="658"/>
      <c r="CA42" s="658"/>
      <c r="CB42" s="658"/>
      <c r="CC42" s="658"/>
      <c r="CD42" s="658"/>
      <c r="CE42" s="658"/>
      <c r="CF42" s="658"/>
      <c r="CG42" s="658"/>
      <c r="CH42" s="658"/>
      <c r="CI42" s="658"/>
      <c r="CJ42" s="658"/>
      <c r="CK42" s="658"/>
      <c r="CL42" s="658"/>
      <c r="CM42" s="658"/>
      <c r="CN42" s="214"/>
      <c r="CO42" s="657" t="str">
        <f t="shared" si="3"/>
        <v/>
      </c>
      <c r="CP42" s="657"/>
      <c r="CQ42" s="658" t="str">
        <f>IF('各会計、関係団体の財政状況及び健全化判断比率'!BS15="","",'各会計、関係団体の財政状況及び健全化判断比率'!BS15)</f>
        <v/>
      </c>
      <c r="CR42" s="658"/>
      <c r="CS42" s="658"/>
      <c r="CT42" s="658"/>
      <c r="CU42" s="658"/>
      <c r="CV42" s="658"/>
      <c r="CW42" s="658"/>
      <c r="CX42" s="658"/>
      <c r="CY42" s="658"/>
      <c r="CZ42" s="658"/>
      <c r="DA42" s="658"/>
      <c r="DB42" s="658"/>
      <c r="DC42" s="658"/>
      <c r="DD42" s="658"/>
      <c r="DE42" s="658"/>
      <c r="DF42" s="211"/>
      <c r="DG42" s="659" t="str">
        <f>IF('各会計、関係団体の財政状況及び健全化判断比率'!BR15="","",'各会計、関係団体の財政状況及び健全化判断比率'!BR15)</f>
        <v/>
      </c>
      <c r="DH42" s="659"/>
      <c r="DI42" s="218"/>
      <c r="DJ42" s="186"/>
      <c r="DK42" s="186"/>
      <c r="DL42" s="186"/>
      <c r="DM42" s="186"/>
      <c r="DN42" s="186"/>
      <c r="DO42" s="186"/>
    </row>
    <row r="43" spans="1:119" ht="32.25" customHeight="1" x14ac:dyDescent="0.15">
      <c r="A43" s="186"/>
      <c r="B43" s="213"/>
      <c r="C43" s="657" t="str">
        <f t="shared" si="5"/>
        <v/>
      </c>
      <c r="D43" s="657"/>
      <c r="E43" s="658" t="str">
        <f>IF('各会計、関係団体の財政状況及び健全化判断比率'!B16="","",'各会計、関係団体の財政状況及び健全化判断比率'!B16)</f>
        <v/>
      </c>
      <c r="F43" s="658"/>
      <c r="G43" s="658"/>
      <c r="H43" s="658"/>
      <c r="I43" s="658"/>
      <c r="J43" s="658"/>
      <c r="K43" s="658"/>
      <c r="L43" s="658"/>
      <c r="M43" s="658"/>
      <c r="N43" s="658"/>
      <c r="O43" s="658"/>
      <c r="P43" s="658"/>
      <c r="Q43" s="658"/>
      <c r="R43" s="658"/>
      <c r="S43" s="658"/>
      <c r="T43" s="214"/>
      <c r="U43" s="657" t="str">
        <f t="shared" si="4"/>
        <v/>
      </c>
      <c r="V43" s="657"/>
      <c r="W43" s="658"/>
      <c r="X43" s="658"/>
      <c r="Y43" s="658"/>
      <c r="Z43" s="658"/>
      <c r="AA43" s="658"/>
      <c r="AB43" s="658"/>
      <c r="AC43" s="658"/>
      <c r="AD43" s="658"/>
      <c r="AE43" s="658"/>
      <c r="AF43" s="658"/>
      <c r="AG43" s="658"/>
      <c r="AH43" s="658"/>
      <c r="AI43" s="658"/>
      <c r="AJ43" s="658"/>
      <c r="AK43" s="658"/>
      <c r="AL43" s="214"/>
      <c r="AM43" s="657" t="str">
        <f t="shared" si="0"/>
        <v/>
      </c>
      <c r="AN43" s="657"/>
      <c r="AO43" s="658"/>
      <c r="AP43" s="658"/>
      <c r="AQ43" s="658"/>
      <c r="AR43" s="658"/>
      <c r="AS43" s="658"/>
      <c r="AT43" s="658"/>
      <c r="AU43" s="658"/>
      <c r="AV43" s="658"/>
      <c r="AW43" s="658"/>
      <c r="AX43" s="658"/>
      <c r="AY43" s="658"/>
      <c r="AZ43" s="658"/>
      <c r="BA43" s="658"/>
      <c r="BB43" s="658"/>
      <c r="BC43" s="658"/>
      <c r="BD43" s="214"/>
      <c r="BE43" s="657" t="str">
        <f t="shared" si="1"/>
        <v/>
      </c>
      <c r="BF43" s="657"/>
      <c r="BG43" s="658"/>
      <c r="BH43" s="658"/>
      <c r="BI43" s="658"/>
      <c r="BJ43" s="658"/>
      <c r="BK43" s="658"/>
      <c r="BL43" s="658"/>
      <c r="BM43" s="658"/>
      <c r="BN43" s="658"/>
      <c r="BO43" s="658"/>
      <c r="BP43" s="658"/>
      <c r="BQ43" s="658"/>
      <c r="BR43" s="658"/>
      <c r="BS43" s="658"/>
      <c r="BT43" s="658"/>
      <c r="BU43" s="658"/>
      <c r="BV43" s="214"/>
      <c r="BW43" s="657" t="str">
        <f t="shared" si="2"/>
        <v/>
      </c>
      <c r="BX43" s="657"/>
      <c r="BY43" s="658" t="str">
        <f>IF('各会計、関係団体の財政状況及び健全化判断比率'!B77="","",'各会計、関係団体の財政状況及び健全化判断比率'!B77)</f>
        <v/>
      </c>
      <c r="BZ43" s="658"/>
      <c r="CA43" s="658"/>
      <c r="CB43" s="658"/>
      <c r="CC43" s="658"/>
      <c r="CD43" s="658"/>
      <c r="CE43" s="658"/>
      <c r="CF43" s="658"/>
      <c r="CG43" s="658"/>
      <c r="CH43" s="658"/>
      <c r="CI43" s="658"/>
      <c r="CJ43" s="658"/>
      <c r="CK43" s="658"/>
      <c r="CL43" s="658"/>
      <c r="CM43" s="658"/>
      <c r="CN43" s="214"/>
      <c r="CO43" s="657" t="str">
        <f t="shared" si="3"/>
        <v/>
      </c>
      <c r="CP43" s="657"/>
      <c r="CQ43" s="658" t="str">
        <f>IF('各会計、関係団体の財政状況及び健全化判断比率'!BS16="","",'各会計、関係団体の財政状況及び健全化判断比率'!BS16)</f>
        <v/>
      </c>
      <c r="CR43" s="658"/>
      <c r="CS43" s="658"/>
      <c r="CT43" s="658"/>
      <c r="CU43" s="658"/>
      <c r="CV43" s="658"/>
      <c r="CW43" s="658"/>
      <c r="CX43" s="658"/>
      <c r="CY43" s="658"/>
      <c r="CZ43" s="658"/>
      <c r="DA43" s="658"/>
      <c r="DB43" s="658"/>
      <c r="DC43" s="658"/>
      <c r="DD43" s="658"/>
      <c r="DE43" s="658"/>
      <c r="DF43" s="211"/>
      <c r="DG43" s="659" t="str">
        <f>IF('各会計、関係団体の財政状況及び健全化判断比率'!BR16="","",'各会計、関係団体の財政状況及び健全化判断比率'!BR16)</f>
        <v/>
      </c>
      <c r="DH43" s="659"/>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x1t8DLdumjnk4BedE+Y/tJkq8epoDBHRhIfflSJsMkegeKvCEG6AVVQH2dLTOl9Rt+hF0sJ/ieezkG3f7iG4VA==" saltValue="nJ6ZOfVRyHwNZvWWxDmVs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C1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9" t="s">
        <v>570</v>
      </c>
      <c r="D34" s="1249"/>
      <c r="E34" s="1250"/>
      <c r="F34" s="32">
        <v>14.03</v>
      </c>
      <c r="G34" s="33">
        <v>14.79</v>
      </c>
      <c r="H34" s="33">
        <v>15.14</v>
      </c>
      <c r="I34" s="33">
        <v>14.15</v>
      </c>
      <c r="J34" s="34">
        <v>13.7</v>
      </c>
      <c r="K34" s="22"/>
      <c r="L34" s="22"/>
      <c r="M34" s="22"/>
      <c r="N34" s="22"/>
      <c r="O34" s="22"/>
      <c r="P34" s="22"/>
    </row>
    <row r="35" spans="1:16" ht="39" customHeight="1" x14ac:dyDescent="0.15">
      <c r="A35" s="22"/>
      <c r="B35" s="35"/>
      <c r="C35" s="1243" t="s">
        <v>571</v>
      </c>
      <c r="D35" s="1244"/>
      <c r="E35" s="1245"/>
      <c r="F35" s="36">
        <v>6.54</v>
      </c>
      <c r="G35" s="37">
        <v>4.2699999999999996</v>
      </c>
      <c r="H35" s="37">
        <v>4.29</v>
      </c>
      <c r="I35" s="37">
        <v>3.28</v>
      </c>
      <c r="J35" s="38">
        <v>5.2</v>
      </c>
      <c r="K35" s="22"/>
      <c r="L35" s="22"/>
      <c r="M35" s="22"/>
      <c r="N35" s="22"/>
      <c r="O35" s="22"/>
      <c r="P35" s="22"/>
    </row>
    <row r="36" spans="1:16" ht="39" customHeight="1" x14ac:dyDescent="0.15">
      <c r="A36" s="22"/>
      <c r="B36" s="35"/>
      <c r="C36" s="1243" t="s">
        <v>572</v>
      </c>
      <c r="D36" s="1244"/>
      <c r="E36" s="1245"/>
      <c r="F36" s="36">
        <v>0.35</v>
      </c>
      <c r="G36" s="37">
        <v>0.35</v>
      </c>
      <c r="H36" s="37">
        <v>0.15</v>
      </c>
      <c r="I36" s="37">
        <v>0.21</v>
      </c>
      <c r="J36" s="38">
        <v>1.65</v>
      </c>
      <c r="K36" s="22"/>
      <c r="L36" s="22"/>
      <c r="M36" s="22"/>
      <c r="N36" s="22"/>
      <c r="O36" s="22"/>
      <c r="P36" s="22"/>
    </row>
    <row r="37" spans="1:16" ht="39" customHeight="1" x14ac:dyDescent="0.15">
      <c r="A37" s="22"/>
      <c r="B37" s="35"/>
      <c r="C37" s="1243" t="s">
        <v>573</v>
      </c>
      <c r="D37" s="1244"/>
      <c r="E37" s="1245"/>
      <c r="F37" s="36">
        <v>1.63</v>
      </c>
      <c r="G37" s="37">
        <v>2.09</v>
      </c>
      <c r="H37" s="37">
        <v>2.63</v>
      </c>
      <c r="I37" s="37">
        <v>1.04</v>
      </c>
      <c r="J37" s="38">
        <v>1.08</v>
      </c>
      <c r="K37" s="22"/>
      <c r="L37" s="22"/>
      <c r="M37" s="22"/>
      <c r="N37" s="22"/>
      <c r="O37" s="22"/>
      <c r="P37" s="22"/>
    </row>
    <row r="38" spans="1:16" ht="39" customHeight="1" x14ac:dyDescent="0.15">
      <c r="A38" s="22"/>
      <c r="B38" s="35"/>
      <c r="C38" s="1243" t="s">
        <v>574</v>
      </c>
      <c r="D38" s="1244"/>
      <c r="E38" s="1245"/>
      <c r="F38" s="36">
        <v>5.76</v>
      </c>
      <c r="G38" s="37">
        <v>2.93</v>
      </c>
      <c r="H38" s="37">
        <v>4.96</v>
      </c>
      <c r="I38" s="37">
        <v>1.49</v>
      </c>
      <c r="J38" s="38">
        <v>1.06</v>
      </c>
      <c r="K38" s="22"/>
      <c r="L38" s="22"/>
      <c r="M38" s="22"/>
      <c r="N38" s="22"/>
      <c r="O38" s="22"/>
      <c r="P38" s="22"/>
    </row>
    <row r="39" spans="1:16" ht="39" customHeight="1" x14ac:dyDescent="0.15">
      <c r="A39" s="22"/>
      <c r="B39" s="35"/>
      <c r="C39" s="1243" t="s">
        <v>575</v>
      </c>
      <c r="D39" s="1244"/>
      <c r="E39" s="1245"/>
      <c r="F39" s="36">
        <v>0</v>
      </c>
      <c r="G39" s="37">
        <v>0</v>
      </c>
      <c r="H39" s="37">
        <v>0</v>
      </c>
      <c r="I39" s="37">
        <v>0.01</v>
      </c>
      <c r="J39" s="38">
        <v>0</v>
      </c>
      <c r="K39" s="22"/>
      <c r="L39" s="22"/>
      <c r="M39" s="22"/>
      <c r="N39" s="22"/>
      <c r="O39" s="22"/>
      <c r="P39" s="22"/>
    </row>
    <row r="40" spans="1:16" ht="39" customHeight="1" x14ac:dyDescent="0.15">
      <c r="A40" s="22"/>
      <c r="B40" s="35"/>
      <c r="C40" s="1243"/>
      <c r="D40" s="1244"/>
      <c r="E40" s="1245"/>
      <c r="F40" s="36"/>
      <c r="G40" s="37"/>
      <c r="H40" s="37"/>
      <c r="I40" s="37"/>
      <c r="J40" s="38"/>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576</v>
      </c>
      <c r="D42" s="1244"/>
      <c r="E42" s="1245"/>
      <c r="F42" s="36" t="s">
        <v>518</v>
      </c>
      <c r="G42" s="37" t="s">
        <v>518</v>
      </c>
      <c r="H42" s="37" t="s">
        <v>518</v>
      </c>
      <c r="I42" s="37" t="s">
        <v>518</v>
      </c>
      <c r="J42" s="38" t="s">
        <v>518</v>
      </c>
      <c r="K42" s="22"/>
      <c r="L42" s="22"/>
      <c r="M42" s="22"/>
      <c r="N42" s="22"/>
      <c r="O42" s="22"/>
      <c r="P42" s="22"/>
    </row>
    <row r="43" spans="1:16" ht="39" customHeight="1" thickBot="1" x14ac:dyDescent="0.2">
      <c r="A43" s="22"/>
      <c r="B43" s="40"/>
      <c r="C43" s="1246" t="s">
        <v>577</v>
      </c>
      <c r="D43" s="1247"/>
      <c r="E43" s="1248"/>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Uc8976K5cdhspbDYjM4MJkSO+qclN4UxUUaH6w+SpCFUzKVthlYMIqCX5vyg5YelY/vdDnUbtZ03Es2vwqh2A==" saltValue="5lPmHKJe83AxoEKlTIQS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B28" zoomScaleSheetLayoutView="55" workbookViewId="0">
      <selection activeCell="O53" sqref="O5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989</v>
      </c>
      <c r="L45" s="60">
        <v>1029</v>
      </c>
      <c r="M45" s="60">
        <v>1001</v>
      </c>
      <c r="N45" s="60">
        <v>996</v>
      </c>
      <c r="O45" s="61">
        <v>1003</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518</v>
      </c>
      <c r="L46" s="64" t="s">
        <v>518</v>
      </c>
      <c r="M46" s="64" t="s">
        <v>518</v>
      </c>
      <c r="N46" s="64" t="s">
        <v>518</v>
      </c>
      <c r="O46" s="65" t="s">
        <v>518</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518</v>
      </c>
      <c r="L47" s="64" t="s">
        <v>518</v>
      </c>
      <c r="M47" s="64" t="s">
        <v>518</v>
      </c>
      <c r="N47" s="64" t="s">
        <v>518</v>
      </c>
      <c r="O47" s="65" t="s">
        <v>518</v>
      </c>
      <c r="P47" s="48"/>
      <c r="Q47" s="48"/>
      <c r="R47" s="48"/>
      <c r="S47" s="48"/>
      <c r="T47" s="48"/>
      <c r="U47" s="48"/>
    </row>
    <row r="48" spans="1:21" ht="30.75" customHeight="1" x14ac:dyDescent="0.15">
      <c r="A48" s="48"/>
      <c r="B48" s="1253"/>
      <c r="C48" s="1254"/>
      <c r="D48" s="62"/>
      <c r="E48" s="1259" t="s">
        <v>15</v>
      </c>
      <c r="F48" s="1259"/>
      <c r="G48" s="1259"/>
      <c r="H48" s="1259"/>
      <c r="I48" s="1259"/>
      <c r="J48" s="1260"/>
      <c r="K48" s="63">
        <v>229</v>
      </c>
      <c r="L48" s="64">
        <v>209</v>
      </c>
      <c r="M48" s="64">
        <v>222</v>
      </c>
      <c r="N48" s="64">
        <v>205</v>
      </c>
      <c r="O48" s="65">
        <v>220</v>
      </c>
      <c r="P48" s="48"/>
      <c r="Q48" s="48"/>
      <c r="R48" s="48"/>
      <c r="S48" s="48"/>
      <c r="T48" s="48"/>
      <c r="U48" s="48"/>
    </row>
    <row r="49" spans="1:21" ht="30.75" customHeight="1" x14ac:dyDescent="0.15">
      <c r="A49" s="48"/>
      <c r="B49" s="1253"/>
      <c r="C49" s="1254"/>
      <c r="D49" s="62"/>
      <c r="E49" s="1259" t="s">
        <v>16</v>
      </c>
      <c r="F49" s="1259"/>
      <c r="G49" s="1259"/>
      <c r="H49" s="1259"/>
      <c r="I49" s="1259"/>
      <c r="J49" s="1260"/>
      <c r="K49" s="63">
        <v>38</v>
      </c>
      <c r="L49" s="64">
        <v>51</v>
      </c>
      <c r="M49" s="64">
        <v>49</v>
      </c>
      <c r="N49" s="64">
        <v>47</v>
      </c>
      <c r="O49" s="65">
        <v>34</v>
      </c>
      <c r="P49" s="48"/>
      <c r="Q49" s="48"/>
      <c r="R49" s="48"/>
      <c r="S49" s="48"/>
      <c r="T49" s="48"/>
      <c r="U49" s="48"/>
    </row>
    <row r="50" spans="1:21" ht="30.75" customHeight="1" x14ac:dyDescent="0.15">
      <c r="A50" s="48"/>
      <c r="B50" s="1253"/>
      <c r="C50" s="1254"/>
      <c r="D50" s="62"/>
      <c r="E50" s="1259" t="s">
        <v>17</v>
      </c>
      <c r="F50" s="1259"/>
      <c r="G50" s="1259"/>
      <c r="H50" s="1259"/>
      <c r="I50" s="1259"/>
      <c r="J50" s="1260"/>
      <c r="K50" s="63">
        <v>262</v>
      </c>
      <c r="L50" s="64">
        <v>261</v>
      </c>
      <c r="M50" s="64">
        <v>237</v>
      </c>
      <c r="N50" s="64">
        <v>234</v>
      </c>
      <c r="O50" s="65">
        <v>188</v>
      </c>
      <c r="P50" s="48"/>
      <c r="Q50" s="48"/>
      <c r="R50" s="48"/>
      <c r="S50" s="48"/>
      <c r="T50" s="48"/>
      <c r="U50" s="48"/>
    </row>
    <row r="51" spans="1:21" ht="30.75" customHeight="1" x14ac:dyDescent="0.15">
      <c r="A51" s="48"/>
      <c r="B51" s="1255"/>
      <c r="C51" s="1256"/>
      <c r="D51" s="66"/>
      <c r="E51" s="1259" t="s">
        <v>18</v>
      </c>
      <c r="F51" s="1259"/>
      <c r="G51" s="1259"/>
      <c r="H51" s="1259"/>
      <c r="I51" s="1259"/>
      <c r="J51" s="1260"/>
      <c r="K51" s="63" t="s">
        <v>518</v>
      </c>
      <c r="L51" s="64" t="s">
        <v>518</v>
      </c>
      <c r="M51" s="64" t="s">
        <v>518</v>
      </c>
      <c r="N51" s="64" t="s">
        <v>518</v>
      </c>
      <c r="O51" s="65" t="s">
        <v>518</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840</v>
      </c>
      <c r="L52" s="64">
        <v>850</v>
      </c>
      <c r="M52" s="64">
        <v>850</v>
      </c>
      <c r="N52" s="64">
        <v>862</v>
      </c>
      <c r="O52" s="65">
        <v>836</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678</v>
      </c>
      <c r="L53" s="69">
        <v>700</v>
      </c>
      <c r="M53" s="69">
        <v>659</v>
      </c>
      <c r="N53" s="69">
        <v>620</v>
      </c>
      <c r="O53" s="70">
        <v>609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7" t="s">
        <v>25</v>
      </c>
      <c r="C57" s="1268"/>
      <c r="D57" s="1271" t="s">
        <v>26</v>
      </c>
      <c r="E57" s="1272"/>
      <c r="F57" s="1272"/>
      <c r="G57" s="1272"/>
      <c r="H57" s="1272"/>
      <c r="I57" s="1272"/>
      <c r="J57" s="1273"/>
      <c r="K57" s="83"/>
      <c r="L57" s="84"/>
      <c r="M57" s="84"/>
      <c r="N57" s="84"/>
      <c r="O57" s="85"/>
    </row>
    <row r="58" spans="1:21" ht="31.5" customHeight="1" thickBot="1" x14ac:dyDescent="0.2">
      <c r="B58" s="1269"/>
      <c r="C58" s="1270"/>
      <c r="D58" s="1274" t="s">
        <v>27</v>
      </c>
      <c r="E58" s="1275"/>
      <c r="F58" s="1275"/>
      <c r="G58" s="1275"/>
      <c r="H58" s="1275"/>
      <c r="I58" s="1275"/>
      <c r="J58" s="127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NYtRBOtLhbJY2EuoLbqZbkAKZYIFpFIoXlujMnxGTXZvbgvbEX/Sy7pz6e88Ow7e0IBG/3aTm/ZHFyiNHPdA==" saltValue="ZSC0gbrnPcMmDONzsIp9a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E28" zoomScaleSheetLayoutView="100" workbookViewId="0">
      <selection activeCell="M42" sqref="M4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77" t="s">
        <v>30</v>
      </c>
      <c r="C41" s="1278"/>
      <c r="D41" s="102"/>
      <c r="E41" s="1283" t="s">
        <v>31</v>
      </c>
      <c r="F41" s="1283"/>
      <c r="G41" s="1283"/>
      <c r="H41" s="1284"/>
      <c r="I41" s="103">
        <v>8872</v>
      </c>
      <c r="J41" s="104">
        <v>8667</v>
      </c>
      <c r="K41" s="104">
        <v>8486</v>
      </c>
      <c r="L41" s="104">
        <v>8601</v>
      </c>
      <c r="M41" s="105">
        <v>8688</v>
      </c>
    </row>
    <row r="42" spans="2:13" ht="27.75" customHeight="1" x14ac:dyDescent="0.15">
      <c r="B42" s="1279"/>
      <c r="C42" s="1280"/>
      <c r="D42" s="106"/>
      <c r="E42" s="1285" t="s">
        <v>32</v>
      </c>
      <c r="F42" s="1285"/>
      <c r="G42" s="1285"/>
      <c r="H42" s="1286"/>
      <c r="I42" s="107">
        <v>1125</v>
      </c>
      <c r="J42" s="108">
        <v>939</v>
      </c>
      <c r="K42" s="108">
        <v>770</v>
      </c>
      <c r="L42" s="108">
        <v>601</v>
      </c>
      <c r="M42" s="109">
        <v>594</v>
      </c>
    </row>
    <row r="43" spans="2:13" ht="27.75" customHeight="1" x14ac:dyDescent="0.15">
      <c r="B43" s="1279"/>
      <c r="C43" s="1280"/>
      <c r="D43" s="106"/>
      <c r="E43" s="1285" t="s">
        <v>33</v>
      </c>
      <c r="F43" s="1285"/>
      <c r="G43" s="1285"/>
      <c r="H43" s="1286"/>
      <c r="I43" s="107">
        <v>2955</v>
      </c>
      <c r="J43" s="108">
        <v>2692</v>
      </c>
      <c r="K43" s="108">
        <v>2561</v>
      </c>
      <c r="L43" s="108">
        <v>2413</v>
      </c>
      <c r="M43" s="109">
        <v>2411</v>
      </c>
    </row>
    <row r="44" spans="2:13" ht="27.75" customHeight="1" x14ac:dyDescent="0.15">
      <c r="B44" s="1279"/>
      <c r="C44" s="1280"/>
      <c r="D44" s="106"/>
      <c r="E44" s="1285" t="s">
        <v>34</v>
      </c>
      <c r="F44" s="1285"/>
      <c r="G44" s="1285"/>
      <c r="H44" s="1286"/>
      <c r="I44" s="107">
        <v>257</v>
      </c>
      <c r="J44" s="108">
        <v>216</v>
      </c>
      <c r="K44" s="108">
        <v>174</v>
      </c>
      <c r="L44" s="108">
        <v>133</v>
      </c>
      <c r="M44" s="109">
        <v>103</v>
      </c>
    </row>
    <row r="45" spans="2:13" ht="27.75" customHeight="1" x14ac:dyDescent="0.15">
      <c r="B45" s="1279"/>
      <c r="C45" s="1280"/>
      <c r="D45" s="106"/>
      <c r="E45" s="1285" t="s">
        <v>35</v>
      </c>
      <c r="F45" s="1285"/>
      <c r="G45" s="1285"/>
      <c r="H45" s="1286"/>
      <c r="I45" s="107">
        <v>366</v>
      </c>
      <c r="J45" s="108">
        <v>483</v>
      </c>
      <c r="K45" s="108">
        <v>412</v>
      </c>
      <c r="L45" s="108">
        <v>504</v>
      </c>
      <c r="M45" s="109">
        <v>513</v>
      </c>
    </row>
    <row r="46" spans="2:13" ht="27.75" customHeight="1" x14ac:dyDescent="0.15">
      <c r="B46" s="1279"/>
      <c r="C46" s="1280"/>
      <c r="D46" s="110"/>
      <c r="E46" s="1285" t="s">
        <v>36</v>
      </c>
      <c r="F46" s="1285"/>
      <c r="G46" s="1285"/>
      <c r="H46" s="1286"/>
      <c r="I46" s="107" t="s">
        <v>518</v>
      </c>
      <c r="J46" s="108" t="s">
        <v>518</v>
      </c>
      <c r="K46" s="108" t="s">
        <v>518</v>
      </c>
      <c r="L46" s="108" t="s">
        <v>518</v>
      </c>
      <c r="M46" s="109" t="s">
        <v>518</v>
      </c>
    </row>
    <row r="47" spans="2:13" ht="27.75" customHeight="1" x14ac:dyDescent="0.15">
      <c r="B47" s="1279"/>
      <c r="C47" s="1280"/>
      <c r="D47" s="111"/>
      <c r="E47" s="1287" t="s">
        <v>37</v>
      </c>
      <c r="F47" s="1288"/>
      <c r="G47" s="1288"/>
      <c r="H47" s="1289"/>
      <c r="I47" s="107" t="s">
        <v>518</v>
      </c>
      <c r="J47" s="108" t="s">
        <v>518</v>
      </c>
      <c r="K47" s="108" t="s">
        <v>518</v>
      </c>
      <c r="L47" s="108" t="s">
        <v>518</v>
      </c>
      <c r="M47" s="109" t="s">
        <v>518</v>
      </c>
    </row>
    <row r="48" spans="2:13" ht="27.75" customHeight="1" x14ac:dyDescent="0.15">
      <c r="B48" s="1279"/>
      <c r="C48" s="1280"/>
      <c r="D48" s="106"/>
      <c r="E48" s="1285" t="s">
        <v>38</v>
      </c>
      <c r="F48" s="1285"/>
      <c r="G48" s="1285"/>
      <c r="H48" s="1286"/>
      <c r="I48" s="107" t="s">
        <v>518</v>
      </c>
      <c r="J48" s="108" t="s">
        <v>518</v>
      </c>
      <c r="K48" s="108" t="s">
        <v>518</v>
      </c>
      <c r="L48" s="108" t="s">
        <v>518</v>
      </c>
      <c r="M48" s="109" t="s">
        <v>518</v>
      </c>
    </row>
    <row r="49" spans="2:13" ht="27.75" customHeight="1" x14ac:dyDescent="0.15">
      <c r="B49" s="1281"/>
      <c r="C49" s="1282"/>
      <c r="D49" s="106"/>
      <c r="E49" s="1285" t="s">
        <v>39</v>
      </c>
      <c r="F49" s="1285"/>
      <c r="G49" s="1285"/>
      <c r="H49" s="1286"/>
      <c r="I49" s="107" t="s">
        <v>518</v>
      </c>
      <c r="J49" s="108" t="s">
        <v>518</v>
      </c>
      <c r="K49" s="108" t="s">
        <v>518</v>
      </c>
      <c r="L49" s="108" t="s">
        <v>518</v>
      </c>
      <c r="M49" s="109" t="s">
        <v>518</v>
      </c>
    </row>
    <row r="50" spans="2:13" ht="27.75" customHeight="1" x14ac:dyDescent="0.15">
      <c r="B50" s="1290" t="s">
        <v>40</v>
      </c>
      <c r="C50" s="1291"/>
      <c r="D50" s="112"/>
      <c r="E50" s="1285" t="s">
        <v>41</v>
      </c>
      <c r="F50" s="1285"/>
      <c r="G50" s="1285"/>
      <c r="H50" s="1286"/>
      <c r="I50" s="107">
        <v>1543</v>
      </c>
      <c r="J50" s="108">
        <v>1440</v>
      </c>
      <c r="K50" s="108">
        <v>1457</v>
      </c>
      <c r="L50" s="108">
        <v>1623</v>
      </c>
      <c r="M50" s="109">
        <v>1593</v>
      </c>
    </row>
    <row r="51" spans="2:13" ht="27.75" customHeight="1" x14ac:dyDescent="0.15">
      <c r="B51" s="1279"/>
      <c r="C51" s="1280"/>
      <c r="D51" s="106"/>
      <c r="E51" s="1285" t="s">
        <v>42</v>
      </c>
      <c r="F51" s="1285"/>
      <c r="G51" s="1285"/>
      <c r="H51" s="1286"/>
      <c r="I51" s="107" t="s">
        <v>518</v>
      </c>
      <c r="J51" s="108" t="s">
        <v>518</v>
      </c>
      <c r="K51" s="108" t="s">
        <v>518</v>
      </c>
      <c r="L51" s="108" t="s">
        <v>518</v>
      </c>
      <c r="M51" s="109" t="s">
        <v>518</v>
      </c>
    </row>
    <row r="52" spans="2:13" ht="27.75" customHeight="1" x14ac:dyDescent="0.15">
      <c r="B52" s="1281"/>
      <c r="C52" s="1282"/>
      <c r="D52" s="106"/>
      <c r="E52" s="1285" t="s">
        <v>43</v>
      </c>
      <c r="F52" s="1285"/>
      <c r="G52" s="1285"/>
      <c r="H52" s="1286"/>
      <c r="I52" s="107">
        <v>10848</v>
      </c>
      <c r="J52" s="108">
        <v>10824</v>
      </c>
      <c r="K52" s="108">
        <v>10793</v>
      </c>
      <c r="L52" s="108">
        <v>10787</v>
      </c>
      <c r="M52" s="109">
        <v>10937</v>
      </c>
    </row>
    <row r="53" spans="2:13" ht="27.75" customHeight="1" thickBot="1" x14ac:dyDescent="0.2">
      <c r="B53" s="1292" t="s">
        <v>44</v>
      </c>
      <c r="C53" s="1293"/>
      <c r="D53" s="113"/>
      <c r="E53" s="1294" t="s">
        <v>45</v>
      </c>
      <c r="F53" s="1294"/>
      <c r="G53" s="1294"/>
      <c r="H53" s="1295"/>
      <c r="I53" s="114">
        <v>1185</v>
      </c>
      <c r="J53" s="115">
        <v>733</v>
      </c>
      <c r="K53" s="115">
        <v>154</v>
      </c>
      <c r="L53" s="115">
        <v>-158</v>
      </c>
      <c r="M53" s="116">
        <v>-222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75OlliBMCiYvd8Iyz3Zp1VTXZR7VGHx8qmMUutllIl+wjaW31/bjzB0UF4W5bydJWu3lfr+r8WpMJEKt9YcBg==" saltValue="h+sB41cxNWW334wZp65D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58" sqref="F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4" t="s">
        <v>48</v>
      </c>
      <c r="D55" s="1304"/>
      <c r="E55" s="1305"/>
      <c r="F55" s="128">
        <v>935</v>
      </c>
      <c r="G55" s="128">
        <v>1046</v>
      </c>
      <c r="H55" s="129">
        <v>995</v>
      </c>
    </row>
    <row r="56" spans="2:8" ht="52.5" customHeight="1" x14ac:dyDescent="0.15">
      <c r="B56" s="130"/>
      <c r="C56" s="1306" t="s">
        <v>49</v>
      </c>
      <c r="D56" s="1306"/>
      <c r="E56" s="1307"/>
      <c r="F56" s="131" t="s">
        <v>518</v>
      </c>
      <c r="G56" s="131" t="s">
        <v>518</v>
      </c>
      <c r="H56" s="132" t="s">
        <v>518</v>
      </c>
    </row>
    <row r="57" spans="2:8" ht="53.25" customHeight="1" x14ac:dyDescent="0.15">
      <c r="B57" s="130"/>
      <c r="C57" s="1308" t="s">
        <v>50</v>
      </c>
      <c r="D57" s="1308"/>
      <c r="E57" s="1309"/>
      <c r="F57" s="133">
        <v>415</v>
      </c>
      <c r="G57" s="133">
        <v>470</v>
      </c>
      <c r="H57" s="134">
        <v>491</v>
      </c>
    </row>
    <row r="58" spans="2:8" ht="45.75" customHeight="1" x14ac:dyDescent="0.15">
      <c r="B58" s="135"/>
      <c r="C58" s="1296" t="s">
        <v>595</v>
      </c>
      <c r="D58" s="1297"/>
      <c r="E58" s="1298"/>
      <c r="F58" s="136">
        <v>360</v>
      </c>
      <c r="G58" s="136">
        <v>416</v>
      </c>
      <c r="H58" s="137">
        <v>436</v>
      </c>
    </row>
    <row r="59" spans="2:8" ht="45.75" customHeight="1" x14ac:dyDescent="0.15">
      <c r="B59" s="135"/>
      <c r="C59" s="1296" t="s">
        <v>596</v>
      </c>
      <c r="D59" s="1297"/>
      <c r="E59" s="1298"/>
      <c r="F59" s="136">
        <v>55</v>
      </c>
      <c r="G59" s="136">
        <v>54</v>
      </c>
      <c r="H59" s="137">
        <v>53</v>
      </c>
    </row>
    <row r="60" spans="2:8" ht="45.75" customHeight="1" x14ac:dyDescent="0.15">
      <c r="B60" s="135"/>
      <c r="C60" s="1296" t="s">
        <v>597</v>
      </c>
      <c r="D60" s="1297"/>
      <c r="E60" s="1298"/>
      <c r="F60" s="386" t="s">
        <v>518</v>
      </c>
      <c r="G60" s="386" t="s">
        <v>518</v>
      </c>
      <c r="H60" s="137">
        <v>2</v>
      </c>
    </row>
    <row r="61" spans="2:8" ht="45.75" customHeight="1" x14ac:dyDescent="0.15">
      <c r="B61" s="135"/>
      <c r="C61" s="1296"/>
      <c r="D61" s="1297"/>
      <c r="E61" s="1298"/>
      <c r="F61" s="136"/>
      <c r="G61" s="136"/>
      <c r="H61" s="137"/>
    </row>
    <row r="62" spans="2:8" ht="45.75" customHeight="1" thickBot="1" x14ac:dyDescent="0.2">
      <c r="B62" s="138"/>
      <c r="C62" s="1299"/>
      <c r="D62" s="1300"/>
      <c r="E62" s="1301"/>
      <c r="F62" s="139"/>
      <c r="G62" s="139"/>
      <c r="H62" s="140"/>
    </row>
    <row r="63" spans="2:8" ht="52.5" customHeight="1" thickBot="1" x14ac:dyDescent="0.2">
      <c r="B63" s="141"/>
      <c r="C63" s="1302" t="s">
        <v>51</v>
      </c>
      <c r="D63" s="1302"/>
      <c r="E63" s="1303"/>
      <c r="F63" s="142">
        <v>1349</v>
      </c>
      <c r="G63" s="142">
        <v>1516</v>
      </c>
      <c r="H63" s="143">
        <v>1486</v>
      </c>
    </row>
    <row r="64" spans="2:8" ht="15" customHeight="1" x14ac:dyDescent="0.15"/>
  </sheetData>
  <sheetProtection algorithmName="SHA-512" hashValue="JwscEXUzwH8JZ5aQ62ADzfA9U44uxYqYbUMBBvbJCmCRnnxvKsn+ph1YuGSKtsWjPsrsPxCDO9ibOD3XwiwG5A==" saltValue="UW+/REGlwESwS+Mcsfxe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48BEB-F9F7-4743-A04E-238145A00F40}">
  <sheetPr>
    <pageSetUpPr fitToPage="1"/>
  </sheetPr>
  <dimension ref="A1:WZM160"/>
  <sheetViews>
    <sheetView showGridLines="0" topLeftCell="T37" zoomScaleNormal="100" zoomScaleSheetLayoutView="55" workbookViewId="0">
      <selection activeCell="BB51" sqref="BB51:BO52"/>
    </sheetView>
  </sheetViews>
  <sheetFormatPr defaultColWidth="0" defaultRowHeight="13.5" customHeight="1" zeroHeight="1" x14ac:dyDescent="0.15"/>
  <cols>
    <col min="1" max="1" width="6.375" style="389" customWidth="1"/>
    <col min="2" max="107" width="2.5" style="389" customWidth="1"/>
    <col min="108" max="108" width="6.125" style="397" customWidth="1"/>
    <col min="109" max="109" width="5.875" style="396" customWidth="1"/>
    <col min="110" max="110" width="19.125" style="389" hidden="1"/>
    <col min="111" max="115" width="12.625" style="389" hidden="1"/>
    <col min="116" max="349" width="8.625" style="389" hidden="1"/>
    <col min="350" max="355" width="14.875" style="389" hidden="1"/>
    <col min="356" max="357" width="15.875" style="389" hidden="1"/>
    <col min="358" max="363" width="16.125" style="389" hidden="1"/>
    <col min="364" max="364" width="6.125" style="389" hidden="1"/>
    <col min="365" max="365" width="3" style="389" hidden="1"/>
    <col min="366" max="605" width="8.625" style="389" hidden="1"/>
    <col min="606" max="611" width="14.875" style="389" hidden="1"/>
    <col min="612" max="613" width="15.875" style="389" hidden="1"/>
    <col min="614" max="619" width="16.125" style="389" hidden="1"/>
    <col min="620" max="620" width="6.125" style="389" hidden="1"/>
    <col min="621" max="621" width="3" style="389" hidden="1"/>
    <col min="622" max="861" width="8.625" style="389" hidden="1"/>
    <col min="862" max="867" width="14.875" style="389" hidden="1"/>
    <col min="868" max="869" width="15.875" style="389" hidden="1"/>
    <col min="870" max="875" width="16.125" style="389" hidden="1"/>
    <col min="876" max="876" width="6.125" style="389" hidden="1"/>
    <col min="877" max="877" width="3" style="389" hidden="1"/>
    <col min="878" max="1117" width="8.625" style="389" hidden="1"/>
    <col min="1118" max="1123" width="14.875" style="389" hidden="1"/>
    <col min="1124" max="1125" width="15.875" style="389" hidden="1"/>
    <col min="1126" max="1131" width="16.125" style="389" hidden="1"/>
    <col min="1132" max="1132" width="6.125" style="389" hidden="1"/>
    <col min="1133" max="1133" width="3" style="389" hidden="1"/>
    <col min="1134" max="1373" width="8.625" style="389" hidden="1"/>
    <col min="1374" max="1379" width="14.875" style="389" hidden="1"/>
    <col min="1380" max="1381" width="15.875" style="389" hidden="1"/>
    <col min="1382" max="1387" width="16.125" style="389" hidden="1"/>
    <col min="1388" max="1388" width="6.125" style="389" hidden="1"/>
    <col min="1389" max="1389" width="3" style="389" hidden="1"/>
    <col min="1390" max="1629" width="8.625" style="389" hidden="1"/>
    <col min="1630" max="1635" width="14.875" style="389" hidden="1"/>
    <col min="1636" max="1637" width="15.875" style="389" hidden="1"/>
    <col min="1638" max="1643" width="16.125" style="389" hidden="1"/>
    <col min="1644" max="1644" width="6.125" style="389" hidden="1"/>
    <col min="1645" max="1645" width="3" style="389" hidden="1"/>
    <col min="1646" max="1885" width="8.625" style="389" hidden="1"/>
    <col min="1886" max="1891" width="14.875" style="389" hidden="1"/>
    <col min="1892" max="1893" width="15.875" style="389" hidden="1"/>
    <col min="1894" max="1899" width="16.125" style="389" hidden="1"/>
    <col min="1900" max="1900" width="6.125" style="389" hidden="1"/>
    <col min="1901" max="1901" width="3" style="389" hidden="1"/>
    <col min="1902" max="2141" width="8.625" style="389" hidden="1"/>
    <col min="2142" max="2147" width="14.875" style="389" hidden="1"/>
    <col min="2148" max="2149" width="15.875" style="389" hidden="1"/>
    <col min="2150" max="2155" width="16.125" style="389" hidden="1"/>
    <col min="2156" max="2156" width="6.125" style="389" hidden="1"/>
    <col min="2157" max="2157" width="3" style="389" hidden="1"/>
    <col min="2158" max="2397" width="8.625" style="389" hidden="1"/>
    <col min="2398" max="2403" width="14.875" style="389" hidden="1"/>
    <col min="2404" max="2405" width="15.875" style="389" hidden="1"/>
    <col min="2406" max="2411" width="16.125" style="389" hidden="1"/>
    <col min="2412" max="2412" width="6.125" style="389" hidden="1"/>
    <col min="2413" max="2413" width="3" style="389" hidden="1"/>
    <col min="2414" max="2653" width="8.625" style="389" hidden="1"/>
    <col min="2654" max="2659" width="14.875" style="389" hidden="1"/>
    <col min="2660" max="2661" width="15.875" style="389" hidden="1"/>
    <col min="2662" max="2667" width="16.125" style="389" hidden="1"/>
    <col min="2668" max="2668" width="6.125" style="389" hidden="1"/>
    <col min="2669" max="2669" width="3" style="389" hidden="1"/>
    <col min="2670" max="2909" width="8.625" style="389" hidden="1"/>
    <col min="2910" max="2915" width="14.875" style="389" hidden="1"/>
    <col min="2916" max="2917" width="15.875" style="389" hidden="1"/>
    <col min="2918" max="2923" width="16.125" style="389" hidden="1"/>
    <col min="2924" max="2924" width="6.125" style="389" hidden="1"/>
    <col min="2925" max="2925" width="3" style="389" hidden="1"/>
    <col min="2926" max="3165" width="8.625" style="389" hidden="1"/>
    <col min="3166" max="3171" width="14.875" style="389" hidden="1"/>
    <col min="3172" max="3173" width="15.875" style="389" hidden="1"/>
    <col min="3174" max="3179" width="16.125" style="389" hidden="1"/>
    <col min="3180" max="3180" width="6.125" style="389" hidden="1"/>
    <col min="3181" max="3181" width="3" style="389" hidden="1"/>
    <col min="3182" max="3421" width="8.625" style="389" hidden="1"/>
    <col min="3422" max="3427" width="14.875" style="389" hidden="1"/>
    <col min="3428" max="3429" width="15.875" style="389" hidden="1"/>
    <col min="3430" max="3435" width="16.125" style="389" hidden="1"/>
    <col min="3436" max="3436" width="6.125" style="389" hidden="1"/>
    <col min="3437" max="3437" width="3" style="389" hidden="1"/>
    <col min="3438" max="3677" width="8.625" style="389" hidden="1"/>
    <col min="3678" max="3683" width="14.875" style="389" hidden="1"/>
    <col min="3684" max="3685" width="15.875" style="389" hidden="1"/>
    <col min="3686" max="3691" width="16.125" style="389" hidden="1"/>
    <col min="3692" max="3692" width="6.125" style="389" hidden="1"/>
    <col min="3693" max="3693" width="3" style="389" hidden="1"/>
    <col min="3694" max="3933" width="8.625" style="389" hidden="1"/>
    <col min="3934" max="3939" width="14.875" style="389" hidden="1"/>
    <col min="3940" max="3941" width="15.875" style="389" hidden="1"/>
    <col min="3942" max="3947" width="16.125" style="389" hidden="1"/>
    <col min="3948" max="3948" width="6.125" style="389" hidden="1"/>
    <col min="3949" max="3949" width="3" style="389" hidden="1"/>
    <col min="3950" max="4189" width="8.625" style="389" hidden="1"/>
    <col min="4190" max="4195" width="14.875" style="389" hidden="1"/>
    <col min="4196" max="4197" width="15.875" style="389" hidden="1"/>
    <col min="4198" max="4203" width="16.125" style="389" hidden="1"/>
    <col min="4204" max="4204" width="6.125" style="389" hidden="1"/>
    <col min="4205" max="4205" width="3" style="389" hidden="1"/>
    <col min="4206" max="4445" width="8.625" style="389" hidden="1"/>
    <col min="4446" max="4451" width="14.875" style="389" hidden="1"/>
    <col min="4452" max="4453" width="15.875" style="389" hidden="1"/>
    <col min="4454" max="4459" width="16.125" style="389" hidden="1"/>
    <col min="4460" max="4460" width="6.125" style="389" hidden="1"/>
    <col min="4461" max="4461" width="3" style="389" hidden="1"/>
    <col min="4462" max="4701" width="8.625" style="389" hidden="1"/>
    <col min="4702" max="4707" width="14.875" style="389" hidden="1"/>
    <col min="4708" max="4709" width="15.875" style="389" hidden="1"/>
    <col min="4710" max="4715" width="16.125" style="389" hidden="1"/>
    <col min="4716" max="4716" width="6.125" style="389" hidden="1"/>
    <col min="4717" max="4717" width="3" style="389" hidden="1"/>
    <col min="4718" max="4957" width="8.625" style="389" hidden="1"/>
    <col min="4958" max="4963" width="14.875" style="389" hidden="1"/>
    <col min="4964" max="4965" width="15.875" style="389" hidden="1"/>
    <col min="4966" max="4971" width="16.125" style="389" hidden="1"/>
    <col min="4972" max="4972" width="6.125" style="389" hidden="1"/>
    <col min="4973" max="4973" width="3" style="389" hidden="1"/>
    <col min="4974" max="5213" width="8.625" style="389" hidden="1"/>
    <col min="5214" max="5219" width="14.875" style="389" hidden="1"/>
    <col min="5220" max="5221" width="15.875" style="389" hidden="1"/>
    <col min="5222" max="5227" width="16.125" style="389" hidden="1"/>
    <col min="5228" max="5228" width="6.125" style="389" hidden="1"/>
    <col min="5229" max="5229" width="3" style="389" hidden="1"/>
    <col min="5230" max="5469" width="8.625" style="389" hidden="1"/>
    <col min="5470" max="5475" width="14.875" style="389" hidden="1"/>
    <col min="5476" max="5477" width="15.875" style="389" hidden="1"/>
    <col min="5478" max="5483" width="16.125" style="389" hidden="1"/>
    <col min="5484" max="5484" width="6.125" style="389" hidden="1"/>
    <col min="5485" max="5485" width="3" style="389" hidden="1"/>
    <col min="5486" max="5725" width="8.625" style="389" hidden="1"/>
    <col min="5726" max="5731" width="14.875" style="389" hidden="1"/>
    <col min="5732" max="5733" width="15.875" style="389" hidden="1"/>
    <col min="5734" max="5739" width="16.125" style="389" hidden="1"/>
    <col min="5740" max="5740" width="6.125" style="389" hidden="1"/>
    <col min="5741" max="5741" width="3" style="389" hidden="1"/>
    <col min="5742" max="5981" width="8.625" style="389" hidden="1"/>
    <col min="5982" max="5987" width="14.875" style="389" hidden="1"/>
    <col min="5988" max="5989" width="15.875" style="389" hidden="1"/>
    <col min="5990" max="5995" width="16.125" style="389" hidden="1"/>
    <col min="5996" max="5996" width="6.125" style="389" hidden="1"/>
    <col min="5997" max="5997" width="3" style="389" hidden="1"/>
    <col min="5998" max="6237" width="8.625" style="389" hidden="1"/>
    <col min="6238" max="6243" width="14.875" style="389" hidden="1"/>
    <col min="6244" max="6245" width="15.875" style="389" hidden="1"/>
    <col min="6246" max="6251" width="16.125" style="389" hidden="1"/>
    <col min="6252" max="6252" width="6.125" style="389" hidden="1"/>
    <col min="6253" max="6253" width="3" style="389" hidden="1"/>
    <col min="6254" max="6493" width="8.625" style="389" hidden="1"/>
    <col min="6494" max="6499" width="14.875" style="389" hidden="1"/>
    <col min="6500" max="6501" width="15.875" style="389" hidden="1"/>
    <col min="6502" max="6507" width="16.125" style="389" hidden="1"/>
    <col min="6508" max="6508" width="6.125" style="389" hidden="1"/>
    <col min="6509" max="6509" width="3" style="389" hidden="1"/>
    <col min="6510" max="6749" width="8.625" style="389" hidden="1"/>
    <col min="6750" max="6755" width="14.875" style="389" hidden="1"/>
    <col min="6756" max="6757" width="15.875" style="389" hidden="1"/>
    <col min="6758" max="6763" width="16.125" style="389" hidden="1"/>
    <col min="6764" max="6764" width="6.125" style="389" hidden="1"/>
    <col min="6765" max="6765" width="3" style="389" hidden="1"/>
    <col min="6766" max="7005" width="8.625" style="389" hidden="1"/>
    <col min="7006" max="7011" width="14.875" style="389" hidden="1"/>
    <col min="7012" max="7013" width="15.875" style="389" hidden="1"/>
    <col min="7014" max="7019" width="16.125" style="389" hidden="1"/>
    <col min="7020" max="7020" width="6.125" style="389" hidden="1"/>
    <col min="7021" max="7021" width="3" style="389" hidden="1"/>
    <col min="7022" max="7261" width="8.625" style="389" hidden="1"/>
    <col min="7262" max="7267" width="14.875" style="389" hidden="1"/>
    <col min="7268" max="7269" width="15.875" style="389" hidden="1"/>
    <col min="7270" max="7275" width="16.125" style="389" hidden="1"/>
    <col min="7276" max="7276" width="6.125" style="389" hidden="1"/>
    <col min="7277" max="7277" width="3" style="389" hidden="1"/>
    <col min="7278" max="7517" width="8.625" style="389" hidden="1"/>
    <col min="7518" max="7523" width="14.875" style="389" hidden="1"/>
    <col min="7524" max="7525" width="15.875" style="389" hidden="1"/>
    <col min="7526" max="7531" width="16.125" style="389" hidden="1"/>
    <col min="7532" max="7532" width="6.125" style="389" hidden="1"/>
    <col min="7533" max="7533" width="3" style="389" hidden="1"/>
    <col min="7534" max="7773" width="8.625" style="389" hidden="1"/>
    <col min="7774" max="7779" width="14.875" style="389" hidden="1"/>
    <col min="7780" max="7781" width="15.875" style="389" hidden="1"/>
    <col min="7782" max="7787" width="16.125" style="389" hidden="1"/>
    <col min="7788" max="7788" width="6.125" style="389" hidden="1"/>
    <col min="7789" max="7789" width="3" style="389" hidden="1"/>
    <col min="7790" max="8029" width="8.625" style="389" hidden="1"/>
    <col min="8030" max="8035" width="14.875" style="389" hidden="1"/>
    <col min="8036" max="8037" width="15.875" style="389" hidden="1"/>
    <col min="8038" max="8043" width="16.125" style="389" hidden="1"/>
    <col min="8044" max="8044" width="6.125" style="389" hidden="1"/>
    <col min="8045" max="8045" width="3" style="389" hidden="1"/>
    <col min="8046" max="8285" width="8.625" style="389" hidden="1"/>
    <col min="8286" max="8291" width="14.875" style="389" hidden="1"/>
    <col min="8292" max="8293" width="15.875" style="389" hidden="1"/>
    <col min="8294" max="8299" width="16.125" style="389" hidden="1"/>
    <col min="8300" max="8300" width="6.125" style="389" hidden="1"/>
    <col min="8301" max="8301" width="3" style="389" hidden="1"/>
    <col min="8302" max="8541" width="8.625" style="389" hidden="1"/>
    <col min="8542" max="8547" width="14.875" style="389" hidden="1"/>
    <col min="8548" max="8549" width="15.875" style="389" hidden="1"/>
    <col min="8550" max="8555" width="16.125" style="389" hidden="1"/>
    <col min="8556" max="8556" width="6.125" style="389" hidden="1"/>
    <col min="8557" max="8557" width="3" style="389" hidden="1"/>
    <col min="8558" max="8797" width="8.625" style="389" hidden="1"/>
    <col min="8798" max="8803" width="14.875" style="389" hidden="1"/>
    <col min="8804" max="8805" width="15.875" style="389" hidden="1"/>
    <col min="8806" max="8811" width="16.125" style="389" hidden="1"/>
    <col min="8812" max="8812" width="6.125" style="389" hidden="1"/>
    <col min="8813" max="8813" width="3" style="389" hidden="1"/>
    <col min="8814" max="9053" width="8.625" style="389" hidden="1"/>
    <col min="9054" max="9059" width="14.875" style="389" hidden="1"/>
    <col min="9060" max="9061" width="15.875" style="389" hidden="1"/>
    <col min="9062" max="9067" width="16.125" style="389" hidden="1"/>
    <col min="9068" max="9068" width="6.125" style="389" hidden="1"/>
    <col min="9069" max="9069" width="3" style="389" hidden="1"/>
    <col min="9070" max="9309" width="8.625" style="389" hidden="1"/>
    <col min="9310" max="9315" width="14.875" style="389" hidden="1"/>
    <col min="9316" max="9317" width="15.875" style="389" hidden="1"/>
    <col min="9318" max="9323" width="16.125" style="389" hidden="1"/>
    <col min="9324" max="9324" width="6.125" style="389" hidden="1"/>
    <col min="9325" max="9325" width="3" style="389" hidden="1"/>
    <col min="9326" max="9565" width="8.625" style="389" hidden="1"/>
    <col min="9566" max="9571" width="14.875" style="389" hidden="1"/>
    <col min="9572" max="9573" width="15.875" style="389" hidden="1"/>
    <col min="9574" max="9579" width="16.125" style="389" hidden="1"/>
    <col min="9580" max="9580" width="6.125" style="389" hidden="1"/>
    <col min="9581" max="9581" width="3" style="389" hidden="1"/>
    <col min="9582" max="9821" width="8.625" style="389" hidden="1"/>
    <col min="9822" max="9827" width="14.875" style="389" hidden="1"/>
    <col min="9828" max="9829" width="15.875" style="389" hidden="1"/>
    <col min="9830" max="9835" width="16.125" style="389" hidden="1"/>
    <col min="9836" max="9836" width="6.125" style="389" hidden="1"/>
    <col min="9837" max="9837" width="3" style="389" hidden="1"/>
    <col min="9838" max="10077" width="8.625" style="389" hidden="1"/>
    <col min="10078" max="10083" width="14.875" style="389" hidden="1"/>
    <col min="10084" max="10085" width="15.875" style="389" hidden="1"/>
    <col min="10086" max="10091" width="16.125" style="389" hidden="1"/>
    <col min="10092" max="10092" width="6.125" style="389" hidden="1"/>
    <col min="10093" max="10093" width="3" style="389" hidden="1"/>
    <col min="10094" max="10333" width="8.625" style="389" hidden="1"/>
    <col min="10334" max="10339" width="14.875" style="389" hidden="1"/>
    <col min="10340" max="10341" width="15.875" style="389" hidden="1"/>
    <col min="10342" max="10347" width="16.125" style="389" hidden="1"/>
    <col min="10348" max="10348" width="6.125" style="389" hidden="1"/>
    <col min="10349" max="10349" width="3" style="389" hidden="1"/>
    <col min="10350" max="10589" width="8.625" style="389" hidden="1"/>
    <col min="10590" max="10595" width="14.875" style="389" hidden="1"/>
    <col min="10596" max="10597" width="15.875" style="389" hidden="1"/>
    <col min="10598" max="10603" width="16.125" style="389" hidden="1"/>
    <col min="10604" max="10604" width="6.125" style="389" hidden="1"/>
    <col min="10605" max="10605" width="3" style="389" hidden="1"/>
    <col min="10606" max="10845" width="8.625" style="389" hidden="1"/>
    <col min="10846" max="10851" width="14.875" style="389" hidden="1"/>
    <col min="10852" max="10853" width="15.875" style="389" hidden="1"/>
    <col min="10854" max="10859" width="16.125" style="389" hidden="1"/>
    <col min="10860" max="10860" width="6.125" style="389" hidden="1"/>
    <col min="10861" max="10861" width="3" style="389" hidden="1"/>
    <col min="10862" max="11101" width="8.625" style="389" hidden="1"/>
    <col min="11102" max="11107" width="14.875" style="389" hidden="1"/>
    <col min="11108" max="11109" width="15.875" style="389" hidden="1"/>
    <col min="11110" max="11115" width="16.125" style="389" hidden="1"/>
    <col min="11116" max="11116" width="6.125" style="389" hidden="1"/>
    <col min="11117" max="11117" width="3" style="389" hidden="1"/>
    <col min="11118" max="11357" width="8.625" style="389" hidden="1"/>
    <col min="11358" max="11363" width="14.875" style="389" hidden="1"/>
    <col min="11364" max="11365" width="15.875" style="389" hidden="1"/>
    <col min="11366" max="11371" width="16.125" style="389" hidden="1"/>
    <col min="11372" max="11372" width="6.125" style="389" hidden="1"/>
    <col min="11373" max="11373" width="3" style="389" hidden="1"/>
    <col min="11374" max="11613" width="8.625" style="389" hidden="1"/>
    <col min="11614" max="11619" width="14.875" style="389" hidden="1"/>
    <col min="11620" max="11621" width="15.875" style="389" hidden="1"/>
    <col min="11622" max="11627" width="16.125" style="389" hidden="1"/>
    <col min="11628" max="11628" width="6.125" style="389" hidden="1"/>
    <col min="11629" max="11629" width="3" style="389" hidden="1"/>
    <col min="11630" max="11869" width="8.625" style="389" hidden="1"/>
    <col min="11870" max="11875" width="14.875" style="389" hidden="1"/>
    <col min="11876" max="11877" width="15.875" style="389" hidden="1"/>
    <col min="11878" max="11883" width="16.125" style="389" hidden="1"/>
    <col min="11884" max="11884" width="6.125" style="389" hidden="1"/>
    <col min="11885" max="11885" width="3" style="389" hidden="1"/>
    <col min="11886" max="12125" width="8.625" style="389" hidden="1"/>
    <col min="12126" max="12131" width="14.875" style="389" hidden="1"/>
    <col min="12132" max="12133" width="15.875" style="389" hidden="1"/>
    <col min="12134" max="12139" width="16.125" style="389" hidden="1"/>
    <col min="12140" max="12140" width="6.125" style="389" hidden="1"/>
    <col min="12141" max="12141" width="3" style="389" hidden="1"/>
    <col min="12142" max="12381" width="8.625" style="389" hidden="1"/>
    <col min="12382" max="12387" width="14.875" style="389" hidden="1"/>
    <col min="12388" max="12389" width="15.875" style="389" hidden="1"/>
    <col min="12390" max="12395" width="16.125" style="389" hidden="1"/>
    <col min="12396" max="12396" width="6.125" style="389" hidden="1"/>
    <col min="12397" max="12397" width="3" style="389" hidden="1"/>
    <col min="12398" max="12637" width="8.625" style="389" hidden="1"/>
    <col min="12638" max="12643" width="14.875" style="389" hidden="1"/>
    <col min="12644" max="12645" width="15.875" style="389" hidden="1"/>
    <col min="12646" max="12651" width="16.125" style="389" hidden="1"/>
    <col min="12652" max="12652" width="6.125" style="389" hidden="1"/>
    <col min="12653" max="12653" width="3" style="389" hidden="1"/>
    <col min="12654" max="12893" width="8.625" style="389" hidden="1"/>
    <col min="12894" max="12899" width="14.875" style="389" hidden="1"/>
    <col min="12900" max="12901" width="15.875" style="389" hidden="1"/>
    <col min="12902" max="12907" width="16.125" style="389" hidden="1"/>
    <col min="12908" max="12908" width="6.125" style="389" hidden="1"/>
    <col min="12909" max="12909" width="3" style="389" hidden="1"/>
    <col min="12910" max="13149" width="8.625" style="389" hidden="1"/>
    <col min="13150" max="13155" width="14.875" style="389" hidden="1"/>
    <col min="13156" max="13157" width="15.875" style="389" hidden="1"/>
    <col min="13158" max="13163" width="16.125" style="389" hidden="1"/>
    <col min="13164" max="13164" width="6.125" style="389" hidden="1"/>
    <col min="13165" max="13165" width="3" style="389" hidden="1"/>
    <col min="13166" max="13405" width="8.625" style="389" hidden="1"/>
    <col min="13406" max="13411" width="14.875" style="389" hidden="1"/>
    <col min="13412" max="13413" width="15.875" style="389" hidden="1"/>
    <col min="13414" max="13419" width="16.125" style="389" hidden="1"/>
    <col min="13420" max="13420" width="6.125" style="389" hidden="1"/>
    <col min="13421" max="13421" width="3" style="389" hidden="1"/>
    <col min="13422" max="13661" width="8.625" style="389" hidden="1"/>
    <col min="13662" max="13667" width="14.875" style="389" hidden="1"/>
    <col min="13668" max="13669" width="15.875" style="389" hidden="1"/>
    <col min="13670" max="13675" width="16.125" style="389" hidden="1"/>
    <col min="13676" max="13676" width="6.125" style="389" hidden="1"/>
    <col min="13677" max="13677" width="3" style="389" hidden="1"/>
    <col min="13678" max="13917" width="8.625" style="389" hidden="1"/>
    <col min="13918" max="13923" width="14.875" style="389" hidden="1"/>
    <col min="13924" max="13925" width="15.875" style="389" hidden="1"/>
    <col min="13926" max="13931" width="16.125" style="389" hidden="1"/>
    <col min="13932" max="13932" width="6.125" style="389" hidden="1"/>
    <col min="13933" max="13933" width="3" style="389" hidden="1"/>
    <col min="13934" max="14173" width="8.625" style="389" hidden="1"/>
    <col min="14174" max="14179" width="14.875" style="389" hidden="1"/>
    <col min="14180" max="14181" width="15.875" style="389" hidden="1"/>
    <col min="14182" max="14187" width="16.125" style="389" hidden="1"/>
    <col min="14188" max="14188" width="6.125" style="389" hidden="1"/>
    <col min="14189" max="14189" width="3" style="389" hidden="1"/>
    <col min="14190" max="14429" width="8.625" style="389" hidden="1"/>
    <col min="14430" max="14435" width="14.875" style="389" hidden="1"/>
    <col min="14436" max="14437" width="15.875" style="389" hidden="1"/>
    <col min="14438" max="14443" width="16.125" style="389" hidden="1"/>
    <col min="14444" max="14444" width="6.125" style="389" hidden="1"/>
    <col min="14445" max="14445" width="3" style="389" hidden="1"/>
    <col min="14446" max="14685" width="8.625" style="389" hidden="1"/>
    <col min="14686" max="14691" width="14.875" style="389" hidden="1"/>
    <col min="14692" max="14693" width="15.875" style="389" hidden="1"/>
    <col min="14694" max="14699" width="16.125" style="389" hidden="1"/>
    <col min="14700" max="14700" width="6.125" style="389" hidden="1"/>
    <col min="14701" max="14701" width="3" style="389" hidden="1"/>
    <col min="14702" max="14941" width="8.625" style="389" hidden="1"/>
    <col min="14942" max="14947" width="14.875" style="389" hidden="1"/>
    <col min="14948" max="14949" width="15.875" style="389" hidden="1"/>
    <col min="14950" max="14955" width="16.125" style="389" hidden="1"/>
    <col min="14956" max="14956" width="6.125" style="389" hidden="1"/>
    <col min="14957" max="14957" width="3" style="389" hidden="1"/>
    <col min="14958" max="15197" width="8.625" style="389" hidden="1"/>
    <col min="15198" max="15203" width="14.875" style="389" hidden="1"/>
    <col min="15204" max="15205" width="15.875" style="389" hidden="1"/>
    <col min="15206" max="15211" width="16.125" style="389" hidden="1"/>
    <col min="15212" max="15212" width="6.125" style="389" hidden="1"/>
    <col min="15213" max="15213" width="3" style="389" hidden="1"/>
    <col min="15214" max="15453" width="8.625" style="389" hidden="1"/>
    <col min="15454" max="15459" width="14.875" style="389" hidden="1"/>
    <col min="15460" max="15461" width="15.875" style="389" hidden="1"/>
    <col min="15462" max="15467" width="16.125" style="389" hidden="1"/>
    <col min="15468" max="15468" width="6.125" style="389" hidden="1"/>
    <col min="15469" max="15469" width="3" style="389" hidden="1"/>
    <col min="15470" max="15709" width="8.625" style="389" hidden="1"/>
    <col min="15710" max="15715" width="14.875" style="389" hidden="1"/>
    <col min="15716" max="15717" width="15.875" style="389" hidden="1"/>
    <col min="15718" max="15723" width="16.125" style="389" hidden="1"/>
    <col min="15724" max="15724" width="6.125" style="389" hidden="1"/>
    <col min="15725" max="15725" width="3" style="389" hidden="1"/>
    <col min="15726" max="15965" width="8.625" style="389" hidden="1"/>
    <col min="15966" max="15971" width="14.875" style="389" hidden="1"/>
    <col min="15972" max="15973" width="15.875" style="389" hidden="1"/>
    <col min="15974" max="15979" width="16.125" style="389" hidden="1"/>
    <col min="15980" max="15980" width="6.125" style="389" hidden="1"/>
    <col min="15981" max="15981" width="3" style="389" hidden="1"/>
    <col min="15982" max="16221" width="8.625" style="389" hidden="1"/>
    <col min="16222" max="16227" width="14.875" style="389" hidden="1"/>
    <col min="16228" max="16229" width="15.875" style="389" hidden="1"/>
    <col min="16230" max="16235" width="16.125" style="389" hidden="1"/>
    <col min="16236" max="16236" width="6.125" style="389" hidden="1"/>
    <col min="16237" max="16237" width="3" style="389" hidden="1"/>
    <col min="16238" max="16384" width="8.625" style="389" hidden="1"/>
  </cols>
  <sheetData>
    <row r="1" spans="1:143" ht="42.75" customHeight="1" x14ac:dyDescent="0.15">
      <c r="A1" s="387"/>
      <c r="B1" s="388"/>
      <c r="DD1" s="389"/>
      <c r="DE1" s="389"/>
    </row>
    <row r="2" spans="1:143" ht="25.5" customHeight="1" x14ac:dyDescent="0.15">
      <c r="A2" s="390"/>
      <c r="C2" s="390"/>
      <c r="O2" s="390"/>
      <c r="P2" s="390"/>
      <c r="Q2" s="390"/>
      <c r="R2" s="390"/>
      <c r="S2" s="390"/>
      <c r="T2" s="390"/>
      <c r="U2" s="390"/>
      <c r="V2" s="390"/>
      <c r="W2" s="390"/>
      <c r="X2" s="390"/>
      <c r="Y2" s="390"/>
      <c r="Z2" s="390"/>
      <c r="AA2" s="390"/>
      <c r="AB2" s="390"/>
      <c r="AC2" s="390"/>
      <c r="AD2" s="390"/>
      <c r="AE2" s="390"/>
      <c r="AF2" s="390"/>
      <c r="AG2" s="390"/>
      <c r="AH2" s="390"/>
      <c r="AI2" s="390"/>
      <c r="AU2" s="390"/>
      <c r="BG2" s="390"/>
      <c r="BS2" s="390"/>
      <c r="CE2" s="390"/>
      <c r="CQ2" s="390"/>
      <c r="DD2" s="389"/>
      <c r="DE2" s="389"/>
    </row>
    <row r="3" spans="1:143" ht="25.5" customHeight="1" x14ac:dyDescent="0.15">
      <c r="A3" s="390"/>
      <c r="C3" s="390"/>
      <c r="O3" s="390"/>
      <c r="P3" s="390"/>
      <c r="Q3" s="390"/>
      <c r="R3" s="390"/>
      <c r="S3" s="390"/>
      <c r="T3" s="390"/>
      <c r="U3" s="390"/>
      <c r="V3" s="390"/>
      <c r="W3" s="390"/>
      <c r="X3" s="390"/>
      <c r="Y3" s="390"/>
      <c r="Z3" s="390"/>
      <c r="AA3" s="390"/>
      <c r="AB3" s="390"/>
      <c r="AC3" s="390"/>
      <c r="AD3" s="390"/>
      <c r="AE3" s="390"/>
      <c r="AF3" s="390"/>
      <c r="AG3" s="390"/>
      <c r="AH3" s="390"/>
      <c r="AI3" s="390"/>
      <c r="AU3" s="390"/>
      <c r="BG3" s="390"/>
      <c r="BS3" s="390"/>
      <c r="CE3" s="390"/>
      <c r="CQ3" s="390"/>
      <c r="DD3" s="389"/>
      <c r="DE3" s="389"/>
    </row>
    <row r="4" spans="1:143" s="291" customFormat="1" x14ac:dyDescent="0.15">
      <c r="A4" s="390"/>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390"/>
      <c r="BN4" s="390"/>
      <c r="BO4" s="390"/>
      <c r="BP4" s="390"/>
      <c r="BQ4" s="390"/>
      <c r="BR4" s="390"/>
      <c r="BS4" s="390"/>
      <c r="BT4" s="390"/>
      <c r="BU4" s="390"/>
      <c r="BV4" s="390"/>
      <c r="BW4" s="390"/>
      <c r="BX4" s="390"/>
      <c r="BY4" s="390"/>
      <c r="BZ4" s="390"/>
      <c r="CA4" s="390"/>
      <c r="CB4" s="390"/>
      <c r="CC4" s="390"/>
      <c r="CD4" s="390"/>
      <c r="CE4" s="390"/>
      <c r="CF4" s="390"/>
      <c r="CG4" s="390"/>
      <c r="CH4" s="390"/>
      <c r="CI4" s="390"/>
      <c r="CJ4" s="390"/>
      <c r="CK4" s="390"/>
      <c r="CL4" s="390"/>
      <c r="CM4" s="390"/>
      <c r="CN4" s="390"/>
      <c r="CO4" s="390"/>
      <c r="CP4" s="390"/>
      <c r="CQ4" s="390"/>
      <c r="CR4" s="390"/>
      <c r="CS4" s="390"/>
      <c r="CT4" s="390"/>
      <c r="CU4" s="390"/>
      <c r="CV4" s="390"/>
      <c r="CW4" s="390"/>
      <c r="CX4" s="390"/>
      <c r="CY4" s="390"/>
      <c r="CZ4" s="390"/>
      <c r="DA4" s="390"/>
      <c r="DB4" s="390"/>
      <c r="DC4" s="390"/>
      <c r="DD4" s="390"/>
      <c r="DE4" s="390"/>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90"/>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c r="BE5" s="390"/>
      <c r="BF5" s="390"/>
      <c r="BG5" s="390"/>
      <c r="BH5" s="390"/>
      <c r="BI5" s="390"/>
      <c r="BJ5" s="390"/>
      <c r="BK5" s="390"/>
      <c r="BL5" s="390"/>
      <c r="BM5" s="390"/>
      <c r="BN5" s="390"/>
      <c r="BO5" s="390"/>
      <c r="BP5" s="390"/>
      <c r="BQ5" s="390"/>
      <c r="BR5" s="390"/>
      <c r="BS5" s="390"/>
      <c r="BT5" s="390"/>
      <c r="BU5" s="390"/>
      <c r="BV5" s="390"/>
      <c r="BW5" s="390"/>
      <c r="BX5" s="390"/>
      <c r="BY5" s="390"/>
      <c r="BZ5" s="390"/>
      <c r="CA5" s="390"/>
      <c r="CB5" s="390"/>
      <c r="CC5" s="390"/>
      <c r="CD5" s="390"/>
      <c r="CE5" s="390"/>
      <c r="CF5" s="390"/>
      <c r="CG5" s="390"/>
      <c r="CH5" s="390"/>
      <c r="CI5" s="390"/>
      <c r="CJ5" s="390"/>
      <c r="CK5" s="390"/>
      <c r="CL5" s="390"/>
      <c r="CM5" s="390"/>
      <c r="CN5" s="390"/>
      <c r="CO5" s="390"/>
      <c r="CP5" s="390"/>
      <c r="CQ5" s="390"/>
      <c r="CR5" s="390"/>
      <c r="CS5" s="390"/>
      <c r="CT5" s="390"/>
      <c r="CU5" s="390"/>
      <c r="CV5" s="390"/>
      <c r="CW5" s="390"/>
      <c r="CX5" s="390"/>
      <c r="CY5" s="390"/>
      <c r="CZ5" s="390"/>
      <c r="DA5" s="390"/>
      <c r="DB5" s="390"/>
      <c r="DC5" s="390"/>
      <c r="DD5" s="390"/>
      <c r="DE5" s="390"/>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90"/>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390"/>
      <c r="BO6" s="390"/>
      <c r="BP6" s="390"/>
      <c r="BQ6" s="390"/>
      <c r="BR6" s="390"/>
      <c r="BS6" s="390"/>
      <c r="BT6" s="390"/>
      <c r="BU6" s="390"/>
      <c r="BV6" s="390"/>
      <c r="BW6" s="390"/>
      <c r="BX6" s="390"/>
      <c r="BY6" s="390"/>
      <c r="BZ6" s="390"/>
      <c r="CA6" s="390"/>
      <c r="CB6" s="390"/>
      <c r="CC6" s="390"/>
      <c r="CD6" s="390"/>
      <c r="CE6" s="390"/>
      <c r="CF6" s="390"/>
      <c r="CG6" s="390"/>
      <c r="CH6" s="390"/>
      <c r="CI6" s="390"/>
      <c r="CJ6" s="390"/>
      <c r="CK6" s="390"/>
      <c r="CL6" s="390"/>
      <c r="CM6" s="390"/>
      <c r="CN6" s="390"/>
      <c r="CO6" s="390"/>
      <c r="CP6" s="390"/>
      <c r="CQ6" s="390"/>
      <c r="CR6" s="390"/>
      <c r="CS6" s="390"/>
      <c r="CT6" s="390"/>
      <c r="CU6" s="390"/>
      <c r="CV6" s="390"/>
      <c r="CW6" s="390"/>
      <c r="CX6" s="390"/>
      <c r="CY6" s="390"/>
      <c r="CZ6" s="390"/>
      <c r="DA6" s="390"/>
      <c r="DB6" s="390"/>
      <c r="DC6" s="390"/>
      <c r="DD6" s="390"/>
      <c r="DE6" s="390"/>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90"/>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0"/>
      <c r="BP7" s="390"/>
      <c r="BQ7" s="390"/>
      <c r="BR7" s="390"/>
      <c r="BS7" s="390"/>
      <c r="BT7" s="390"/>
      <c r="BU7" s="390"/>
      <c r="BV7" s="390"/>
      <c r="BW7" s="390"/>
      <c r="BX7" s="390"/>
      <c r="BY7" s="390"/>
      <c r="BZ7" s="390"/>
      <c r="CA7" s="390"/>
      <c r="CB7" s="390"/>
      <c r="CC7" s="390"/>
      <c r="CD7" s="390"/>
      <c r="CE7" s="390"/>
      <c r="CF7" s="390"/>
      <c r="CG7" s="390"/>
      <c r="CH7" s="390"/>
      <c r="CI7" s="390"/>
      <c r="CJ7" s="390"/>
      <c r="CK7" s="390"/>
      <c r="CL7" s="390"/>
      <c r="CM7" s="390"/>
      <c r="CN7" s="390"/>
      <c r="CO7" s="390"/>
      <c r="CP7" s="390"/>
      <c r="CQ7" s="390"/>
      <c r="CR7" s="390"/>
      <c r="CS7" s="390"/>
      <c r="CT7" s="390"/>
      <c r="CU7" s="390"/>
      <c r="CV7" s="390"/>
      <c r="CW7" s="390"/>
      <c r="CX7" s="390"/>
      <c r="CY7" s="390"/>
      <c r="CZ7" s="390"/>
      <c r="DA7" s="390"/>
      <c r="DB7" s="390"/>
      <c r="DC7" s="390"/>
      <c r="DD7" s="390"/>
      <c r="DE7" s="390"/>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90"/>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390"/>
      <c r="BO8" s="390"/>
      <c r="BP8" s="390"/>
      <c r="BQ8" s="390"/>
      <c r="BR8" s="390"/>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0"/>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90"/>
      <c r="B9" s="390"/>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c r="BH9" s="390"/>
      <c r="BI9" s="390"/>
      <c r="BJ9" s="390"/>
      <c r="BK9" s="390"/>
      <c r="BL9" s="390"/>
      <c r="BM9" s="390"/>
      <c r="BN9" s="390"/>
      <c r="BO9" s="390"/>
      <c r="BP9" s="390"/>
      <c r="BQ9" s="390"/>
      <c r="BR9" s="390"/>
      <c r="BS9" s="390"/>
      <c r="BT9" s="390"/>
      <c r="BU9" s="390"/>
      <c r="BV9" s="390"/>
      <c r="BW9" s="390"/>
      <c r="BX9" s="390"/>
      <c r="BY9" s="390"/>
      <c r="BZ9" s="390"/>
      <c r="CA9" s="390"/>
      <c r="CB9" s="390"/>
      <c r="CC9" s="390"/>
      <c r="CD9" s="390"/>
      <c r="CE9" s="390"/>
      <c r="CF9" s="390"/>
      <c r="CG9" s="390"/>
      <c r="CH9" s="390"/>
      <c r="CI9" s="390"/>
      <c r="CJ9" s="390"/>
      <c r="CK9" s="390"/>
      <c r="CL9" s="390"/>
      <c r="CM9" s="390"/>
      <c r="CN9" s="390"/>
      <c r="CO9" s="390"/>
      <c r="CP9" s="390"/>
      <c r="CQ9" s="390"/>
      <c r="CR9" s="390"/>
      <c r="CS9" s="390"/>
      <c r="CT9" s="390"/>
      <c r="CU9" s="390"/>
      <c r="CV9" s="390"/>
      <c r="CW9" s="390"/>
      <c r="CX9" s="390"/>
      <c r="CY9" s="390"/>
      <c r="CZ9" s="390"/>
      <c r="DA9" s="390"/>
      <c r="DB9" s="390"/>
      <c r="DC9" s="390"/>
      <c r="DD9" s="390"/>
      <c r="DE9" s="390"/>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90"/>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390"/>
      <c r="BS10" s="390"/>
      <c r="BT10" s="390"/>
      <c r="BU10" s="390"/>
      <c r="BV10" s="390"/>
      <c r="BW10" s="390"/>
      <c r="BX10" s="390"/>
      <c r="BY10" s="390"/>
      <c r="BZ10" s="390"/>
      <c r="CA10" s="390"/>
      <c r="CB10" s="390"/>
      <c r="CC10" s="390"/>
      <c r="CD10" s="390"/>
      <c r="CE10" s="390"/>
      <c r="CF10" s="390"/>
      <c r="CG10" s="390"/>
      <c r="CH10" s="390"/>
      <c r="CI10" s="390"/>
      <c r="CJ10" s="390"/>
      <c r="CK10" s="390"/>
      <c r="CL10" s="390"/>
      <c r="CM10" s="390"/>
      <c r="CN10" s="390"/>
      <c r="CO10" s="390"/>
      <c r="CP10" s="390"/>
      <c r="CQ10" s="390"/>
      <c r="CR10" s="390"/>
      <c r="CS10" s="390"/>
      <c r="CT10" s="390"/>
      <c r="CU10" s="390"/>
      <c r="CV10" s="390"/>
      <c r="CW10" s="390"/>
      <c r="CX10" s="390"/>
      <c r="CY10" s="390"/>
      <c r="CZ10" s="390"/>
      <c r="DA10" s="390"/>
      <c r="DB10" s="390"/>
      <c r="DC10" s="390"/>
      <c r="DD10" s="390"/>
      <c r="DE10" s="390"/>
      <c r="DF10" s="292"/>
      <c r="DG10" s="292"/>
      <c r="DH10" s="292"/>
      <c r="DI10" s="292"/>
      <c r="DJ10" s="292"/>
      <c r="DK10" s="292"/>
      <c r="DL10" s="292"/>
      <c r="DM10" s="292"/>
      <c r="DN10" s="292"/>
      <c r="DO10" s="292"/>
      <c r="DP10" s="292"/>
      <c r="DQ10" s="292"/>
      <c r="DR10" s="292"/>
      <c r="DS10" s="292"/>
      <c r="DT10" s="292"/>
      <c r="DU10" s="292"/>
      <c r="DV10" s="292"/>
      <c r="DW10" s="292"/>
      <c r="EM10" s="291" t="s">
        <v>598</v>
      </c>
    </row>
    <row r="11" spans="1:143" s="291" customFormat="1" x14ac:dyDescent="0.15">
      <c r="A11" s="390"/>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390"/>
      <c r="CJ11" s="390"/>
      <c r="CK11" s="390"/>
      <c r="CL11" s="390"/>
      <c r="CM11" s="390"/>
      <c r="CN11" s="390"/>
      <c r="CO11" s="390"/>
      <c r="CP11" s="390"/>
      <c r="CQ11" s="390"/>
      <c r="CR11" s="390"/>
      <c r="CS11" s="390"/>
      <c r="CT11" s="390"/>
      <c r="CU11" s="390"/>
      <c r="CV11" s="390"/>
      <c r="CW11" s="390"/>
      <c r="CX11" s="390"/>
      <c r="CY11" s="390"/>
      <c r="CZ11" s="390"/>
      <c r="DA11" s="390"/>
      <c r="DB11" s="390"/>
      <c r="DC11" s="390"/>
      <c r="DD11" s="390"/>
      <c r="DE11" s="390"/>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90"/>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c r="BE12" s="390"/>
      <c r="BF12" s="390"/>
      <c r="BG12" s="390"/>
      <c r="BH12" s="390"/>
      <c r="BI12" s="390"/>
      <c r="BJ12" s="390"/>
      <c r="BK12" s="390"/>
      <c r="BL12" s="390"/>
      <c r="BM12" s="390"/>
      <c r="BN12" s="390"/>
      <c r="BO12" s="390"/>
      <c r="BP12" s="390"/>
      <c r="BQ12" s="390"/>
      <c r="BR12" s="390"/>
      <c r="BS12" s="390"/>
      <c r="BT12" s="390"/>
      <c r="BU12" s="390"/>
      <c r="BV12" s="390"/>
      <c r="BW12" s="390"/>
      <c r="BX12" s="390"/>
      <c r="BY12" s="390"/>
      <c r="BZ12" s="390"/>
      <c r="CA12" s="390"/>
      <c r="CB12" s="390"/>
      <c r="CC12" s="390"/>
      <c r="CD12" s="390"/>
      <c r="CE12" s="390"/>
      <c r="CF12" s="390"/>
      <c r="CG12" s="390"/>
      <c r="CH12" s="390"/>
      <c r="CI12" s="390"/>
      <c r="CJ12" s="390"/>
      <c r="CK12" s="390"/>
      <c r="CL12" s="390"/>
      <c r="CM12" s="390"/>
      <c r="CN12" s="390"/>
      <c r="CO12" s="390"/>
      <c r="CP12" s="390"/>
      <c r="CQ12" s="390"/>
      <c r="CR12" s="390"/>
      <c r="CS12" s="390"/>
      <c r="CT12" s="390"/>
      <c r="CU12" s="390"/>
      <c r="CV12" s="390"/>
      <c r="CW12" s="390"/>
      <c r="CX12" s="390"/>
      <c r="CY12" s="390"/>
      <c r="CZ12" s="390"/>
      <c r="DA12" s="390"/>
      <c r="DB12" s="390"/>
      <c r="DC12" s="390"/>
      <c r="DD12" s="390"/>
      <c r="DE12" s="390"/>
      <c r="DF12" s="292"/>
      <c r="DG12" s="292"/>
      <c r="DH12" s="292"/>
      <c r="DI12" s="292"/>
      <c r="DJ12" s="292"/>
      <c r="DK12" s="292"/>
      <c r="DL12" s="292"/>
      <c r="DM12" s="292"/>
      <c r="DN12" s="292"/>
      <c r="DO12" s="292"/>
      <c r="DP12" s="292"/>
      <c r="DQ12" s="292"/>
      <c r="DR12" s="292"/>
      <c r="DS12" s="292"/>
      <c r="DT12" s="292"/>
      <c r="DU12" s="292"/>
      <c r="DV12" s="292"/>
      <c r="DW12" s="292"/>
      <c r="EM12" s="291" t="s">
        <v>598</v>
      </c>
    </row>
    <row r="13" spans="1:143" s="291" customFormat="1" x14ac:dyDescent="0.15">
      <c r="A13" s="390"/>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0"/>
      <c r="BE13" s="390"/>
      <c r="BF13" s="390"/>
      <c r="BG13" s="390"/>
      <c r="BH13" s="390"/>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90"/>
      <c r="CH13" s="390"/>
      <c r="CI13" s="390"/>
      <c r="CJ13" s="390"/>
      <c r="CK13" s="390"/>
      <c r="CL13" s="390"/>
      <c r="CM13" s="390"/>
      <c r="CN13" s="390"/>
      <c r="CO13" s="390"/>
      <c r="CP13" s="390"/>
      <c r="CQ13" s="390"/>
      <c r="CR13" s="390"/>
      <c r="CS13" s="390"/>
      <c r="CT13" s="390"/>
      <c r="CU13" s="390"/>
      <c r="CV13" s="390"/>
      <c r="CW13" s="390"/>
      <c r="CX13" s="390"/>
      <c r="CY13" s="390"/>
      <c r="CZ13" s="390"/>
      <c r="DA13" s="390"/>
      <c r="DB13" s="390"/>
      <c r="DC13" s="390"/>
      <c r="DD13" s="390"/>
      <c r="DE13" s="390"/>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90"/>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0"/>
      <c r="BI14" s="390"/>
      <c r="BJ14" s="390"/>
      <c r="BK14" s="390"/>
      <c r="BL14" s="390"/>
      <c r="BM14" s="390"/>
      <c r="BN14" s="390"/>
      <c r="BO14" s="390"/>
      <c r="BP14" s="390"/>
      <c r="BQ14" s="390"/>
      <c r="BR14" s="390"/>
      <c r="BS14" s="390"/>
      <c r="BT14" s="390"/>
      <c r="BU14" s="390"/>
      <c r="BV14" s="390"/>
      <c r="BW14" s="390"/>
      <c r="BX14" s="390"/>
      <c r="BY14" s="390"/>
      <c r="BZ14" s="390"/>
      <c r="CA14" s="390"/>
      <c r="CB14" s="390"/>
      <c r="CC14" s="390"/>
      <c r="CD14" s="390"/>
      <c r="CE14" s="390"/>
      <c r="CF14" s="390"/>
      <c r="CG14" s="390"/>
      <c r="CH14" s="390"/>
      <c r="CI14" s="390"/>
      <c r="CJ14" s="390"/>
      <c r="CK14" s="390"/>
      <c r="CL14" s="390"/>
      <c r="CM14" s="390"/>
      <c r="CN14" s="390"/>
      <c r="CO14" s="390"/>
      <c r="CP14" s="390"/>
      <c r="CQ14" s="390"/>
      <c r="CR14" s="390"/>
      <c r="CS14" s="390"/>
      <c r="CT14" s="390"/>
      <c r="CU14" s="390"/>
      <c r="CV14" s="390"/>
      <c r="CW14" s="390"/>
      <c r="CX14" s="390"/>
      <c r="CY14" s="390"/>
      <c r="CZ14" s="390"/>
      <c r="DA14" s="390"/>
      <c r="DB14" s="390"/>
      <c r="DC14" s="390"/>
      <c r="DD14" s="390"/>
      <c r="DE14" s="390"/>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9"/>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0"/>
      <c r="BY15" s="390"/>
      <c r="BZ15" s="390"/>
      <c r="CA15" s="390"/>
      <c r="CB15" s="390"/>
      <c r="CC15" s="390"/>
      <c r="CD15" s="390"/>
      <c r="CE15" s="390"/>
      <c r="CF15" s="390"/>
      <c r="CG15" s="390"/>
      <c r="CH15" s="390"/>
      <c r="CI15" s="390"/>
      <c r="CJ15" s="390"/>
      <c r="CK15" s="390"/>
      <c r="CL15" s="390"/>
      <c r="CM15" s="390"/>
      <c r="CN15" s="390"/>
      <c r="CO15" s="390"/>
      <c r="CP15" s="390"/>
      <c r="CQ15" s="390"/>
      <c r="CR15" s="390"/>
      <c r="CS15" s="390"/>
      <c r="CT15" s="390"/>
      <c r="CU15" s="390"/>
      <c r="CV15" s="390"/>
      <c r="CW15" s="390"/>
      <c r="CX15" s="390"/>
      <c r="CY15" s="390"/>
      <c r="CZ15" s="390"/>
      <c r="DA15" s="390"/>
      <c r="DB15" s="390"/>
      <c r="DC15" s="390"/>
      <c r="DD15" s="390"/>
      <c r="DE15" s="390"/>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9"/>
      <c r="B16" s="390"/>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390"/>
      <c r="BG16" s="390"/>
      <c r="BH16" s="390"/>
      <c r="BI16" s="390"/>
      <c r="BJ16" s="390"/>
      <c r="BK16" s="390"/>
      <c r="BL16" s="390"/>
      <c r="BM16" s="390"/>
      <c r="BN16" s="390"/>
      <c r="BO16" s="390"/>
      <c r="BP16" s="390"/>
      <c r="BQ16" s="390"/>
      <c r="BR16" s="390"/>
      <c r="BS16" s="390"/>
      <c r="BT16" s="390"/>
      <c r="BU16" s="390"/>
      <c r="BV16" s="390"/>
      <c r="BW16" s="390"/>
      <c r="BX16" s="390"/>
      <c r="BY16" s="390"/>
      <c r="BZ16" s="390"/>
      <c r="CA16" s="390"/>
      <c r="CB16" s="390"/>
      <c r="CC16" s="390"/>
      <c r="CD16" s="390"/>
      <c r="CE16" s="390"/>
      <c r="CF16" s="390"/>
      <c r="CG16" s="390"/>
      <c r="CH16" s="390"/>
      <c r="CI16" s="390"/>
      <c r="CJ16" s="390"/>
      <c r="CK16" s="390"/>
      <c r="CL16" s="390"/>
      <c r="CM16" s="390"/>
      <c r="CN16" s="390"/>
      <c r="CO16" s="390"/>
      <c r="CP16" s="390"/>
      <c r="CQ16" s="390"/>
      <c r="CR16" s="390"/>
      <c r="CS16" s="390"/>
      <c r="CT16" s="390"/>
      <c r="CU16" s="390"/>
      <c r="CV16" s="390"/>
      <c r="CW16" s="390"/>
      <c r="CX16" s="390"/>
      <c r="CY16" s="390"/>
      <c r="CZ16" s="390"/>
      <c r="DA16" s="390"/>
      <c r="DB16" s="390"/>
      <c r="DC16" s="390"/>
      <c r="DD16" s="390"/>
      <c r="DE16" s="390"/>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9"/>
      <c r="B17" s="390"/>
      <c r="C17" s="390"/>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90"/>
      <c r="CM17" s="390"/>
      <c r="CN17" s="390"/>
      <c r="CO17" s="390"/>
      <c r="CP17" s="390"/>
      <c r="CQ17" s="390"/>
      <c r="CR17" s="390"/>
      <c r="CS17" s="390"/>
      <c r="CT17" s="390"/>
      <c r="CU17" s="390"/>
      <c r="CV17" s="390"/>
      <c r="CW17" s="390"/>
      <c r="CX17" s="390"/>
      <c r="CY17" s="390"/>
      <c r="CZ17" s="390"/>
      <c r="DA17" s="390"/>
      <c r="DB17" s="390"/>
      <c r="DC17" s="390"/>
      <c r="DD17" s="390"/>
      <c r="DE17" s="390"/>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9"/>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c r="BW18" s="390"/>
      <c r="BX18" s="390"/>
      <c r="BY18" s="390"/>
      <c r="BZ18" s="390"/>
      <c r="CA18" s="390"/>
      <c r="CB18" s="390"/>
      <c r="CC18" s="390"/>
      <c r="CD18" s="390"/>
      <c r="CE18" s="390"/>
      <c r="CF18" s="390"/>
      <c r="CG18" s="390"/>
      <c r="CH18" s="390"/>
      <c r="CI18" s="390"/>
      <c r="CJ18" s="390"/>
      <c r="CK18" s="390"/>
      <c r="CL18" s="390"/>
      <c r="CM18" s="390"/>
      <c r="CN18" s="390"/>
      <c r="CO18" s="390"/>
      <c r="CP18" s="390"/>
      <c r="CQ18" s="390"/>
      <c r="CR18" s="390"/>
      <c r="CS18" s="390"/>
      <c r="CT18" s="390"/>
      <c r="CU18" s="390"/>
      <c r="CV18" s="390"/>
      <c r="CW18" s="390"/>
      <c r="CX18" s="390"/>
      <c r="CY18" s="390"/>
      <c r="CZ18" s="390"/>
      <c r="DA18" s="390"/>
      <c r="DB18" s="390"/>
      <c r="DC18" s="390"/>
      <c r="DD18" s="390"/>
      <c r="DE18" s="390"/>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9"/>
      <c r="DE19" s="389"/>
    </row>
    <row r="20" spans="1:351" x14ac:dyDescent="0.15">
      <c r="DD20" s="389"/>
      <c r="DE20" s="389"/>
    </row>
    <row r="21" spans="1:351" ht="17.25" x14ac:dyDescent="0.15">
      <c r="B21" s="391"/>
      <c r="C21" s="392"/>
      <c r="D21" s="392"/>
      <c r="E21" s="392"/>
      <c r="F21" s="392"/>
      <c r="G21" s="392"/>
      <c r="H21" s="392"/>
      <c r="I21" s="392"/>
      <c r="J21" s="392"/>
      <c r="K21" s="392"/>
      <c r="L21" s="392"/>
      <c r="M21" s="392"/>
      <c r="N21" s="393"/>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3"/>
      <c r="AU21" s="392"/>
      <c r="AV21" s="392"/>
      <c r="AW21" s="392"/>
      <c r="AX21" s="392"/>
      <c r="AY21" s="392"/>
      <c r="AZ21" s="392"/>
      <c r="BA21" s="392"/>
      <c r="BB21" s="392"/>
      <c r="BC21" s="392"/>
      <c r="BD21" s="392"/>
      <c r="BE21" s="392"/>
      <c r="BF21" s="393"/>
      <c r="BG21" s="392"/>
      <c r="BH21" s="392"/>
      <c r="BI21" s="392"/>
      <c r="BJ21" s="392"/>
      <c r="BK21" s="392"/>
      <c r="BL21" s="392"/>
      <c r="BM21" s="392"/>
      <c r="BN21" s="392"/>
      <c r="BO21" s="392"/>
      <c r="BP21" s="392"/>
      <c r="BQ21" s="392"/>
      <c r="BR21" s="393"/>
      <c r="BS21" s="392"/>
      <c r="BT21" s="392"/>
      <c r="BU21" s="392"/>
      <c r="BV21" s="392"/>
      <c r="BW21" s="392"/>
      <c r="BX21" s="392"/>
      <c r="BY21" s="392"/>
      <c r="BZ21" s="392"/>
      <c r="CA21" s="392"/>
      <c r="CB21" s="392"/>
      <c r="CC21" s="392"/>
      <c r="CD21" s="393"/>
      <c r="CE21" s="392"/>
      <c r="CF21" s="392"/>
      <c r="CG21" s="392"/>
      <c r="CH21" s="392"/>
      <c r="CI21" s="392"/>
      <c r="CJ21" s="392"/>
      <c r="CK21" s="392"/>
      <c r="CL21" s="392"/>
      <c r="CM21" s="392"/>
      <c r="CN21" s="392"/>
      <c r="CO21" s="392"/>
      <c r="CP21" s="393"/>
      <c r="CQ21" s="392"/>
      <c r="CR21" s="392"/>
      <c r="CS21" s="392"/>
      <c r="CT21" s="392"/>
      <c r="CU21" s="392"/>
      <c r="CV21" s="392"/>
      <c r="CW21" s="392"/>
      <c r="CX21" s="392"/>
      <c r="CY21" s="392"/>
      <c r="CZ21" s="392"/>
      <c r="DA21" s="392"/>
      <c r="DB21" s="393"/>
      <c r="DC21" s="392"/>
      <c r="DD21" s="394"/>
      <c r="DE21" s="389"/>
      <c r="MM21" s="395"/>
    </row>
    <row r="22" spans="1:351" ht="17.25" x14ac:dyDescent="0.15">
      <c r="B22" s="396"/>
      <c r="MM22" s="395"/>
    </row>
    <row r="23" spans="1:351" x14ac:dyDescent="0.15">
      <c r="B23" s="396"/>
    </row>
    <row r="24" spans="1:351" x14ac:dyDescent="0.15">
      <c r="B24" s="396"/>
    </row>
    <row r="25" spans="1:351" x14ac:dyDescent="0.15">
      <c r="B25" s="396"/>
    </row>
    <row r="26" spans="1:351" x14ac:dyDescent="0.15">
      <c r="B26" s="396"/>
    </row>
    <row r="27" spans="1:351" x14ac:dyDescent="0.15">
      <c r="B27" s="396"/>
    </row>
    <row r="28" spans="1:351" x14ac:dyDescent="0.15">
      <c r="B28" s="396"/>
    </row>
    <row r="29" spans="1:351" x14ac:dyDescent="0.15">
      <c r="B29" s="396"/>
    </row>
    <row r="30" spans="1:351" x14ac:dyDescent="0.15">
      <c r="B30" s="396"/>
    </row>
    <row r="31" spans="1:351" x14ac:dyDescent="0.15">
      <c r="B31" s="396"/>
    </row>
    <row r="32" spans="1:351" x14ac:dyDescent="0.15">
      <c r="B32" s="396"/>
    </row>
    <row r="33" spans="2:109" x14ac:dyDescent="0.15">
      <c r="B33" s="396"/>
    </row>
    <row r="34" spans="2:109" x14ac:dyDescent="0.15">
      <c r="B34" s="396"/>
    </row>
    <row r="35" spans="2:109" x14ac:dyDescent="0.15">
      <c r="B35" s="396"/>
    </row>
    <row r="36" spans="2:109" x14ac:dyDescent="0.15">
      <c r="B36" s="396"/>
    </row>
    <row r="37" spans="2:109" x14ac:dyDescent="0.15">
      <c r="B37" s="396"/>
    </row>
    <row r="38" spans="2:109" x14ac:dyDescent="0.15">
      <c r="B38" s="396"/>
    </row>
    <row r="39" spans="2:109" x14ac:dyDescent="0.15">
      <c r="B39" s="398"/>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c r="CR39" s="399"/>
      <c r="CS39" s="399"/>
      <c r="CT39" s="399"/>
      <c r="CU39" s="399"/>
      <c r="CV39" s="399"/>
      <c r="CW39" s="399"/>
      <c r="CX39" s="399"/>
      <c r="CY39" s="399"/>
      <c r="CZ39" s="399"/>
      <c r="DA39" s="399"/>
      <c r="DB39" s="399"/>
      <c r="DC39" s="399"/>
      <c r="DD39" s="400"/>
    </row>
    <row r="40" spans="2:109" x14ac:dyDescent="0.15">
      <c r="B40" s="401"/>
      <c r="DD40" s="401"/>
      <c r="DE40" s="389"/>
    </row>
    <row r="41" spans="2:109" ht="17.25" x14ac:dyDescent="0.15">
      <c r="B41" s="402" t="s">
        <v>599</v>
      </c>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c r="DA41" s="392"/>
      <c r="DB41" s="392"/>
      <c r="DC41" s="392"/>
      <c r="DD41" s="394"/>
    </row>
    <row r="42" spans="2:109" x14ac:dyDescent="0.15">
      <c r="B42" s="396"/>
      <c r="G42" s="403"/>
      <c r="I42" s="404"/>
      <c r="J42" s="404"/>
      <c r="K42" s="404"/>
      <c r="AM42" s="403"/>
      <c r="AN42" s="403" t="s">
        <v>600</v>
      </c>
      <c r="AP42" s="404"/>
      <c r="AQ42" s="404"/>
      <c r="AR42" s="404"/>
      <c r="AY42" s="403"/>
      <c r="BA42" s="404"/>
      <c r="BB42" s="404"/>
      <c r="BC42" s="404"/>
      <c r="BK42" s="403"/>
      <c r="BM42" s="404"/>
      <c r="BN42" s="404"/>
      <c r="BO42" s="404"/>
      <c r="BW42" s="403"/>
      <c r="BY42" s="404"/>
      <c r="BZ42" s="404"/>
      <c r="CA42" s="404"/>
      <c r="CI42" s="403"/>
      <c r="CK42" s="404"/>
      <c r="CL42" s="404"/>
      <c r="CM42" s="404"/>
      <c r="CU42" s="403"/>
      <c r="CW42" s="404"/>
      <c r="CX42" s="404"/>
      <c r="CY42" s="404"/>
    </row>
    <row r="43" spans="2:109" ht="13.5" customHeight="1" x14ac:dyDescent="0.15">
      <c r="B43" s="396"/>
      <c r="AN43" s="1323" t="s">
        <v>601</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6"/>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6"/>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6"/>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6"/>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6"/>
      <c r="H48" s="405"/>
      <c r="I48" s="405"/>
      <c r="J48" s="405"/>
      <c r="AN48" s="405"/>
      <c r="AO48" s="405"/>
      <c r="AP48" s="405"/>
      <c r="AZ48" s="405"/>
      <c r="BA48" s="405"/>
      <c r="BB48" s="405"/>
      <c r="BL48" s="405"/>
      <c r="BM48" s="405"/>
      <c r="BN48" s="405"/>
      <c r="BX48" s="405"/>
      <c r="BY48" s="405"/>
      <c r="BZ48" s="405"/>
      <c r="CJ48" s="405"/>
      <c r="CK48" s="405"/>
      <c r="CL48" s="405"/>
      <c r="CV48" s="405"/>
      <c r="CW48" s="405"/>
      <c r="CX48" s="405"/>
    </row>
    <row r="49" spans="1:109" x14ac:dyDescent="0.15">
      <c r="B49" s="396"/>
      <c r="AN49" s="389" t="s">
        <v>602</v>
      </c>
    </row>
    <row r="50" spans="1:109" x14ac:dyDescent="0.15">
      <c r="B50" s="396"/>
      <c r="G50" s="1316"/>
      <c r="H50" s="1316"/>
      <c r="I50" s="1316"/>
      <c r="J50" s="1316"/>
      <c r="K50" s="406"/>
      <c r="L50" s="406"/>
      <c r="M50" s="407"/>
      <c r="N50" s="40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560</v>
      </c>
      <c r="BQ50" s="1315"/>
      <c r="BR50" s="1315"/>
      <c r="BS50" s="1315"/>
      <c r="BT50" s="1315"/>
      <c r="BU50" s="1315"/>
      <c r="BV50" s="1315"/>
      <c r="BW50" s="1315"/>
      <c r="BX50" s="1315" t="s">
        <v>561</v>
      </c>
      <c r="BY50" s="1315"/>
      <c r="BZ50" s="1315"/>
      <c r="CA50" s="1315"/>
      <c r="CB50" s="1315"/>
      <c r="CC50" s="1315"/>
      <c r="CD50" s="1315"/>
      <c r="CE50" s="1315"/>
      <c r="CF50" s="1315" t="s">
        <v>562</v>
      </c>
      <c r="CG50" s="1315"/>
      <c r="CH50" s="1315"/>
      <c r="CI50" s="1315"/>
      <c r="CJ50" s="1315"/>
      <c r="CK50" s="1315"/>
      <c r="CL50" s="1315"/>
      <c r="CM50" s="1315"/>
      <c r="CN50" s="1315" t="s">
        <v>563</v>
      </c>
      <c r="CO50" s="1315"/>
      <c r="CP50" s="1315"/>
      <c r="CQ50" s="1315"/>
      <c r="CR50" s="1315"/>
      <c r="CS50" s="1315"/>
      <c r="CT50" s="1315"/>
      <c r="CU50" s="1315"/>
      <c r="CV50" s="1315" t="s">
        <v>564</v>
      </c>
      <c r="CW50" s="1315"/>
      <c r="CX50" s="1315"/>
      <c r="CY50" s="1315"/>
      <c r="CZ50" s="1315"/>
      <c r="DA50" s="1315"/>
      <c r="DB50" s="1315"/>
      <c r="DC50" s="1315"/>
    </row>
    <row r="51" spans="1:109" ht="13.5" customHeight="1" x14ac:dyDescent="0.15">
      <c r="B51" s="396"/>
      <c r="G51" s="1318"/>
      <c r="H51" s="1318"/>
      <c r="I51" s="1332"/>
      <c r="J51" s="1332"/>
      <c r="K51" s="1317"/>
      <c r="L51" s="1317"/>
      <c r="M51" s="1317"/>
      <c r="N51" s="1317"/>
      <c r="AM51" s="405"/>
      <c r="AN51" s="1313" t="s">
        <v>603</v>
      </c>
      <c r="AO51" s="1313"/>
      <c r="AP51" s="1313"/>
      <c r="AQ51" s="1313"/>
      <c r="AR51" s="1313"/>
      <c r="AS51" s="1313"/>
      <c r="AT51" s="1313"/>
      <c r="AU51" s="1313"/>
      <c r="AV51" s="1313"/>
      <c r="AW51" s="1313"/>
      <c r="AX51" s="1313"/>
      <c r="AY51" s="1313"/>
      <c r="AZ51" s="1313"/>
      <c r="BA51" s="1313"/>
      <c r="BB51" s="1313" t="s">
        <v>604</v>
      </c>
      <c r="BC51" s="1313"/>
      <c r="BD51" s="1313"/>
      <c r="BE51" s="1313"/>
      <c r="BF51" s="1313"/>
      <c r="BG51" s="1313"/>
      <c r="BH51" s="1313"/>
      <c r="BI51" s="1313"/>
      <c r="BJ51" s="1313"/>
      <c r="BK51" s="1313"/>
      <c r="BL51" s="1313"/>
      <c r="BM51" s="1313"/>
      <c r="BN51" s="1313"/>
      <c r="BO51" s="1313"/>
      <c r="BP51" s="1322"/>
      <c r="BQ51" s="1310"/>
      <c r="BR51" s="1310"/>
      <c r="BS51" s="1310"/>
      <c r="BT51" s="1310"/>
      <c r="BU51" s="1310"/>
      <c r="BV51" s="1310"/>
      <c r="BW51" s="1310"/>
      <c r="BX51" s="1310">
        <v>9.6</v>
      </c>
      <c r="BY51" s="1310"/>
      <c r="BZ51" s="1310"/>
      <c r="CA51" s="1310"/>
      <c r="CB51" s="1310"/>
      <c r="CC51" s="1310"/>
      <c r="CD51" s="1310"/>
      <c r="CE51" s="1310"/>
      <c r="CF51" s="1310">
        <v>2</v>
      </c>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396"/>
      <c r="G52" s="1318"/>
      <c r="H52" s="1318"/>
      <c r="I52" s="1332"/>
      <c r="J52" s="1332"/>
      <c r="K52" s="1317"/>
      <c r="L52" s="1317"/>
      <c r="M52" s="1317"/>
      <c r="N52" s="1317"/>
      <c r="AM52" s="405"/>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4"/>
      <c r="B53" s="396"/>
      <c r="G53" s="1318"/>
      <c r="H53" s="1318"/>
      <c r="I53" s="1316"/>
      <c r="J53" s="1316"/>
      <c r="K53" s="1317"/>
      <c r="L53" s="1317"/>
      <c r="M53" s="1317"/>
      <c r="N53" s="1317"/>
      <c r="AM53" s="405"/>
      <c r="AN53" s="1313"/>
      <c r="AO53" s="1313"/>
      <c r="AP53" s="1313"/>
      <c r="AQ53" s="1313"/>
      <c r="AR53" s="1313"/>
      <c r="AS53" s="1313"/>
      <c r="AT53" s="1313"/>
      <c r="AU53" s="1313"/>
      <c r="AV53" s="1313"/>
      <c r="AW53" s="1313"/>
      <c r="AX53" s="1313"/>
      <c r="AY53" s="1313"/>
      <c r="AZ53" s="1313"/>
      <c r="BA53" s="1313"/>
      <c r="BB53" s="1313" t="s">
        <v>605</v>
      </c>
      <c r="BC53" s="1313"/>
      <c r="BD53" s="1313"/>
      <c r="BE53" s="1313"/>
      <c r="BF53" s="1313"/>
      <c r="BG53" s="1313"/>
      <c r="BH53" s="1313"/>
      <c r="BI53" s="1313"/>
      <c r="BJ53" s="1313"/>
      <c r="BK53" s="1313"/>
      <c r="BL53" s="1313"/>
      <c r="BM53" s="1313"/>
      <c r="BN53" s="1313"/>
      <c r="BO53" s="1313"/>
      <c r="BP53" s="1322"/>
      <c r="BQ53" s="1310"/>
      <c r="BR53" s="1310"/>
      <c r="BS53" s="1310"/>
      <c r="BT53" s="1310"/>
      <c r="BU53" s="1310"/>
      <c r="BV53" s="1310"/>
      <c r="BW53" s="1310"/>
      <c r="BX53" s="1310">
        <v>65.400000000000006</v>
      </c>
      <c r="BY53" s="1310"/>
      <c r="BZ53" s="1310"/>
      <c r="CA53" s="1310"/>
      <c r="CB53" s="1310"/>
      <c r="CC53" s="1310"/>
      <c r="CD53" s="1310"/>
      <c r="CE53" s="1310"/>
      <c r="CF53" s="1310">
        <v>65.5</v>
      </c>
      <c r="CG53" s="1310"/>
      <c r="CH53" s="1310"/>
      <c r="CI53" s="1310"/>
      <c r="CJ53" s="1310"/>
      <c r="CK53" s="1310"/>
      <c r="CL53" s="1310"/>
      <c r="CM53" s="1310"/>
      <c r="CN53" s="1310">
        <v>66.8</v>
      </c>
      <c r="CO53" s="1310"/>
      <c r="CP53" s="1310"/>
      <c r="CQ53" s="1310"/>
      <c r="CR53" s="1310"/>
      <c r="CS53" s="1310"/>
      <c r="CT53" s="1310"/>
      <c r="CU53" s="1310"/>
      <c r="CV53" s="1310">
        <v>67.599999999999994</v>
      </c>
      <c r="CW53" s="1310"/>
      <c r="CX53" s="1310"/>
      <c r="CY53" s="1310"/>
      <c r="CZ53" s="1310"/>
      <c r="DA53" s="1310"/>
      <c r="DB53" s="1310"/>
      <c r="DC53" s="1310"/>
    </row>
    <row r="54" spans="1:109" x14ac:dyDescent="0.15">
      <c r="A54" s="404"/>
      <c r="B54" s="396"/>
      <c r="G54" s="1318"/>
      <c r="H54" s="1318"/>
      <c r="I54" s="1316"/>
      <c r="J54" s="1316"/>
      <c r="K54" s="1317"/>
      <c r="L54" s="1317"/>
      <c r="M54" s="1317"/>
      <c r="N54" s="1317"/>
      <c r="AM54" s="405"/>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4"/>
      <c r="B55" s="396"/>
      <c r="G55" s="1316"/>
      <c r="H55" s="1316"/>
      <c r="I55" s="1316"/>
      <c r="J55" s="1316"/>
      <c r="K55" s="1317"/>
      <c r="L55" s="1317"/>
      <c r="M55" s="1317"/>
      <c r="N55" s="1317"/>
      <c r="AN55" s="1315" t="s">
        <v>606</v>
      </c>
      <c r="AO55" s="1315"/>
      <c r="AP55" s="1315"/>
      <c r="AQ55" s="1315"/>
      <c r="AR55" s="1315"/>
      <c r="AS55" s="1315"/>
      <c r="AT55" s="1315"/>
      <c r="AU55" s="1315"/>
      <c r="AV55" s="1315"/>
      <c r="AW55" s="1315"/>
      <c r="AX55" s="1315"/>
      <c r="AY55" s="1315"/>
      <c r="AZ55" s="1315"/>
      <c r="BA55" s="1315"/>
      <c r="BB55" s="1313" t="s">
        <v>604</v>
      </c>
      <c r="BC55" s="1313"/>
      <c r="BD55" s="1313"/>
      <c r="BE55" s="1313"/>
      <c r="BF55" s="1313"/>
      <c r="BG55" s="1313"/>
      <c r="BH55" s="1313"/>
      <c r="BI55" s="1313"/>
      <c r="BJ55" s="1313"/>
      <c r="BK55" s="1313"/>
      <c r="BL55" s="1313"/>
      <c r="BM55" s="1313"/>
      <c r="BN55" s="1313"/>
      <c r="BO55" s="1313"/>
      <c r="BP55" s="1322"/>
      <c r="BQ55" s="1310"/>
      <c r="BR55" s="1310"/>
      <c r="BS55" s="1310"/>
      <c r="BT55" s="1310"/>
      <c r="BU55" s="1310"/>
      <c r="BV55" s="1310"/>
      <c r="BW55" s="1310"/>
      <c r="BX55" s="1310">
        <v>21</v>
      </c>
      <c r="BY55" s="1310"/>
      <c r="BZ55" s="1310"/>
      <c r="CA55" s="1310"/>
      <c r="CB55" s="1310"/>
      <c r="CC55" s="1310"/>
      <c r="CD55" s="1310"/>
      <c r="CE55" s="1310"/>
      <c r="CF55" s="1310">
        <v>20.2</v>
      </c>
      <c r="CG55" s="1310"/>
      <c r="CH55" s="1310"/>
      <c r="CI55" s="1310"/>
      <c r="CJ55" s="1310"/>
      <c r="CK55" s="1310"/>
      <c r="CL55" s="1310"/>
      <c r="CM55" s="1310"/>
      <c r="CN55" s="1310">
        <v>18.3</v>
      </c>
      <c r="CO55" s="1310"/>
      <c r="CP55" s="1310"/>
      <c r="CQ55" s="1310"/>
      <c r="CR55" s="1310"/>
      <c r="CS55" s="1310"/>
      <c r="CT55" s="1310"/>
      <c r="CU55" s="1310"/>
      <c r="CV55" s="1310">
        <v>20.3</v>
      </c>
      <c r="CW55" s="1310"/>
      <c r="CX55" s="1310"/>
      <c r="CY55" s="1310"/>
      <c r="CZ55" s="1310"/>
      <c r="DA55" s="1310"/>
      <c r="DB55" s="1310"/>
      <c r="DC55" s="1310"/>
    </row>
    <row r="56" spans="1:109" x14ac:dyDescent="0.15">
      <c r="A56" s="404"/>
      <c r="B56" s="396"/>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4" customFormat="1" x14ac:dyDescent="0.15">
      <c r="B57" s="408"/>
      <c r="G57" s="1316"/>
      <c r="H57" s="1316"/>
      <c r="I57" s="1311"/>
      <c r="J57" s="1311"/>
      <c r="K57" s="1317"/>
      <c r="L57" s="1317"/>
      <c r="M57" s="1317"/>
      <c r="N57" s="1317"/>
      <c r="AM57" s="389"/>
      <c r="AN57" s="1315"/>
      <c r="AO57" s="1315"/>
      <c r="AP57" s="1315"/>
      <c r="AQ57" s="1315"/>
      <c r="AR57" s="1315"/>
      <c r="AS57" s="1315"/>
      <c r="AT57" s="1315"/>
      <c r="AU57" s="1315"/>
      <c r="AV57" s="1315"/>
      <c r="AW57" s="1315"/>
      <c r="AX57" s="1315"/>
      <c r="AY57" s="1315"/>
      <c r="AZ57" s="1315"/>
      <c r="BA57" s="1315"/>
      <c r="BB57" s="1313" t="s">
        <v>605</v>
      </c>
      <c r="BC57" s="1313"/>
      <c r="BD57" s="1313"/>
      <c r="BE57" s="1313"/>
      <c r="BF57" s="1313"/>
      <c r="BG57" s="1313"/>
      <c r="BH57" s="1313"/>
      <c r="BI57" s="1313"/>
      <c r="BJ57" s="1313"/>
      <c r="BK57" s="1313"/>
      <c r="BL57" s="1313"/>
      <c r="BM57" s="1313"/>
      <c r="BN57" s="1313"/>
      <c r="BO57" s="1313"/>
      <c r="BP57" s="1322"/>
      <c r="BQ57" s="1310"/>
      <c r="BR57" s="1310"/>
      <c r="BS57" s="1310"/>
      <c r="BT57" s="1310"/>
      <c r="BU57" s="1310"/>
      <c r="BV57" s="1310"/>
      <c r="BW57" s="1310"/>
      <c r="BX57" s="1310">
        <v>56.1</v>
      </c>
      <c r="BY57" s="1310"/>
      <c r="BZ57" s="1310"/>
      <c r="CA57" s="1310"/>
      <c r="CB57" s="1310"/>
      <c r="CC57" s="1310"/>
      <c r="CD57" s="1310"/>
      <c r="CE57" s="1310"/>
      <c r="CF57" s="1310">
        <v>58.1</v>
      </c>
      <c r="CG57" s="1310"/>
      <c r="CH57" s="1310"/>
      <c r="CI57" s="1310"/>
      <c r="CJ57" s="1310"/>
      <c r="CK57" s="1310"/>
      <c r="CL57" s="1310"/>
      <c r="CM57" s="1310"/>
      <c r="CN57" s="1310">
        <v>59.4</v>
      </c>
      <c r="CO57" s="1310"/>
      <c r="CP57" s="1310"/>
      <c r="CQ57" s="1310"/>
      <c r="CR57" s="1310"/>
      <c r="CS57" s="1310"/>
      <c r="CT57" s="1310"/>
      <c r="CU57" s="1310"/>
      <c r="CV57" s="1310">
        <v>60.7</v>
      </c>
      <c r="CW57" s="1310"/>
      <c r="CX57" s="1310"/>
      <c r="CY57" s="1310"/>
      <c r="CZ57" s="1310"/>
      <c r="DA57" s="1310"/>
      <c r="DB57" s="1310"/>
      <c r="DC57" s="1310"/>
      <c r="DD57" s="409"/>
      <c r="DE57" s="408"/>
    </row>
    <row r="58" spans="1:109" s="404" customFormat="1" x14ac:dyDescent="0.15">
      <c r="A58" s="389"/>
      <c r="B58" s="408"/>
      <c r="G58" s="1316"/>
      <c r="H58" s="1316"/>
      <c r="I58" s="1311"/>
      <c r="J58" s="1311"/>
      <c r="K58" s="1317"/>
      <c r="L58" s="1317"/>
      <c r="M58" s="1317"/>
      <c r="N58" s="1317"/>
      <c r="AM58" s="389"/>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9"/>
      <c r="DE58" s="408"/>
    </row>
    <row r="59" spans="1:109" s="404" customFormat="1" x14ac:dyDescent="0.15">
      <c r="A59" s="389"/>
      <c r="B59" s="408"/>
      <c r="K59" s="410"/>
      <c r="L59" s="410"/>
      <c r="M59" s="410"/>
      <c r="N59" s="410"/>
      <c r="AQ59" s="410"/>
      <c r="AR59" s="410"/>
      <c r="AS59" s="410"/>
      <c r="AT59" s="410"/>
      <c r="BC59" s="410"/>
      <c r="BD59" s="410"/>
      <c r="BE59" s="410"/>
      <c r="BF59" s="410"/>
      <c r="BO59" s="410"/>
      <c r="BP59" s="410"/>
      <c r="BQ59" s="410"/>
      <c r="BR59" s="410"/>
      <c r="CA59" s="410"/>
      <c r="CB59" s="410"/>
      <c r="CC59" s="410"/>
      <c r="CD59" s="410"/>
      <c r="CM59" s="410"/>
      <c r="CN59" s="410"/>
      <c r="CO59" s="410"/>
      <c r="CP59" s="410"/>
      <c r="CY59" s="410"/>
      <c r="CZ59" s="410"/>
      <c r="DA59" s="410"/>
      <c r="DB59" s="410"/>
      <c r="DC59" s="410"/>
      <c r="DD59" s="409"/>
      <c r="DE59" s="408"/>
    </row>
    <row r="60" spans="1:109" s="404" customFormat="1" x14ac:dyDescent="0.15">
      <c r="A60" s="389"/>
      <c r="B60" s="408"/>
      <c r="K60" s="410"/>
      <c r="L60" s="410"/>
      <c r="M60" s="410"/>
      <c r="N60" s="410"/>
      <c r="AQ60" s="410"/>
      <c r="AR60" s="410"/>
      <c r="AS60" s="410"/>
      <c r="AT60" s="410"/>
      <c r="BC60" s="410"/>
      <c r="BD60" s="410"/>
      <c r="BE60" s="410"/>
      <c r="BF60" s="410"/>
      <c r="BO60" s="410"/>
      <c r="BP60" s="410"/>
      <c r="BQ60" s="410"/>
      <c r="BR60" s="410"/>
      <c r="CA60" s="410"/>
      <c r="CB60" s="410"/>
      <c r="CC60" s="410"/>
      <c r="CD60" s="410"/>
      <c r="CM60" s="410"/>
      <c r="CN60" s="410"/>
      <c r="CO60" s="410"/>
      <c r="CP60" s="410"/>
      <c r="CY60" s="410"/>
      <c r="CZ60" s="410"/>
      <c r="DA60" s="410"/>
      <c r="DB60" s="410"/>
      <c r="DC60" s="410"/>
      <c r="DD60" s="409"/>
      <c r="DE60" s="408"/>
    </row>
    <row r="61" spans="1:109" s="404" customFormat="1" x14ac:dyDescent="0.15">
      <c r="A61" s="389"/>
      <c r="B61" s="411"/>
      <c r="C61" s="412"/>
      <c r="D61" s="412"/>
      <c r="E61" s="412"/>
      <c r="F61" s="412"/>
      <c r="G61" s="412"/>
      <c r="H61" s="412"/>
      <c r="I61" s="412"/>
      <c r="J61" s="412"/>
      <c r="K61" s="412"/>
      <c r="L61" s="412"/>
      <c r="M61" s="413"/>
      <c r="N61" s="413"/>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3"/>
      <c r="AT61" s="413"/>
      <c r="AU61" s="412"/>
      <c r="AV61" s="412"/>
      <c r="AW61" s="412"/>
      <c r="AX61" s="412"/>
      <c r="AY61" s="412"/>
      <c r="AZ61" s="412"/>
      <c r="BA61" s="412"/>
      <c r="BB61" s="412"/>
      <c r="BC61" s="412"/>
      <c r="BD61" s="412"/>
      <c r="BE61" s="413"/>
      <c r="BF61" s="413"/>
      <c r="BG61" s="412"/>
      <c r="BH61" s="412"/>
      <c r="BI61" s="412"/>
      <c r="BJ61" s="412"/>
      <c r="BK61" s="412"/>
      <c r="BL61" s="412"/>
      <c r="BM61" s="412"/>
      <c r="BN61" s="412"/>
      <c r="BO61" s="412"/>
      <c r="BP61" s="412"/>
      <c r="BQ61" s="413"/>
      <c r="BR61" s="413"/>
      <c r="BS61" s="412"/>
      <c r="BT61" s="412"/>
      <c r="BU61" s="412"/>
      <c r="BV61" s="412"/>
      <c r="BW61" s="412"/>
      <c r="BX61" s="412"/>
      <c r="BY61" s="412"/>
      <c r="BZ61" s="412"/>
      <c r="CA61" s="412"/>
      <c r="CB61" s="412"/>
      <c r="CC61" s="413"/>
      <c r="CD61" s="413"/>
      <c r="CE61" s="412"/>
      <c r="CF61" s="412"/>
      <c r="CG61" s="412"/>
      <c r="CH61" s="412"/>
      <c r="CI61" s="412"/>
      <c r="CJ61" s="412"/>
      <c r="CK61" s="412"/>
      <c r="CL61" s="412"/>
      <c r="CM61" s="412"/>
      <c r="CN61" s="412"/>
      <c r="CO61" s="413"/>
      <c r="CP61" s="413"/>
      <c r="CQ61" s="412"/>
      <c r="CR61" s="412"/>
      <c r="CS61" s="412"/>
      <c r="CT61" s="412"/>
      <c r="CU61" s="412"/>
      <c r="CV61" s="412"/>
      <c r="CW61" s="412"/>
      <c r="CX61" s="412"/>
      <c r="CY61" s="412"/>
      <c r="CZ61" s="412"/>
      <c r="DA61" s="413"/>
      <c r="DB61" s="413"/>
      <c r="DC61" s="413"/>
      <c r="DD61" s="414"/>
      <c r="DE61" s="408"/>
    </row>
    <row r="62" spans="1:109" x14ac:dyDescent="0.15">
      <c r="B62" s="401"/>
      <c r="C62" s="401"/>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1"/>
      <c r="AY62" s="401"/>
      <c r="AZ62" s="401"/>
      <c r="BA62" s="401"/>
      <c r="BB62" s="401"/>
      <c r="BC62" s="401"/>
      <c r="BD62" s="401"/>
      <c r="BE62" s="401"/>
      <c r="BF62" s="401"/>
      <c r="BG62" s="401"/>
      <c r="BH62" s="401"/>
      <c r="BI62" s="401"/>
      <c r="BJ62" s="401"/>
      <c r="BK62" s="401"/>
      <c r="BL62" s="401"/>
      <c r="BM62" s="401"/>
      <c r="BN62" s="401"/>
      <c r="BO62" s="401"/>
      <c r="BP62" s="401"/>
      <c r="BQ62" s="401"/>
      <c r="BR62" s="401"/>
      <c r="BS62" s="401"/>
      <c r="BT62" s="401"/>
      <c r="BU62" s="401"/>
      <c r="BV62" s="401"/>
      <c r="BW62" s="401"/>
      <c r="BX62" s="401"/>
      <c r="BY62" s="401"/>
      <c r="BZ62" s="401"/>
      <c r="CA62" s="401"/>
      <c r="CB62" s="401"/>
      <c r="CC62" s="401"/>
      <c r="CD62" s="401"/>
      <c r="CE62" s="401"/>
      <c r="CF62" s="401"/>
      <c r="CG62" s="401"/>
      <c r="CH62" s="401"/>
      <c r="CI62" s="401"/>
      <c r="CJ62" s="401"/>
      <c r="CK62" s="401"/>
      <c r="CL62" s="401"/>
      <c r="CM62" s="401"/>
      <c r="CN62" s="401"/>
      <c r="CO62" s="401"/>
      <c r="CP62" s="401"/>
      <c r="CQ62" s="401"/>
      <c r="CR62" s="401"/>
      <c r="CS62" s="401"/>
      <c r="CT62" s="401"/>
      <c r="CU62" s="401"/>
      <c r="CV62" s="401"/>
      <c r="CW62" s="401"/>
      <c r="CX62" s="401"/>
      <c r="CY62" s="401"/>
      <c r="CZ62" s="401"/>
      <c r="DA62" s="401"/>
      <c r="DB62" s="401"/>
      <c r="DC62" s="401"/>
      <c r="DD62" s="401"/>
      <c r="DE62" s="389"/>
    </row>
    <row r="63" spans="1:109" ht="17.25" x14ac:dyDescent="0.15">
      <c r="B63" s="415" t="s">
        <v>607</v>
      </c>
    </row>
    <row r="64" spans="1:109" x14ac:dyDescent="0.15">
      <c r="B64" s="396"/>
      <c r="G64" s="403"/>
      <c r="I64" s="416"/>
      <c r="J64" s="416"/>
      <c r="K64" s="416"/>
      <c r="L64" s="416"/>
      <c r="M64" s="416"/>
      <c r="N64" s="417"/>
      <c r="AM64" s="403"/>
      <c r="AN64" s="403" t="s">
        <v>600</v>
      </c>
      <c r="AP64" s="404"/>
      <c r="AQ64" s="404"/>
      <c r="AR64" s="404"/>
      <c r="AY64" s="403"/>
      <c r="BA64" s="404"/>
      <c r="BB64" s="404"/>
      <c r="BC64" s="404"/>
      <c r="BK64" s="403"/>
      <c r="BM64" s="404"/>
      <c r="BN64" s="404"/>
      <c r="BO64" s="404"/>
      <c r="BW64" s="403"/>
      <c r="BY64" s="404"/>
      <c r="BZ64" s="404"/>
      <c r="CA64" s="404"/>
      <c r="CI64" s="403"/>
      <c r="CK64" s="404"/>
      <c r="CL64" s="404"/>
      <c r="CM64" s="404"/>
      <c r="CU64" s="403"/>
      <c r="CW64" s="404"/>
      <c r="CX64" s="404"/>
      <c r="CY64" s="404"/>
    </row>
    <row r="65" spans="2:107" x14ac:dyDescent="0.15">
      <c r="B65" s="396"/>
      <c r="AN65" s="1323" t="s">
        <v>608</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6"/>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6"/>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6"/>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6"/>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6"/>
      <c r="H70" s="418"/>
      <c r="I70" s="418"/>
      <c r="J70" s="419"/>
      <c r="K70" s="419"/>
      <c r="L70" s="420"/>
      <c r="M70" s="419"/>
      <c r="N70" s="420"/>
      <c r="AN70" s="405"/>
      <c r="AO70" s="405"/>
      <c r="AP70" s="405"/>
      <c r="AZ70" s="405"/>
      <c r="BA70" s="405"/>
      <c r="BB70" s="405"/>
      <c r="BL70" s="405"/>
      <c r="BM70" s="405"/>
      <c r="BN70" s="405"/>
      <c r="BX70" s="405"/>
      <c r="BY70" s="405"/>
      <c r="BZ70" s="405"/>
      <c r="CJ70" s="405"/>
      <c r="CK70" s="405"/>
      <c r="CL70" s="405"/>
      <c r="CV70" s="405"/>
      <c r="CW70" s="405"/>
      <c r="CX70" s="405"/>
    </row>
    <row r="71" spans="2:107" x14ac:dyDescent="0.15">
      <c r="B71" s="396"/>
      <c r="G71" s="421"/>
      <c r="I71" s="422"/>
      <c r="J71" s="419"/>
      <c r="K71" s="419"/>
      <c r="L71" s="420"/>
      <c r="M71" s="419"/>
      <c r="N71" s="420"/>
      <c r="AM71" s="421"/>
      <c r="AN71" s="389" t="s">
        <v>602</v>
      </c>
    </row>
    <row r="72" spans="2:107" x14ac:dyDescent="0.15">
      <c r="B72" s="396"/>
      <c r="G72" s="1316"/>
      <c r="H72" s="1316"/>
      <c r="I72" s="1316"/>
      <c r="J72" s="1316"/>
      <c r="K72" s="406"/>
      <c r="L72" s="406"/>
      <c r="M72" s="407"/>
      <c r="N72" s="40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560</v>
      </c>
      <c r="BQ72" s="1315"/>
      <c r="BR72" s="1315"/>
      <c r="BS72" s="1315"/>
      <c r="BT72" s="1315"/>
      <c r="BU72" s="1315"/>
      <c r="BV72" s="1315"/>
      <c r="BW72" s="1315"/>
      <c r="BX72" s="1315" t="s">
        <v>561</v>
      </c>
      <c r="BY72" s="1315"/>
      <c r="BZ72" s="1315"/>
      <c r="CA72" s="1315"/>
      <c r="CB72" s="1315"/>
      <c r="CC72" s="1315"/>
      <c r="CD72" s="1315"/>
      <c r="CE72" s="1315"/>
      <c r="CF72" s="1315" t="s">
        <v>562</v>
      </c>
      <c r="CG72" s="1315"/>
      <c r="CH72" s="1315"/>
      <c r="CI72" s="1315"/>
      <c r="CJ72" s="1315"/>
      <c r="CK72" s="1315"/>
      <c r="CL72" s="1315"/>
      <c r="CM72" s="1315"/>
      <c r="CN72" s="1315" t="s">
        <v>563</v>
      </c>
      <c r="CO72" s="1315"/>
      <c r="CP72" s="1315"/>
      <c r="CQ72" s="1315"/>
      <c r="CR72" s="1315"/>
      <c r="CS72" s="1315"/>
      <c r="CT72" s="1315"/>
      <c r="CU72" s="1315"/>
      <c r="CV72" s="1315" t="s">
        <v>564</v>
      </c>
      <c r="CW72" s="1315"/>
      <c r="CX72" s="1315"/>
      <c r="CY72" s="1315"/>
      <c r="CZ72" s="1315"/>
      <c r="DA72" s="1315"/>
      <c r="DB72" s="1315"/>
      <c r="DC72" s="1315"/>
    </row>
    <row r="73" spans="2:107" x14ac:dyDescent="0.15">
      <c r="B73" s="396"/>
      <c r="G73" s="1318"/>
      <c r="H73" s="1318"/>
      <c r="I73" s="1318"/>
      <c r="J73" s="1318"/>
      <c r="K73" s="1314"/>
      <c r="L73" s="1314"/>
      <c r="M73" s="1314"/>
      <c r="N73" s="1314"/>
      <c r="AM73" s="405"/>
      <c r="AN73" s="1313" t="s">
        <v>603</v>
      </c>
      <c r="AO73" s="1313"/>
      <c r="AP73" s="1313"/>
      <c r="AQ73" s="1313"/>
      <c r="AR73" s="1313"/>
      <c r="AS73" s="1313"/>
      <c r="AT73" s="1313"/>
      <c r="AU73" s="1313"/>
      <c r="AV73" s="1313"/>
      <c r="AW73" s="1313"/>
      <c r="AX73" s="1313"/>
      <c r="AY73" s="1313"/>
      <c r="AZ73" s="1313"/>
      <c r="BA73" s="1313"/>
      <c r="BB73" s="1313" t="s">
        <v>604</v>
      </c>
      <c r="BC73" s="1313"/>
      <c r="BD73" s="1313"/>
      <c r="BE73" s="1313"/>
      <c r="BF73" s="1313"/>
      <c r="BG73" s="1313"/>
      <c r="BH73" s="1313"/>
      <c r="BI73" s="1313"/>
      <c r="BJ73" s="1313"/>
      <c r="BK73" s="1313"/>
      <c r="BL73" s="1313"/>
      <c r="BM73" s="1313"/>
      <c r="BN73" s="1313"/>
      <c r="BO73" s="1313"/>
      <c r="BP73" s="1310">
        <v>15.4</v>
      </c>
      <c r="BQ73" s="1310"/>
      <c r="BR73" s="1310"/>
      <c r="BS73" s="1310"/>
      <c r="BT73" s="1310"/>
      <c r="BU73" s="1310"/>
      <c r="BV73" s="1310"/>
      <c r="BW73" s="1310"/>
      <c r="BX73" s="1310">
        <v>9.6</v>
      </c>
      <c r="BY73" s="1310"/>
      <c r="BZ73" s="1310"/>
      <c r="CA73" s="1310"/>
      <c r="CB73" s="1310"/>
      <c r="CC73" s="1310"/>
      <c r="CD73" s="1310"/>
      <c r="CE73" s="1310"/>
      <c r="CF73" s="1310">
        <v>2</v>
      </c>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6"/>
      <c r="G74" s="1318"/>
      <c r="H74" s="1318"/>
      <c r="I74" s="1318"/>
      <c r="J74" s="1318"/>
      <c r="K74" s="1314"/>
      <c r="L74" s="1314"/>
      <c r="M74" s="1314"/>
      <c r="N74" s="1314"/>
      <c r="AM74" s="405"/>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6"/>
      <c r="G75" s="1318"/>
      <c r="H75" s="1318"/>
      <c r="I75" s="1316"/>
      <c r="J75" s="1316"/>
      <c r="K75" s="1317"/>
      <c r="L75" s="1317"/>
      <c r="M75" s="1317"/>
      <c r="N75" s="1317"/>
      <c r="AM75" s="405"/>
      <c r="AN75" s="1313"/>
      <c r="AO75" s="1313"/>
      <c r="AP75" s="1313"/>
      <c r="AQ75" s="1313"/>
      <c r="AR75" s="1313"/>
      <c r="AS75" s="1313"/>
      <c r="AT75" s="1313"/>
      <c r="AU75" s="1313"/>
      <c r="AV75" s="1313"/>
      <c r="AW75" s="1313"/>
      <c r="AX75" s="1313"/>
      <c r="AY75" s="1313"/>
      <c r="AZ75" s="1313"/>
      <c r="BA75" s="1313"/>
      <c r="BB75" s="1313" t="s">
        <v>609</v>
      </c>
      <c r="BC75" s="1313"/>
      <c r="BD75" s="1313"/>
      <c r="BE75" s="1313"/>
      <c r="BF75" s="1313"/>
      <c r="BG75" s="1313"/>
      <c r="BH75" s="1313"/>
      <c r="BI75" s="1313"/>
      <c r="BJ75" s="1313"/>
      <c r="BK75" s="1313"/>
      <c r="BL75" s="1313"/>
      <c r="BM75" s="1313"/>
      <c r="BN75" s="1313"/>
      <c r="BO75" s="1313"/>
      <c r="BP75" s="1310">
        <v>8.9</v>
      </c>
      <c r="BQ75" s="1310"/>
      <c r="BR75" s="1310"/>
      <c r="BS75" s="1310"/>
      <c r="BT75" s="1310"/>
      <c r="BU75" s="1310"/>
      <c r="BV75" s="1310"/>
      <c r="BW75" s="1310"/>
      <c r="BX75" s="1310">
        <v>8.9</v>
      </c>
      <c r="BY75" s="1310"/>
      <c r="BZ75" s="1310"/>
      <c r="CA75" s="1310"/>
      <c r="CB75" s="1310"/>
      <c r="CC75" s="1310"/>
      <c r="CD75" s="1310"/>
      <c r="CE75" s="1310"/>
      <c r="CF75" s="1310">
        <v>8.9</v>
      </c>
      <c r="CG75" s="1310"/>
      <c r="CH75" s="1310"/>
      <c r="CI75" s="1310"/>
      <c r="CJ75" s="1310"/>
      <c r="CK75" s="1310"/>
      <c r="CL75" s="1310"/>
      <c r="CM75" s="1310"/>
      <c r="CN75" s="1310">
        <v>8.6</v>
      </c>
      <c r="CO75" s="1310"/>
      <c r="CP75" s="1310"/>
      <c r="CQ75" s="1310"/>
      <c r="CR75" s="1310"/>
      <c r="CS75" s="1310"/>
      <c r="CT75" s="1310"/>
      <c r="CU75" s="1310"/>
      <c r="CV75" s="1310">
        <v>8.1</v>
      </c>
      <c r="CW75" s="1310"/>
      <c r="CX75" s="1310"/>
      <c r="CY75" s="1310"/>
      <c r="CZ75" s="1310"/>
      <c r="DA75" s="1310"/>
      <c r="DB75" s="1310"/>
      <c r="DC75" s="1310"/>
    </row>
    <row r="76" spans="2:107" x14ac:dyDescent="0.15">
      <c r="B76" s="396"/>
      <c r="G76" s="1318"/>
      <c r="H76" s="1318"/>
      <c r="I76" s="1316"/>
      <c r="J76" s="1316"/>
      <c r="K76" s="1317"/>
      <c r="L76" s="1317"/>
      <c r="M76" s="1317"/>
      <c r="N76" s="1317"/>
      <c r="AM76" s="405"/>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6"/>
      <c r="G77" s="1316"/>
      <c r="H77" s="1316"/>
      <c r="I77" s="1316"/>
      <c r="J77" s="1316"/>
      <c r="K77" s="1314"/>
      <c r="L77" s="1314"/>
      <c r="M77" s="1314"/>
      <c r="N77" s="1314"/>
      <c r="AN77" s="1315" t="s">
        <v>606</v>
      </c>
      <c r="AO77" s="1315"/>
      <c r="AP77" s="1315"/>
      <c r="AQ77" s="1315"/>
      <c r="AR77" s="1315"/>
      <c r="AS77" s="1315"/>
      <c r="AT77" s="1315"/>
      <c r="AU77" s="1315"/>
      <c r="AV77" s="1315"/>
      <c r="AW77" s="1315"/>
      <c r="AX77" s="1315"/>
      <c r="AY77" s="1315"/>
      <c r="AZ77" s="1315"/>
      <c r="BA77" s="1315"/>
      <c r="BB77" s="1313" t="s">
        <v>604</v>
      </c>
      <c r="BC77" s="1313"/>
      <c r="BD77" s="1313"/>
      <c r="BE77" s="1313"/>
      <c r="BF77" s="1313"/>
      <c r="BG77" s="1313"/>
      <c r="BH77" s="1313"/>
      <c r="BI77" s="1313"/>
      <c r="BJ77" s="1313"/>
      <c r="BK77" s="1313"/>
      <c r="BL77" s="1313"/>
      <c r="BM77" s="1313"/>
      <c r="BN77" s="1313"/>
      <c r="BO77" s="1313"/>
      <c r="BP77" s="1310">
        <v>13</v>
      </c>
      <c r="BQ77" s="1310"/>
      <c r="BR77" s="1310"/>
      <c r="BS77" s="1310"/>
      <c r="BT77" s="1310"/>
      <c r="BU77" s="1310"/>
      <c r="BV77" s="1310"/>
      <c r="BW77" s="1310"/>
      <c r="BX77" s="1310">
        <v>21</v>
      </c>
      <c r="BY77" s="1310"/>
      <c r="BZ77" s="1310"/>
      <c r="CA77" s="1310"/>
      <c r="CB77" s="1310"/>
      <c r="CC77" s="1310"/>
      <c r="CD77" s="1310"/>
      <c r="CE77" s="1310"/>
      <c r="CF77" s="1310">
        <v>20.2</v>
      </c>
      <c r="CG77" s="1310"/>
      <c r="CH77" s="1310"/>
      <c r="CI77" s="1310"/>
      <c r="CJ77" s="1310"/>
      <c r="CK77" s="1310"/>
      <c r="CL77" s="1310"/>
      <c r="CM77" s="1310"/>
      <c r="CN77" s="1310">
        <v>18.3</v>
      </c>
      <c r="CO77" s="1310"/>
      <c r="CP77" s="1310"/>
      <c r="CQ77" s="1310"/>
      <c r="CR77" s="1310"/>
      <c r="CS77" s="1310"/>
      <c r="CT77" s="1310"/>
      <c r="CU77" s="1310"/>
      <c r="CV77" s="1310">
        <v>20.3</v>
      </c>
      <c r="CW77" s="1310"/>
      <c r="CX77" s="1310"/>
      <c r="CY77" s="1310"/>
      <c r="CZ77" s="1310"/>
      <c r="DA77" s="1310"/>
      <c r="DB77" s="1310"/>
      <c r="DC77" s="1310"/>
    </row>
    <row r="78" spans="2:107" x14ac:dyDescent="0.15">
      <c r="B78" s="396"/>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6"/>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609</v>
      </c>
      <c r="BC79" s="1313"/>
      <c r="BD79" s="1313"/>
      <c r="BE79" s="1313"/>
      <c r="BF79" s="1313"/>
      <c r="BG79" s="1313"/>
      <c r="BH79" s="1313"/>
      <c r="BI79" s="1313"/>
      <c r="BJ79" s="1313"/>
      <c r="BK79" s="1313"/>
      <c r="BL79" s="1313"/>
      <c r="BM79" s="1313"/>
      <c r="BN79" s="1313"/>
      <c r="BO79" s="1313"/>
      <c r="BP79" s="1310">
        <v>6.8</v>
      </c>
      <c r="BQ79" s="1310"/>
      <c r="BR79" s="1310"/>
      <c r="BS79" s="1310"/>
      <c r="BT79" s="1310"/>
      <c r="BU79" s="1310"/>
      <c r="BV79" s="1310"/>
      <c r="BW79" s="1310"/>
      <c r="BX79" s="1310">
        <v>6.8</v>
      </c>
      <c r="BY79" s="1310"/>
      <c r="BZ79" s="1310"/>
      <c r="CA79" s="1310"/>
      <c r="CB79" s="1310"/>
      <c r="CC79" s="1310"/>
      <c r="CD79" s="1310"/>
      <c r="CE79" s="1310"/>
      <c r="CF79" s="1310">
        <v>6.8</v>
      </c>
      <c r="CG79" s="1310"/>
      <c r="CH79" s="1310"/>
      <c r="CI79" s="1310"/>
      <c r="CJ79" s="1310"/>
      <c r="CK79" s="1310"/>
      <c r="CL79" s="1310"/>
      <c r="CM79" s="1310"/>
      <c r="CN79" s="1310">
        <v>6.8</v>
      </c>
      <c r="CO79" s="1310"/>
      <c r="CP79" s="1310"/>
      <c r="CQ79" s="1310"/>
      <c r="CR79" s="1310"/>
      <c r="CS79" s="1310"/>
      <c r="CT79" s="1310"/>
      <c r="CU79" s="1310"/>
      <c r="CV79" s="1310">
        <v>6.6</v>
      </c>
      <c r="CW79" s="1310"/>
      <c r="CX79" s="1310"/>
      <c r="CY79" s="1310"/>
      <c r="CZ79" s="1310"/>
      <c r="DA79" s="1310"/>
      <c r="DB79" s="1310"/>
      <c r="DC79" s="1310"/>
    </row>
    <row r="80" spans="2:107" x14ac:dyDescent="0.15">
      <c r="B80" s="396"/>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6"/>
    </row>
    <row r="82" spans="2:109" ht="17.25" x14ac:dyDescent="0.15">
      <c r="B82" s="396"/>
      <c r="K82" s="423"/>
      <c r="L82" s="423"/>
      <c r="M82" s="423"/>
      <c r="N82" s="423"/>
      <c r="AQ82" s="423"/>
      <c r="AR82" s="423"/>
      <c r="AS82" s="423"/>
      <c r="AT82" s="423"/>
      <c r="BC82" s="423"/>
      <c r="BD82" s="423"/>
      <c r="BE82" s="423"/>
      <c r="BF82" s="423"/>
      <c r="BO82" s="423"/>
      <c r="BP82" s="423"/>
      <c r="BQ82" s="423"/>
      <c r="BR82" s="423"/>
      <c r="CA82" s="423"/>
      <c r="CB82" s="423"/>
      <c r="CC82" s="423"/>
      <c r="CD82" s="423"/>
      <c r="CM82" s="423"/>
      <c r="CN82" s="423"/>
      <c r="CO82" s="423"/>
      <c r="CP82" s="423"/>
      <c r="CY82" s="423"/>
      <c r="CZ82" s="423"/>
      <c r="DA82" s="423"/>
      <c r="DB82" s="423"/>
      <c r="DC82" s="423"/>
    </row>
    <row r="83" spans="2:109" x14ac:dyDescent="0.15">
      <c r="B83" s="398"/>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99"/>
      <c r="AT83" s="399"/>
      <c r="AU83" s="399"/>
      <c r="AV83" s="399"/>
      <c r="AW83" s="399"/>
      <c r="AX83" s="399"/>
      <c r="AY83" s="399"/>
      <c r="AZ83" s="399"/>
      <c r="BA83" s="399"/>
      <c r="BB83" s="399"/>
      <c r="BC83" s="399"/>
      <c r="BD83" s="399"/>
      <c r="BE83" s="399"/>
      <c r="BF83" s="399"/>
      <c r="BG83" s="399"/>
      <c r="BH83" s="399"/>
      <c r="BI83" s="399"/>
      <c r="BJ83" s="399"/>
      <c r="BK83" s="399"/>
      <c r="BL83" s="399"/>
      <c r="BM83" s="399"/>
      <c r="BN83" s="399"/>
      <c r="BO83" s="399"/>
      <c r="BP83" s="399"/>
      <c r="BQ83" s="399"/>
      <c r="BR83" s="399"/>
      <c r="BS83" s="399"/>
      <c r="BT83" s="399"/>
      <c r="BU83" s="399"/>
      <c r="BV83" s="399"/>
      <c r="BW83" s="399"/>
      <c r="BX83" s="399"/>
      <c r="BY83" s="399"/>
      <c r="BZ83" s="399"/>
      <c r="CA83" s="399"/>
      <c r="CB83" s="399"/>
      <c r="CC83" s="399"/>
      <c r="CD83" s="399"/>
      <c r="CE83" s="399"/>
      <c r="CF83" s="399"/>
      <c r="CG83" s="399"/>
      <c r="CH83" s="399"/>
      <c r="CI83" s="399"/>
      <c r="CJ83" s="399"/>
      <c r="CK83" s="399"/>
      <c r="CL83" s="399"/>
      <c r="CM83" s="399"/>
      <c r="CN83" s="399"/>
      <c r="CO83" s="399"/>
      <c r="CP83" s="399"/>
      <c r="CQ83" s="399"/>
      <c r="CR83" s="399"/>
      <c r="CS83" s="399"/>
      <c r="CT83" s="399"/>
      <c r="CU83" s="399"/>
      <c r="CV83" s="399"/>
      <c r="CW83" s="399"/>
      <c r="CX83" s="399"/>
      <c r="CY83" s="399"/>
      <c r="CZ83" s="399"/>
      <c r="DA83" s="399"/>
      <c r="DB83" s="399"/>
      <c r="DC83" s="399"/>
      <c r="DD83" s="400"/>
    </row>
    <row r="84" spans="2:109" x14ac:dyDescent="0.15">
      <c r="DD84" s="389"/>
      <c r="DE84" s="389"/>
    </row>
    <row r="85" spans="2:109" x14ac:dyDescent="0.15">
      <c r="DD85" s="389"/>
      <c r="DE85" s="389"/>
    </row>
    <row r="86" spans="2:109" hidden="1" x14ac:dyDescent="0.15">
      <c r="DD86" s="389"/>
      <c r="DE86" s="389"/>
    </row>
    <row r="87" spans="2:109" hidden="1" x14ac:dyDescent="0.15">
      <c r="K87" s="424"/>
      <c r="AQ87" s="424"/>
      <c r="BC87" s="424"/>
      <c r="BO87" s="424"/>
      <c r="CA87" s="424"/>
      <c r="CM87" s="424"/>
      <c r="CY87" s="424"/>
      <c r="DD87" s="389"/>
      <c r="DE87" s="389"/>
    </row>
    <row r="88" spans="2:109" hidden="1" x14ac:dyDescent="0.15">
      <c r="DD88" s="389"/>
      <c r="DE88" s="389"/>
    </row>
    <row r="89" spans="2:109" hidden="1" x14ac:dyDescent="0.15">
      <c r="DD89" s="389"/>
      <c r="DE89" s="389"/>
    </row>
    <row r="90" spans="2:109" hidden="1" x14ac:dyDescent="0.15">
      <c r="DD90" s="389"/>
      <c r="DE90" s="389"/>
    </row>
    <row r="91" spans="2:109" hidden="1" x14ac:dyDescent="0.15">
      <c r="DD91" s="389"/>
      <c r="DE91" s="389"/>
    </row>
    <row r="92" spans="2:109" ht="13.5" hidden="1" customHeight="1" x14ac:dyDescent="0.15">
      <c r="DD92" s="389"/>
      <c r="DE92" s="389"/>
    </row>
    <row r="93" spans="2:109" ht="13.5" hidden="1" customHeight="1" x14ac:dyDescent="0.15">
      <c r="DD93" s="389"/>
      <c r="DE93" s="389"/>
    </row>
    <row r="94" spans="2:109" ht="13.5" hidden="1" customHeight="1" x14ac:dyDescent="0.15">
      <c r="DD94" s="389"/>
      <c r="DE94" s="389"/>
    </row>
    <row r="95" spans="2:109" ht="13.5" hidden="1" customHeight="1" x14ac:dyDescent="0.15">
      <c r="DD95" s="389"/>
      <c r="DE95" s="389"/>
    </row>
    <row r="96" spans="2:109" ht="13.5" hidden="1" customHeight="1" x14ac:dyDescent="0.15">
      <c r="DD96" s="389"/>
      <c r="DE96" s="389"/>
    </row>
    <row r="97" s="389" customFormat="1" ht="13.5" hidden="1" customHeight="1" x14ac:dyDescent="0.15"/>
    <row r="98" s="389" customFormat="1" ht="13.5" hidden="1" customHeight="1" x14ac:dyDescent="0.15"/>
    <row r="99" s="389" customFormat="1" ht="13.5" hidden="1" customHeight="1" x14ac:dyDescent="0.15"/>
    <row r="100" s="389" customFormat="1" ht="13.5" hidden="1" customHeight="1" x14ac:dyDescent="0.15"/>
    <row r="101" s="389" customFormat="1" ht="13.5" hidden="1" customHeight="1" x14ac:dyDescent="0.15"/>
    <row r="102" s="389" customFormat="1" ht="13.5" hidden="1" customHeight="1" x14ac:dyDescent="0.15"/>
    <row r="103" s="389" customFormat="1" ht="13.5" hidden="1" customHeight="1" x14ac:dyDescent="0.15"/>
    <row r="104" s="389" customFormat="1" ht="13.5" hidden="1" customHeight="1" x14ac:dyDescent="0.15"/>
    <row r="105" s="389" customFormat="1" ht="13.5" hidden="1" customHeight="1" x14ac:dyDescent="0.15"/>
    <row r="106" s="389" customFormat="1" ht="13.5" hidden="1" customHeight="1" x14ac:dyDescent="0.15"/>
    <row r="107" s="389" customFormat="1" ht="13.5" hidden="1" customHeight="1" x14ac:dyDescent="0.15"/>
    <row r="108" s="389" customFormat="1" ht="13.5" hidden="1" customHeight="1" x14ac:dyDescent="0.15"/>
    <row r="109" s="389" customFormat="1" ht="13.5" hidden="1" customHeight="1" x14ac:dyDescent="0.15"/>
    <row r="110" s="389" customFormat="1" ht="13.5" hidden="1" customHeight="1" x14ac:dyDescent="0.15"/>
    <row r="111" s="389" customFormat="1" ht="13.5" hidden="1" customHeight="1" x14ac:dyDescent="0.15"/>
    <row r="112" s="389" customFormat="1" ht="13.5" hidden="1" customHeight="1" x14ac:dyDescent="0.15"/>
    <row r="113" s="389" customFormat="1" ht="13.5" hidden="1" customHeight="1" x14ac:dyDescent="0.15"/>
    <row r="114" s="389" customFormat="1" ht="13.5" hidden="1" customHeight="1" x14ac:dyDescent="0.15"/>
    <row r="115" s="389" customFormat="1" ht="13.5" hidden="1" customHeight="1" x14ac:dyDescent="0.15"/>
    <row r="116" s="389" customFormat="1" ht="13.5" hidden="1" customHeight="1" x14ac:dyDescent="0.15"/>
    <row r="117" s="389" customFormat="1" ht="13.5" hidden="1" customHeight="1" x14ac:dyDescent="0.15"/>
    <row r="118" s="389" customFormat="1" ht="13.5" hidden="1" customHeight="1" x14ac:dyDescent="0.15"/>
    <row r="119" s="389" customFormat="1" ht="13.5" hidden="1" customHeight="1" x14ac:dyDescent="0.15"/>
    <row r="120" s="389" customFormat="1" ht="13.5" hidden="1" customHeight="1" x14ac:dyDescent="0.15"/>
    <row r="121" s="389" customFormat="1" ht="13.5" hidden="1" customHeight="1" x14ac:dyDescent="0.15"/>
    <row r="122" s="389" customFormat="1" ht="13.5" hidden="1" customHeight="1" x14ac:dyDescent="0.15"/>
    <row r="123" s="389" customFormat="1" ht="13.5" hidden="1" customHeight="1" x14ac:dyDescent="0.15"/>
    <row r="124" s="389" customFormat="1" ht="13.5" hidden="1" customHeight="1" x14ac:dyDescent="0.15"/>
    <row r="125" s="389" customFormat="1" ht="13.5" hidden="1" customHeight="1" x14ac:dyDescent="0.15"/>
    <row r="126" s="389" customFormat="1" ht="13.5" hidden="1" customHeight="1" x14ac:dyDescent="0.15"/>
    <row r="127" s="389" customFormat="1" ht="13.5" hidden="1" customHeight="1" x14ac:dyDescent="0.15"/>
    <row r="128" s="389" customFormat="1" ht="13.5" hidden="1" customHeight="1" x14ac:dyDescent="0.15"/>
    <row r="129" s="389" customFormat="1" ht="13.5" hidden="1" customHeight="1" x14ac:dyDescent="0.15"/>
    <row r="130" s="389" customFormat="1" ht="13.5" hidden="1" customHeight="1" x14ac:dyDescent="0.15"/>
    <row r="131" s="389" customFormat="1" ht="13.5" hidden="1" customHeight="1" x14ac:dyDescent="0.15"/>
    <row r="132" s="389" customFormat="1" ht="13.5" hidden="1" customHeight="1" x14ac:dyDescent="0.15"/>
    <row r="133" s="389" customFormat="1" ht="13.5" hidden="1" customHeight="1" x14ac:dyDescent="0.15"/>
    <row r="134" s="389" customFormat="1" ht="13.5" hidden="1" customHeight="1" x14ac:dyDescent="0.15"/>
    <row r="135" s="389" customFormat="1" ht="13.5" hidden="1" customHeight="1" x14ac:dyDescent="0.15"/>
    <row r="136" s="389" customFormat="1" ht="13.5" hidden="1" customHeight="1" x14ac:dyDescent="0.15"/>
    <row r="137" s="389" customFormat="1" ht="13.5" hidden="1" customHeight="1" x14ac:dyDescent="0.15"/>
    <row r="138" s="389" customFormat="1" ht="13.5" hidden="1" customHeight="1" x14ac:dyDescent="0.15"/>
    <row r="139" s="389" customFormat="1" ht="13.5" hidden="1" customHeight="1" x14ac:dyDescent="0.15"/>
    <row r="140" s="389" customFormat="1" ht="13.5" hidden="1" customHeight="1" x14ac:dyDescent="0.15"/>
    <row r="141" s="389" customFormat="1" ht="13.5" hidden="1" customHeight="1" x14ac:dyDescent="0.15"/>
    <row r="142" s="389" customFormat="1" ht="13.5" hidden="1" customHeight="1" x14ac:dyDescent="0.15"/>
    <row r="143" s="389" customFormat="1" ht="13.5" hidden="1" customHeight="1" x14ac:dyDescent="0.15"/>
    <row r="144" s="389" customFormat="1" ht="13.5" hidden="1" customHeight="1" x14ac:dyDescent="0.15"/>
    <row r="145" s="389" customFormat="1" ht="13.5" hidden="1" customHeight="1" x14ac:dyDescent="0.15"/>
    <row r="146" s="389" customFormat="1" ht="13.5" hidden="1" customHeight="1" x14ac:dyDescent="0.15"/>
    <row r="147" s="389" customFormat="1" ht="13.5" hidden="1" customHeight="1" x14ac:dyDescent="0.15"/>
    <row r="148" s="389" customFormat="1" ht="13.5" hidden="1" customHeight="1" x14ac:dyDescent="0.15"/>
    <row r="149" s="389" customFormat="1" ht="13.5" hidden="1" customHeight="1" x14ac:dyDescent="0.15"/>
    <row r="150" s="389" customFormat="1" ht="13.5" hidden="1" customHeight="1" x14ac:dyDescent="0.15"/>
    <row r="151" s="389" customFormat="1" ht="13.5" hidden="1" customHeight="1" x14ac:dyDescent="0.15"/>
    <row r="152" s="389" customFormat="1" ht="13.5" hidden="1" customHeight="1" x14ac:dyDescent="0.15"/>
    <row r="153" s="389" customFormat="1" ht="13.5" hidden="1" customHeight="1" x14ac:dyDescent="0.15"/>
    <row r="154" s="389" customFormat="1" ht="13.5" hidden="1" customHeight="1" x14ac:dyDescent="0.15"/>
    <row r="155" s="389" customFormat="1" ht="13.5" hidden="1" customHeight="1" x14ac:dyDescent="0.15"/>
    <row r="156" s="389" customFormat="1" ht="13.5" hidden="1" customHeight="1" x14ac:dyDescent="0.15"/>
    <row r="157" s="389" customFormat="1" ht="13.5" hidden="1" customHeight="1" x14ac:dyDescent="0.15"/>
    <row r="158" s="389" customFormat="1" ht="13.5" hidden="1" customHeight="1" x14ac:dyDescent="0.15"/>
    <row r="159" s="389" customFormat="1" ht="13.5" hidden="1" customHeight="1" x14ac:dyDescent="0.15"/>
    <row r="160" s="389" customFormat="1" ht="13.5" hidden="1" customHeight="1" x14ac:dyDescent="0.15"/>
  </sheetData>
  <sheetProtection algorithmName="SHA-512" hashValue="UWzCfGuepfdtlMcf33HN82hR38icTW7nc1oOYouObRJt6tiDVSuUCUrEJ8iokzKGZA989CeWhd7bx5ApF4G0fQ==" saltValue="/84nJ6AspIcK/X0LVi+dm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71867-9712-4C84-8541-801E207C6D0B}">
  <sheetPr>
    <pageSetUpPr fitToPage="1"/>
  </sheetPr>
  <dimension ref="A1:DR125"/>
  <sheetViews>
    <sheetView showGridLines="0" topLeftCell="A82" zoomScaleNormal="100" zoomScaleSheetLayoutView="70" workbookViewId="0">
      <selection activeCell="AF48" sqref="AF4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D17F7qDluY83kLwpGfoSTvRONXz6z94iUJ0GrCzEs5728ZOSU0CU/85NM8vDIhGCt+FwwQBqIxmRfG5NbeiRiw==" saltValue="uz6tA2cvjrISzSWtrw97L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FE4CA-2DDD-40DE-BB01-6D6922F01006}">
  <sheetPr>
    <pageSetUpPr fitToPage="1"/>
  </sheetPr>
  <dimension ref="A1:DR125"/>
  <sheetViews>
    <sheetView showGridLines="0" topLeftCell="A79" zoomScaleNormal="100" zoomScaleSheetLayoutView="55" workbookViewId="0">
      <selection activeCell="BL17" sqref="BL1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RLuT1Nm9m5Iw9eHTHilXf7YhMmm9UwhsmBjSDcbEi/BT3AeJNZkuL6OHm3/bE4oBJRoEliGkXhQPg6j0qejVFg==" saltValue="eyziLLnst8JJoCr+nzOjN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39896</v>
      </c>
      <c r="E3" s="162"/>
      <c r="F3" s="163">
        <v>49919</v>
      </c>
      <c r="G3" s="164"/>
      <c r="H3" s="165"/>
    </row>
    <row r="4" spans="1:8" x14ac:dyDescent="0.15">
      <c r="A4" s="166"/>
      <c r="B4" s="167"/>
      <c r="C4" s="168"/>
      <c r="D4" s="169">
        <v>15867</v>
      </c>
      <c r="E4" s="170"/>
      <c r="F4" s="171">
        <v>26398</v>
      </c>
      <c r="G4" s="172"/>
      <c r="H4" s="173"/>
    </row>
    <row r="5" spans="1:8" x14ac:dyDescent="0.15">
      <c r="A5" s="154" t="s">
        <v>552</v>
      </c>
      <c r="B5" s="159"/>
      <c r="C5" s="160"/>
      <c r="D5" s="161">
        <v>27303</v>
      </c>
      <c r="E5" s="162"/>
      <c r="F5" s="163">
        <v>47738</v>
      </c>
      <c r="G5" s="164"/>
      <c r="H5" s="165"/>
    </row>
    <row r="6" spans="1:8" x14ac:dyDescent="0.15">
      <c r="A6" s="166"/>
      <c r="B6" s="167"/>
      <c r="C6" s="168"/>
      <c r="D6" s="169">
        <v>19332</v>
      </c>
      <c r="E6" s="170"/>
      <c r="F6" s="171">
        <v>24937</v>
      </c>
      <c r="G6" s="172"/>
      <c r="H6" s="173"/>
    </row>
    <row r="7" spans="1:8" x14ac:dyDescent="0.15">
      <c r="A7" s="154" t="s">
        <v>553</v>
      </c>
      <c r="B7" s="159"/>
      <c r="C7" s="160"/>
      <c r="D7" s="161">
        <v>21364</v>
      </c>
      <c r="E7" s="162"/>
      <c r="F7" s="163">
        <v>52191</v>
      </c>
      <c r="G7" s="164"/>
      <c r="H7" s="165"/>
    </row>
    <row r="8" spans="1:8" x14ac:dyDescent="0.15">
      <c r="A8" s="166"/>
      <c r="B8" s="167"/>
      <c r="C8" s="168"/>
      <c r="D8" s="169">
        <v>15202</v>
      </c>
      <c r="E8" s="170"/>
      <c r="F8" s="171">
        <v>24843</v>
      </c>
      <c r="G8" s="172"/>
      <c r="H8" s="173"/>
    </row>
    <row r="9" spans="1:8" x14ac:dyDescent="0.15">
      <c r="A9" s="154" t="s">
        <v>554</v>
      </c>
      <c r="B9" s="159"/>
      <c r="C9" s="160"/>
      <c r="D9" s="161">
        <v>25267</v>
      </c>
      <c r="E9" s="162"/>
      <c r="F9" s="163">
        <v>47387</v>
      </c>
      <c r="G9" s="164"/>
      <c r="H9" s="165"/>
    </row>
    <row r="10" spans="1:8" x14ac:dyDescent="0.15">
      <c r="A10" s="166"/>
      <c r="B10" s="167"/>
      <c r="C10" s="168"/>
      <c r="D10" s="169">
        <v>18092</v>
      </c>
      <c r="E10" s="170"/>
      <c r="F10" s="171">
        <v>24928</v>
      </c>
      <c r="G10" s="172"/>
      <c r="H10" s="173"/>
    </row>
    <row r="11" spans="1:8" x14ac:dyDescent="0.15">
      <c r="A11" s="154" t="s">
        <v>555</v>
      </c>
      <c r="B11" s="159"/>
      <c r="C11" s="160"/>
      <c r="D11" s="161">
        <v>29387</v>
      </c>
      <c r="E11" s="162"/>
      <c r="F11" s="163">
        <v>51264</v>
      </c>
      <c r="G11" s="164"/>
      <c r="H11" s="165"/>
    </row>
    <row r="12" spans="1:8" x14ac:dyDescent="0.15">
      <c r="A12" s="166"/>
      <c r="B12" s="167"/>
      <c r="C12" s="174"/>
      <c r="D12" s="169">
        <v>18459</v>
      </c>
      <c r="E12" s="170"/>
      <c r="F12" s="171">
        <v>26040</v>
      </c>
      <c r="G12" s="172"/>
      <c r="H12" s="173"/>
    </row>
    <row r="13" spans="1:8" x14ac:dyDescent="0.15">
      <c r="A13" s="154"/>
      <c r="B13" s="159"/>
      <c r="C13" s="175"/>
      <c r="D13" s="176">
        <v>28643</v>
      </c>
      <c r="E13" s="177"/>
      <c r="F13" s="178">
        <v>49700</v>
      </c>
      <c r="G13" s="179"/>
      <c r="H13" s="165"/>
    </row>
    <row r="14" spans="1:8" x14ac:dyDescent="0.15">
      <c r="A14" s="166"/>
      <c r="B14" s="167"/>
      <c r="C14" s="168"/>
      <c r="D14" s="169">
        <v>17390</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6.54</v>
      </c>
      <c r="C19" s="180">
        <f>ROUND(VALUE(SUBSTITUTE(実質収支比率等に係る経年分析!G$48,"▲","-")),2)</f>
        <v>4.28</v>
      </c>
      <c r="D19" s="180">
        <f>ROUND(VALUE(SUBSTITUTE(実質収支比率等に係る経年分析!H$48,"▲","-")),2)</f>
        <v>4.29</v>
      </c>
      <c r="E19" s="180">
        <f>ROUND(VALUE(SUBSTITUTE(実質収支比率等に係る経年分析!I$48,"▲","-")),2)</f>
        <v>3.29</v>
      </c>
      <c r="F19" s="180">
        <f>ROUND(VALUE(SUBSTITUTE(実質収支比率等に係る経年分析!J$48,"▲","-")),2)</f>
        <v>5.2</v>
      </c>
    </row>
    <row r="20" spans="1:11" x14ac:dyDescent="0.15">
      <c r="A20" s="180" t="s">
        <v>55</v>
      </c>
      <c r="B20" s="180">
        <f>ROUND(VALUE(SUBSTITUTE(実質収支比率等に係る経年分析!F$47,"▲","-")),2)</f>
        <v>12.58</v>
      </c>
      <c r="C20" s="180">
        <f>ROUND(VALUE(SUBSTITUTE(実質収支比率等に係る経年分析!G$47,"▲","-")),2)</f>
        <v>11.45</v>
      </c>
      <c r="D20" s="180">
        <f>ROUND(VALUE(SUBSTITUTE(実質収支比率等に係る経年分析!H$47,"▲","-")),2)</f>
        <v>11.05</v>
      </c>
      <c r="E20" s="180">
        <f>ROUND(VALUE(SUBSTITUTE(実質収支比率等に係る経年分析!I$47,"▲","-")),2)</f>
        <v>12.21</v>
      </c>
      <c r="F20" s="180">
        <f>ROUND(VALUE(SUBSTITUTE(実質収支比率等に係る経年分析!J$47,"▲","-")),2)</f>
        <v>11.6</v>
      </c>
    </row>
    <row r="21" spans="1:11" x14ac:dyDescent="0.15">
      <c r="A21" s="180" t="s">
        <v>56</v>
      </c>
      <c r="B21" s="180">
        <f>IF(ISNUMBER(VALUE(SUBSTITUTE(実質収支比率等に係る経年分析!F$49,"▲","-"))),ROUND(VALUE(SUBSTITUTE(実質収支比率等に係る経年分析!F$49,"▲","-")),2),NA())</f>
        <v>-1.1100000000000001</v>
      </c>
      <c r="C21" s="180">
        <f>IF(ISNUMBER(VALUE(SUBSTITUTE(実質収支比率等に係る経年分析!G$49,"▲","-"))),ROUND(VALUE(SUBSTITUTE(実質収支比率等に係る経年分析!G$49,"▲","-")),2),NA())</f>
        <v>-6.83</v>
      </c>
      <c r="D21" s="180">
        <f>IF(ISNUMBER(VALUE(SUBSTITUTE(実質収支比率等に係る経年分析!H$49,"▲","-"))),ROUND(VALUE(SUBSTITUTE(実質収支比率等に係る経年分析!H$49,"▲","-")),2),NA())</f>
        <v>-2.5</v>
      </c>
      <c r="E21" s="180">
        <f>IF(ISNUMBER(VALUE(SUBSTITUTE(実質収支比率等に係る経年分析!I$49,"▲","-"))),ROUND(VALUE(SUBSTITUTE(実質収支比率等に係る経年分析!I$49,"▲","-")),2),NA())</f>
        <v>-1.77</v>
      </c>
      <c r="F21" s="180">
        <f>IF(ISNUMBER(VALUE(SUBSTITUTE(実質収支比率等に係る経年分析!J$49,"▲","-"))),ROUND(VALUE(SUBSTITUTE(実質収支比率等に係る経年分析!J$49,"▲","-")),2),NA())</f>
        <v>-0.32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5.76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2.93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4.96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2.63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1.08</v>
      </c>
    </row>
    <row r="34" spans="1:16" x14ac:dyDescent="0.15">
      <c r="A34" s="181" t="str">
        <f>IF(連結実質赤字比率に係る赤字・黒字の構成分析!C$36="",NA(),連結実質赤字比率に係る赤字・黒字の構成分析!C$36)</f>
        <v>杉戸町公共下水道事業特別会計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6.54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4.2699999999999996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v>
      </c>
    </row>
    <row r="36" spans="1:16" x14ac:dyDescent="0.15">
      <c r="A36" s="181" t="str">
        <f>IF(連結実質赤字比率に係る赤字・黒字の構成分析!C$34="",NA(),連結実質赤字比率に係る赤字・黒字の構成分析!C$34)</f>
        <v>杉戸町水道事業会計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14.79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15.14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14.15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840</v>
      </c>
      <c r="E42" s="182"/>
      <c r="F42" s="182"/>
      <c r="G42" s="182">
        <f>'実質公債費比率（分子）の構造'!L$52</f>
        <v>850</v>
      </c>
      <c r="H42" s="182"/>
      <c r="I42" s="182"/>
      <c r="J42" s="182">
        <f>'実質公債費比率（分子）の構造'!M$52</f>
        <v>850</v>
      </c>
      <c r="K42" s="182"/>
      <c r="L42" s="182"/>
      <c r="M42" s="182">
        <f>'実質公債費比率（分子）の構造'!N$52</f>
        <v>862</v>
      </c>
      <c r="N42" s="182"/>
      <c r="O42" s="182"/>
      <c r="P42" s="182">
        <f>'実質公債費比率（分子）の構造'!O$52</f>
        <v>836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262</v>
      </c>
      <c r="C44" s="182"/>
      <c r="D44" s="182"/>
      <c r="E44" s="182">
        <f>'実質公債費比率（分子）の構造'!L$50</f>
        <v>261</v>
      </c>
      <c r="F44" s="182"/>
      <c r="G44" s="182"/>
      <c r="H44" s="182">
        <f>'実質公債費比率（分子）の構造'!M$50</f>
        <v>237</v>
      </c>
      <c r="I44" s="182"/>
      <c r="J44" s="182"/>
      <c r="K44" s="182">
        <f>'実質公債費比率（分子）の構造'!N$50</f>
        <v>234</v>
      </c>
      <c r="L44" s="182"/>
      <c r="M44" s="182"/>
      <c r="N44" s="182">
        <f>'実質公債費比率（分子）の構造'!O$50</f>
        <v>188</v>
      </c>
      <c r="O44" s="182"/>
      <c r="P44" s="182"/>
    </row>
    <row r="45" spans="1:16" x14ac:dyDescent="0.15">
      <c r="A45" s="182" t="s">
        <v>66</v>
      </c>
      <c r="B45" s="182">
        <f>'実質公債費比率（分子）の構造'!K$49</f>
        <v>38</v>
      </c>
      <c r="C45" s="182"/>
      <c r="D45" s="182"/>
      <c r="E45" s="182">
        <f>'実質公債費比率（分子）の構造'!L$49</f>
        <v>51</v>
      </c>
      <c r="F45" s="182"/>
      <c r="G45" s="182"/>
      <c r="H45" s="182">
        <f>'実質公債費比率（分子）の構造'!M$49</f>
        <v>49</v>
      </c>
      <c r="I45" s="182"/>
      <c r="J45" s="182"/>
      <c r="K45" s="182">
        <f>'実質公債費比率（分子）の構造'!N$49</f>
        <v>47</v>
      </c>
      <c r="L45" s="182"/>
      <c r="M45" s="182"/>
      <c r="N45" s="182">
        <f>'実質公債費比率（分子）の構造'!O$49</f>
        <v>34</v>
      </c>
      <c r="O45" s="182"/>
      <c r="P45" s="182"/>
    </row>
    <row r="46" spans="1:16" x14ac:dyDescent="0.15">
      <c r="A46" s="182" t="s">
        <v>67</v>
      </c>
      <c r="B46" s="182">
        <f>'実質公債費比率（分子）の構造'!K$48</f>
        <v>229</v>
      </c>
      <c r="C46" s="182"/>
      <c r="D46" s="182"/>
      <c r="E46" s="182">
        <f>'実質公債費比率（分子）の構造'!L$48</f>
        <v>209</v>
      </c>
      <c r="F46" s="182"/>
      <c r="G46" s="182"/>
      <c r="H46" s="182">
        <f>'実質公債費比率（分子）の構造'!M$48</f>
        <v>222</v>
      </c>
      <c r="I46" s="182"/>
      <c r="J46" s="182"/>
      <c r="K46" s="182">
        <f>'実質公債費比率（分子）の構造'!N$48</f>
        <v>205</v>
      </c>
      <c r="L46" s="182"/>
      <c r="M46" s="182"/>
      <c r="N46" s="182">
        <f>'実質公債費比率（分子）の構造'!O$48</f>
        <v>220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989</v>
      </c>
      <c r="C49" s="182"/>
      <c r="D49" s="182"/>
      <c r="E49" s="182">
        <f>'実質公債費比率（分子）の構造'!L$45</f>
        <v>1029</v>
      </c>
      <c r="F49" s="182"/>
      <c r="G49" s="182"/>
      <c r="H49" s="182">
        <f>'実質公債費比率（分子）の構造'!M$45</f>
        <v>1001</v>
      </c>
      <c r="I49" s="182"/>
      <c r="J49" s="182"/>
      <c r="K49" s="182">
        <f>'実質公債費比率（分子）の構造'!N$45</f>
        <v>996</v>
      </c>
      <c r="L49" s="182"/>
      <c r="M49" s="182"/>
      <c r="N49" s="182">
        <f>'実質公債費比率（分子）の構造'!O$45</f>
        <v>1003</v>
      </c>
      <c r="O49" s="182"/>
      <c r="P49" s="182"/>
    </row>
    <row r="50" spans="1:16" x14ac:dyDescent="0.15">
      <c r="A50" s="182" t="s">
        <v>71</v>
      </c>
      <c r="B50" s="182" t="e">
        <f>NA()</f>
        <v>#N/A</v>
      </c>
      <c r="C50" s="182">
        <f>IF(ISNUMBER('実質公債費比率（分子）の構造'!K$53),'実質公債費比率（分子）の構造'!K$53,NA())</f>
        <v>678</v>
      </c>
      <c r="D50" s="182" t="e">
        <f>NA()</f>
        <v>#N/A</v>
      </c>
      <c r="E50" s="182" t="e">
        <f>NA()</f>
        <v>#N/A</v>
      </c>
      <c r="F50" s="182">
        <f>IF(ISNUMBER('実質公債費比率（分子）の構造'!L$53),'実質公債費比率（分子）の構造'!L$53,NA())</f>
        <v>700</v>
      </c>
      <c r="G50" s="182" t="e">
        <f>NA()</f>
        <v>#N/A</v>
      </c>
      <c r="H50" s="182" t="e">
        <f>NA()</f>
        <v>#N/A</v>
      </c>
      <c r="I50" s="182">
        <f>IF(ISNUMBER('実質公債費比率（分子）の構造'!M$53),'実質公債費比率（分子）の構造'!M$53,NA())</f>
        <v>659</v>
      </c>
      <c r="J50" s="182" t="e">
        <f>NA()</f>
        <v>#N/A</v>
      </c>
      <c r="K50" s="182" t="e">
        <f>NA()</f>
        <v>#N/A</v>
      </c>
      <c r="L50" s="182">
        <f>IF(ISNUMBER('実質公債費比率（分子）の構造'!N$53),'実質公債費比率（分子）の構造'!N$53,NA())</f>
        <v>620</v>
      </c>
      <c r="M50" s="182" t="e">
        <f>NA()</f>
        <v>#N/A</v>
      </c>
      <c r="N50" s="182" t="e">
        <f>NA()</f>
        <v>#N/A</v>
      </c>
      <c r="O50" s="182">
        <f>IF(ISNUMBER('実質公債費比率（分子）の構造'!O$53),'実質公債費比率（分子）の構造'!O$53,NA())</f>
        <v>609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10848</v>
      </c>
      <c r="E56" s="181"/>
      <c r="F56" s="181"/>
      <c r="G56" s="181">
        <f>'将来負担比率（分子）の構造'!J$52</f>
        <v>10824</v>
      </c>
      <c r="H56" s="181"/>
      <c r="I56" s="181"/>
      <c r="J56" s="181">
        <f>'将来負担比率（分子）の構造'!K$52</f>
        <v>10793</v>
      </c>
      <c r="K56" s="181"/>
      <c r="L56" s="181"/>
      <c r="M56" s="181">
        <f>'将来負担比率（分子）の構造'!L$52</f>
        <v>10787</v>
      </c>
      <c r="N56" s="181"/>
      <c r="O56" s="181"/>
      <c r="P56" s="181">
        <f>'将来負担比率（分子）の構造'!M$52</f>
        <v>10937</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1543</v>
      </c>
      <c r="E58" s="181"/>
      <c r="F58" s="181"/>
      <c r="G58" s="181">
        <f>'将来負担比率（分子）の構造'!J$50</f>
        <v>1440</v>
      </c>
      <c r="H58" s="181"/>
      <c r="I58" s="181"/>
      <c r="J58" s="181">
        <f>'将来負担比率（分子）の構造'!K$50</f>
        <v>1457</v>
      </c>
      <c r="K58" s="181"/>
      <c r="L58" s="181"/>
      <c r="M58" s="181">
        <f>'将来負担比率（分子）の構造'!L$50</f>
        <v>1623</v>
      </c>
      <c r="N58" s="181"/>
      <c r="O58" s="181"/>
      <c r="P58" s="181">
        <f>'将来負担比率（分子）の構造'!M$50</f>
        <v>1593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366</v>
      </c>
      <c r="C62" s="181"/>
      <c r="D62" s="181"/>
      <c r="E62" s="181">
        <f>'将来負担比率（分子）の構造'!J$45</f>
        <v>483</v>
      </c>
      <c r="F62" s="181"/>
      <c r="G62" s="181"/>
      <c r="H62" s="181">
        <f>'将来負担比率（分子）の構造'!K$45</f>
        <v>412</v>
      </c>
      <c r="I62" s="181"/>
      <c r="J62" s="181"/>
      <c r="K62" s="181">
        <f>'将来負担比率（分子）の構造'!L$45</f>
        <v>504</v>
      </c>
      <c r="L62" s="181"/>
      <c r="M62" s="181"/>
      <c r="N62" s="181">
        <f>'将来負担比率（分子）の構造'!M$45</f>
        <v>513</v>
      </c>
      <c r="O62" s="181"/>
      <c r="P62" s="181"/>
    </row>
    <row r="63" spans="1:16" x14ac:dyDescent="0.15">
      <c r="A63" s="181" t="s">
        <v>34</v>
      </c>
      <c r="B63" s="181">
        <f>'将来負担比率（分子）の構造'!I$44</f>
        <v>257</v>
      </c>
      <c r="C63" s="181"/>
      <c r="D63" s="181"/>
      <c r="E63" s="181">
        <f>'将来負担比率（分子）の構造'!J$44</f>
        <v>216</v>
      </c>
      <c r="F63" s="181"/>
      <c r="G63" s="181"/>
      <c r="H63" s="181">
        <f>'将来負担比率（分子）の構造'!K$44</f>
        <v>174</v>
      </c>
      <c r="I63" s="181"/>
      <c r="J63" s="181"/>
      <c r="K63" s="181">
        <f>'将来負担比率（分子）の構造'!L$44</f>
        <v>133</v>
      </c>
      <c r="L63" s="181"/>
      <c r="M63" s="181"/>
      <c r="N63" s="181">
        <f>'将来負担比率（分子）の構造'!M$44</f>
        <v>103</v>
      </c>
      <c r="O63" s="181"/>
      <c r="P63" s="181"/>
    </row>
    <row r="64" spans="1:16" x14ac:dyDescent="0.15">
      <c r="A64" s="181" t="s">
        <v>33</v>
      </c>
      <c r="B64" s="181">
        <f>'将来負担比率（分子）の構造'!I$43</f>
        <v>2955</v>
      </c>
      <c r="C64" s="181"/>
      <c r="D64" s="181"/>
      <c r="E64" s="181">
        <f>'将来負担比率（分子）の構造'!J$43</f>
        <v>2692</v>
      </c>
      <c r="F64" s="181"/>
      <c r="G64" s="181"/>
      <c r="H64" s="181">
        <f>'将来負担比率（分子）の構造'!K$43</f>
        <v>2561</v>
      </c>
      <c r="I64" s="181"/>
      <c r="J64" s="181"/>
      <c r="K64" s="181">
        <f>'将来負担比率（分子）の構造'!L$43</f>
        <v>2413</v>
      </c>
      <c r="L64" s="181"/>
      <c r="M64" s="181"/>
      <c r="N64" s="181">
        <f>'将来負担比率（分子）の構造'!M$43</f>
        <v>2411</v>
      </c>
      <c r="O64" s="181"/>
      <c r="P64" s="181"/>
    </row>
    <row r="65" spans="1:16" x14ac:dyDescent="0.15">
      <c r="A65" s="181" t="s">
        <v>32</v>
      </c>
      <c r="B65" s="181">
        <f>'将来負担比率（分子）の構造'!I$42</f>
        <v>1125</v>
      </c>
      <c r="C65" s="181"/>
      <c r="D65" s="181"/>
      <c r="E65" s="181">
        <f>'将来負担比率（分子）の構造'!J$42</f>
        <v>939</v>
      </c>
      <c r="F65" s="181"/>
      <c r="G65" s="181"/>
      <c r="H65" s="181">
        <f>'将来負担比率（分子）の構造'!K$42</f>
        <v>770</v>
      </c>
      <c r="I65" s="181"/>
      <c r="J65" s="181"/>
      <c r="K65" s="181">
        <f>'将来負担比率（分子）の構造'!L$42</f>
        <v>601</v>
      </c>
      <c r="L65" s="181"/>
      <c r="M65" s="181"/>
      <c r="N65" s="181">
        <f>'将来負担比率（分子）の構造'!M$42</f>
        <v>594</v>
      </c>
      <c r="O65" s="181"/>
      <c r="P65" s="181"/>
    </row>
    <row r="66" spans="1:16" x14ac:dyDescent="0.15">
      <c r="A66" s="181" t="s">
        <v>31</v>
      </c>
      <c r="B66" s="181">
        <f>'将来負担比率（分子）の構造'!I$41</f>
        <v>8872</v>
      </c>
      <c r="C66" s="181"/>
      <c r="D66" s="181"/>
      <c r="E66" s="181">
        <f>'将来負担比率（分子）の構造'!J$41</f>
        <v>8667</v>
      </c>
      <c r="F66" s="181"/>
      <c r="G66" s="181"/>
      <c r="H66" s="181">
        <f>'将来負担比率（分子）の構造'!K$41</f>
        <v>8486</v>
      </c>
      <c r="I66" s="181"/>
      <c r="J66" s="181"/>
      <c r="K66" s="181">
        <f>'将来負担比率（分子）の構造'!L$41</f>
        <v>8601</v>
      </c>
      <c r="L66" s="181"/>
      <c r="M66" s="181"/>
      <c r="N66" s="181">
        <f>'将来負担比率（分子）の構造'!M$41</f>
        <v>8688</v>
      </c>
      <c r="O66" s="181"/>
      <c r="P66" s="181"/>
    </row>
    <row r="67" spans="1:16" x14ac:dyDescent="0.15">
      <c r="A67" s="181" t="s">
        <v>75</v>
      </c>
      <c r="B67" s="181" t="e">
        <f>NA()</f>
        <v>#N/A</v>
      </c>
      <c r="C67" s="181">
        <f>IF(ISNUMBER('将来負担比率（分子）の構造'!I$53), IF('将来負担比率（分子）の構造'!I$53 &lt; 0, 0, '将来負担比率（分子）の構造'!I$53), NA())</f>
        <v>1185</v>
      </c>
      <c r="D67" s="181" t="e">
        <f>NA()</f>
        <v>#N/A</v>
      </c>
      <c r="E67" s="181" t="e">
        <f>NA()</f>
        <v>#N/A</v>
      </c>
      <c r="F67" s="181">
        <f>IF(ISNUMBER('将来負担比率（分子）の構造'!J$53), IF('将来負担比率（分子）の構造'!J$53 &lt; 0, 0, '将来負担比率（分子）の構造'!J$53), NA())</f>
        <v>733</v>
      </c>
      <c r="G67" s="181" t="e">
        <f>NA()</f>
        <v>#N/A</v>
      </c>
      <c r="H67" s="181" t="e">
        <f>NA()</f>
        <v>#N/A</v>
      </c>
      <c r="I67" s="181">
        <f>IF(ISNUMBER('将来負担比率（分子）の構造'!K$53), IF('将来負担比率（分子）の構造'!K$53 &lt; 0, 0, '将来負担比率（分子）の構造'!K$53), NA())</f>
        <v>154</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935</v>
      </c>
      <c r="C72" s="185">
        <f>基金残高に係る経年分析!G55</f>
        <v>1046</v>
      </c>
      <c r="D72" s="185">
        <f>基金残高に係る経年分析!H55</f>
        <v>995</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415</v>
      </c>
      <c r="C74" s="185">
        <f>基金残高に係る経年分析!G57</f>
        <v>470</v>
      </c>
      <c r="D74" s="185">
        <f>基金残高に係る経年分析!H57</f>
        <v>491</v>
      </c>
    </row>
  </sheetData>
  <sheetProtection algorithmName="SHA-512" hashValue="fItzxojxpblFpeSvn+361OFzYjciEG6vd7wgTTLThjLatOlYiA6ffqeTXAZhUVO8Gml7Q30TwCETODzT6wYprg==" saltValue="MKlZMWVlVL6YvdxBUXVi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3"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0" t="s">
        <v>210</v>
      </c>
      <c r="DI1" s="661"/>
      <c r="DJ1" s="661"/>
      <c r="DK1" s="661"/>
      <c r="DL1" s="661"/>
      <c r="DM1" s="661"/>
      <c r="DN1" s="662"/>
      <c r="DO1" s="226"/>
      <c r="DP1" s="660" t="s">
        <v>211</v>
      </c>
      <c r="DQ1" s="661"/>
      <c r="DR1" s="661"/>
      <c r="DS1" s="661"/>
      <c r="DT1" s="661"/>
      <c r="DU1" s="661"/>
      <c r="DV1" s="661"/>
      <c r="DW1" s="661"/>
      <c r="DX1" s="661"/>
      <c r="DY1" s="661"/>
      <c r="DZ1" s="661"/>
      <c r="EA1" s="661"/>
      <c r="EB1" s="661"/>
      <c r="EC1" s="662"/>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3" t="s">
        <v>213</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214</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66" t="s">
        <v>215</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3" t="s">
        <v>1</v>
      </c>
      <c r="C4" s="664"/>
      <c r="D4" s="664"/>
      <c r="E4" s="664"/>
      <c r="F4" s="664"/>
      <c r="G4" s="664"/>
      <c r="H4" s="664"/>
      <c r="I4" s="664"/>
      <c r="J4" s="664"/>
      <c r="K4" s="664"/>
      <c r="L4" s="664"/>
      <c r="M4" s="664"/>
      <c r="N4" s="664"/>
      <c r="O4" s="664"/>
      <c r="P4" s="664"/>
      <c r="Q4" s="665"/>
      <c r="R4" s="663" t="s">
        <v>216</v>
      </c>
      <c r="S4" s="664"/>
      <c r="T4" s="664"/>
      <c r="U4" s="664"/>
      <c r="V4" s="664"/>
      <c r="W4" s="664"/>
      <c r="X4" s="664"/>
      <c r="Y4" s="665"/>
      <c r="Z4" s="663" t="s">
        <v>217</v>
      </c>
      <c r="AA4" s="664"/>
      <c r="AB4" s="664"/>
      <c r="AC4" s="665"/>
      <c r="AD4" s="663" t="s">
        <v>218</v>
      </c>
      <c r="AE4" s="664"/>
      <c r="AF4" s="664"/>
      <c r="AG4" s="664"/>
      <c r="AH4" s="664"/>
      <c r="AI4" s="664"/>
      <c r="AJ4" s="664"/>
      <c r="AK4" s="665"/>
      <c r="AL4" s="663" t="s">
        <v>217</v>
      </c>
      <c r="AM4" s="664"/>
      <c r="AN4" s="664"/>
      <c r="AO4" s="665"/>
      <c r="AP4" s="669" t="s">
        <v>219</v>
      </c>
      <c r="AQ4" s="669"/>
      <c r="AR4" s="669"/>
      <c r="AS4" s="669"/>
      <c r="AT4" s="669"/>
      <c r="AU4" s="669"/>
      <c r="AV4" s="669"/>
      <c r="AW4" s="669"/>
      <c r="AX4" s="669"/>
      <c r="AY4" s="669"/>
      <c r="AZ4" s="669"/>
      <c r="BA4" s="669"/>
      <c r="BB4" s="669"/>
      <c r="BC4" s="669"/>
      <c r="BD4" s="669"/>
      <c r="BE4" s="669"/>
      <c r="BF4" s="669"/>
      <c r="BG4" s="669" t="s">
        <v>220</v>
      </c>
      <c r="BH4" s="669"/>
      <c r="BI4" s="669"/>
      <c r="BJ4" s="669"/>
      <c r="BK4" s="669"/>
      <c r="BL4" s="669"/>
      <c r="BM4" s="669"/>
      <c r="BN4" s="669"/>
      <c r="BO4" s="669" t="s">
        <v>217</v>
      </c>
      <c r="BP4" s="669"/>
      <c r="BQ4" s="669"/>
      <c r="BR4" s="669"/>
      <c r="BS4" s="669" t="s">
        <v>221</v>
      </c>
      <c r="BT4" s="669"/>
      <c r="BU4" s="669"/>
      <c r="BV4" s="669"/>
      <c r="BW4" s="669"/>
      <c r="BX4" s="669"/>
      <c r="BY4" s="669"/>
      <c r="BZ4" s="669"/>
      <c r="CA4" s="669"/>
      <c r="CB4" s="669"/>
      <c r="CD4" s="666" t="s">
        <v>222</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s="230" customFormat="1" ht="11.25" customHeight="1" x14ac:dyDescent="0.15">
      <c r="B5" s="670" t="s">
        <v>223</v>
      </c>
      <c r="C5" s="671"/>
      <c r="D5" s="671"/>
      <c r="E5" s="671"/>
      <c r="F5" s="671"/>
      <c r="G5" s="671"/>
      <c r="H5" s="671"/>
      <c r="I5" s="671"/>
      <c r="J5" s="671"/>
      <c r="K5" s="671"/>
      <c r="L5" s="671"/>
      <c r="M5" s="671"/>
      <c r="N5" s="671"/>
      <c r="O5" s="671"/>
      <c r="P5" s="671"/>
      <c r="Q5" s="672"/>
      <c r="R5" s="673">
        <v>5514862</v>
      </c>
      <c r="S5" s="674"/>
      <c r="T5" s="674"/>
      <c r="U5" s="674"/>
      <c r="V5" s="674"/>
      <c r="W5" s="674"/>
      <c r="X5" s="674"/>
      <c r="Y5" s="675"/>
      <c r="Z5" s="676">
        <v>42.3</v>
      </c>
      <c r="AA5" s="676"/>
      <c r="AB5" s="676"/>
      <c r="AC5" s="676"/>
      <c r="AD5" s="677">
        <v>5514862</v>
      </c>
      <c r="AE5" s="677"/>
      <c r="AF5" s="677"/>
      <c r="AG5" s="677"/>
      <c r="AH5" s="677"/>
      <c r="AI5" s="677"/>
      <c r="AJ5" s="677"/>
      <c r="AK5" s="677"/>
      <c r="AL5" s="678">
        <v>66.5</v>
      </c>
      <c r="AM5" s="679"/>
      <c r="AN5" s="679"/>
      <c r="AO5" s="680"/>
      <c r="AP5" s="670" t="s">
        <v>224</v>
      </c>
      <c r="AQ5" s="671"/>
      <c r="AR5" s="671"/>
      <c r="AS5" s="671"/>
      <c r="AT5" s="671"/>
      <c r="AU5" s="671"/>
      <c r="AV5" s="671"/>
      <c r="AW5" s="671"/>
      <c r="AX5" s="671"/>
      <c r="AY5" s="671"/>
      <c r="AZ5" s="671"/>
      <c r="BA5" s="671"/>
      <c r="BB5" s="671"/>
      <c r="BC5" s="671"/>
      <c r="BD5" s="671"/>
      <c r="BE5" s="671"/>
      <c r="BF5" s="672"/>
      <c r="BG5" s="684">
        <v>5514862</v>
      </c>
      <c r="BH5" s="685"/>
      <c r="BI5" s="685"/>
      <c r="BJ5" s="685"/>
      <c r="BK5" s="685"/>
      <c r="BL5" s="685"/>
      <c r="BM5" s="685"/>
      <c r="BN5" s="686"/>
      <c r="BO5" s="687">
        <v>100</v>
      </c>
      <c r="BP5" s="687"/>
      <c r="BQ5" s="687"/>
      <c r="BR5" s="687"/>
      <c r="BS5" s="688">
        <v>23639</v>
      </c>
      <c r="BT5" s="688"/>
      <c r="BU5" s="688"/>
      <c r="BV5" s="688"/>
      <c r="BW5" s="688"/>
      <c r="BX5" s="688"/>
      <c r="BY5" s="688"/>
      <c r="BZ5" s="688"/>
      <c r="CA5" s="688"/>
      <c r="CB5" s="692"/>
      <c r="CD5" s="666" t="s">
        <v>219</v>
      </c>
      <c r="CE5" s="667"/>
      <c r="CF5" s="667"/>
      <c r="CG5" s="667"/>
      <c r="CH5" s="667"/>
      <c r="CI5" s="667"/>
      <c r="CJ5" s="667"/>
      <c r="CK5" s="667"/>
      <c r="CL5" s="667"/>
      <c r="CM5" s="667"/>
      <c r="CN5" s="667"/>
      <c r="CO5" s="667"/>
      <c r="CP5" s="667"/>
      <c r="CQ5" s="668"/>
      <c r="CR5" s="666" t="s">
        <v>225</v>
      </c>
      <c r="CS5" s="667"/>
      <c r="CT5" s="667"/>
      <c r="CU5" s="667"/>
      <c r="CV5" s="667"/>
      <c r="CW5" s="667"/>
      <c r="CX5" s="667"/>
      <c r="CY5" s="668"/>
      <c r="CZ5" s="666" t="s">
        <v>217</v>
      </c>
      <c r="DA5" s="667"/>
      <c r="DB5" s="667"/>
      <c r="DC5" s="668"/>
      <c r="DD5" s="666" t="s">
        <v>226</v>
      </c>
      <c r="DE5" s="667"/>
      <c r="DF5" s="667"/>
      <c r="DG5" s="667"/>
      <c r="DH5" s="667"/>
      <c r="DI5" s="667"/>
      <c r="DJ5" s="667"/>
      <c r="DK5" s="667"/>
      <c r="DL5" s="667"/>
      <c r="DM5" s="667"/>
      <c r="DN5" s="667"/>
      <c r="DO5" s="667"/>
      <c r="DP5" s="668"/>
      <c r="DQ5" s="666" t="s">
        <v>227</v>
      </c>
      <c r="DR5" s="667"/>
      <c r="DS5" s="667"/>
      <c r="DT5" s="667"/>
      <c r="DU5" s="667"/>
      <c r="DV5" s="667"/>
      <c r="DW5" s="667"/>
      <c r="DX5" s="667"/>
      <c r="DY5" s="667"/>
      <c r="DZ5" s="667"/>
      <c r="EA5" s="667"/>
      <c r="EB5" s="667"/>
      <c r="EC5" s="668"/>
    </row>
    <row r="6" spans="2:143" ht="11.25" customHeight="1" x14ac:dyDescent="0.15">
      <c r="B6" s="681" t="s">
        <v>228</v>
      </c>
      <c r="C6" s="682"/>
      <c r="D6" s="682"/>
      <c r="E6" s="682"/>
      <c r="F6" s="682"/>
      <c r="G6" s="682"/>
      <c r="H6" s="682"/>
      <c r="I6" s="682"/>
      <c r="J6" s="682"/>
      <c r="K6" s="682"/>
      <c r="L6" s="682"/>
      <c r="M6" s="682"/>
      <c r="N6" s="682"/>
      <c r="O6" s="682"/>
      <c r="P6" s="682"/>
      <c r="Q6" s="683"/>
      <c r="R6" s="684">
        <v>157798</v>
      </c>
      <c r="S6" s="685"/>
      <c r="T6" s="685"/>
      <c r="U6" s="685"/>
      <c r="V6" s="685"/>
      <c r="W6" s="685"/>
      <c r="X6" s="685"/>
      <c r="Y6" s="686"/>
      <c r="Z6" s="687">
        <v>1.2</v>
      </c>
      <c r="AA6" s="687"/>
      <c r="AB6" s="687"/>
      <c r="AC6" s="687"/>
      <c r="AD6" s="688">
        <v>157798</v>
      </c>
      <c r="AE6" s="688"/>
      <c r="AF6" s="688"/>
      <c r="AG6" s="688"/>
      <c r="AH6" s="688"/>
      <c r="AI6" s="688"/>
      <c r="AJ6" s="688"/>
      <c r="AK6" s="688"/>
      <c r="AL6" s="689">
        <v>1.9</v>
      </c>
      <c r="AM6" s="690"/>
      <c r="AN6" s="690"/>
      <c r="AO6" s="691"/>
      <c r="AP6" s="681" t="s">
        <v>229</v>
      </c>
      <c r="AQ6" s="682"/>
      <c r="AR6" s="682"/>
      <c r="AS6" s="682"/>
      <c r="AT6" s="682"/>
      <c r="AU6" s="682"/>
      <c r="AV6" s="682"/>
      <c r="AW6" s="682"/>
      <c r="AX6" s="682"/>
      <c r="AY6" s="682"/>
      <c r="AZ6" s="682"/>
      <c r="BA6" s="682"/>
      <c r="BB6" s="682"/>
      <c r="BC6" s="682"/>
      <c r="BD6" s="682"/>
      <c r="BE6" s="682"/>
      <c r="BF6" s="683"/>
      <c r="BG6" s="684">
        <v>5514862</v>
      </c>
      <c r="BH6" s="685"/>
      <c r="BI6" s="685"/>
      <c r="BJ6" s="685"/>
      <c r="BK6" s="685"/>
      <c r="BL6" s="685"/>
      <c r="BM6" s="685"/>
      <c r="BN6" s="686"/>
      <c r="BO6" s="687">
        <v>100</v>
      </c>
      <c r="BP6" s="687"/>
      <c r="BQ6" s="687"/>
      <c r="BR6" s="687"/>
      <c r="BS6" s="688">
        <v>23639</v>
      </c>
      <c r="BT6" s="688"/>
      <c r="BU6" s="688"/>
      <c r="BV6" s="688"/>
      <c r="BW6" s="688"/>
      <c r="BX6" s="688"/>
      <c r="BY6" s="688"/>
      <c r="BZ6" s="688"/>
      <c r="CA6" s="688"/>
      <c r="CB6" s="692"/>
      <c r="CD6" s="695" t="s">
        <v>230</v>
      </c>
      <c r="CE6" s="696"/>
      <c r="CF6" s="696"/>
      <c r="CG6" s="696"/>
      <c r="CH6" s="696"/>
      <c r="CI6" s="696"/>
      <c r="CJ6" s="696"/>
      <c r="CK6" s="696"/>
      <c r="CL6" s="696"/>
      <c r="CM6" s="696"/>
      <c r="CN6" s="696"/>
      <c r="CO6" s="696"/>
      <c r="CP6" s="696"/>
      <c r="CQ6" s="697"/>
      <c r="CR6" s="684">
        <v>128204</v>
      </c>
      <c r="CS6" s="685"/>
      <c r="CT6" s="685"/>
      <c r="CU6" s="685"/>
      <c r="CV6" s="685"/>
      <c r="CW6" s="685"/>
      <c r="CX6" s="685"/>
      <c r="CY6" s="686"/>
      <c r="CZ6" s="678">
        <v>1</v>
      </c>
      <c r="DA6" s="679"/>
      <c r="DB6" s="679"/>
      <c r="DC6" s="698"/>
      <c r="DD6" s="693" t="s">
        <v>231</v>
      </c>
      <c r="DE6" s="685"/>
      <c r="DF6" s="685"/>
      <c r="DG6" s="685"/>
      <c r="DH6" s="685"/>
      <c r="DI6" s="685"/>
      <c r="DJ6" s="685"/>
      <c r="DK6" s="685"/>
      <c r="DL6" s="685"/>
      <c r="DM6" s="685"/>
      <c r="DN6" s="685"/>
      <c r="DO6" s="685"/>
      <c r="DP6" s="686"/>
      <c r="DQ6" s="693">
        <v>128204</v>
      </c>
      <c r="DR6" s="685"/>
      <c r="DS6" s="685"/>
      <c r="DT6" s="685"/>
      <c r="DU6" s="685"/>
      <c r="DV6" s="685"/>
      <c r="DW6" s="685"/>
      <c r="DX6" s="685"/>
      <c r="DY6" s="685"/>
      <c r="DZ6" s="685"/>
      <c r="EA6" s="685"/>
      <c r="EB6" s="685"/>
      <c r="EC6" s="694"/>
    </row>
    <row r="7" spans="2:143" ht="11.25" customHeight="1" x14ac:dyDescent="0.15">
      <c r="B7" s="681" t="s">
        <v>232</v>
      </c>
      <c r="C7" s="682"/>
      <c r="D7" s="682"/>
      <c r="E7" s="682"/>
      <c r="F7" s="682"/>
      <c r="G7" s="682"/>
      <c r="H7" s="682"/>
      <c r="I7" s="682"/>
      <c r="J7" s="682"/>
      <c r="K7" s="682"/>
      <c r="L7" s="682"/>
      <c r="M7" s="682"/>
      <c r="N7" s="682"/>
      <c r="O7" s="682"/>
      <c r="P7" s="682"/>
      <c r="Q7" s="683"/>
      <c r="R7" s="684">
        <v>4253</v>
      </c>
      <c r="S7" s="685"/>
      <c r="T7" s="685"/>
      <c r="U7" s="685"/>
      <c r="V7" s="685"/>
      <c r="W7" s="685"/>
      <c r="X7" s="685"/>
      <c r="Y7" s="686"/>
      <c r="Z7" s="687">
        <v>0</v>
      </c>
      <c r="AA7" s="687"/>
      <c r="AB7" s="687"/>
      <c r="AC7" s="687"/>
      <c r="AD7" s="688">
        <v>4253</v>
      </c>
      <c r="AE7" s="688"/>
      <c r="AF7" s="688"/>
      <c r="AG7" s="688"/>
      <c r="AH7" s="688"/>
      <c r="AI7" s="688"/>
      <c r="AJ7" s="688"/>
      <c r="AK7" s="688"/>
      <c r="AL7" s="689">
        <v>0.1</v>
      </c>
      <c r="AM7" s="690"/>
      <c r="AN7" s="690"/>
      <c r="AO7" s="691"/>
      <c r="AP7" s="681" t="s">
        <v>233</v>
      </c>
      <c r="AQ7" s="682"/>
      <c r="AR7" s="682"/>
      <c r="AS7" s="682"/>
      <c r="AT7" s="682"/>
      <c r="AU7" s="682"/>
      <c r="AV7" s="682"/>
      <c r="AW7" s="682"/>
      <c r="AX7" s="682"/>
      <c r="AY7" s="682"/>
      <c r="AZ7" s="682"/>
      <c r="BA7" s="682"/>
      <c r="BB7" s="682"/>
      <c r="BC7" s="682"/>
      <c r="BD7" s="682"/>
      <c r="BE7" s="682"/>
      <c r="BF7" s="683"/>
      <c r="BG7" s="684">
        <v>2746329</v>
      </c>
      <c r="BH7" s="685"/>
      <c r="BI7" s="685"/>
      <c r="BJ7" s="685"/>
      <c r="BK7" s="685"/>
      <c r="BL7" s="685"/>
      <c r="BM7" s="685"/>
      <c r="BN7" s="686"/>
      <c r="BO7" s="687">
        <v>49.8</v>
      </c>
      <c r="BP7" s="687"/>
      <c r="BQ7" s="687"/>
      <c r="BR7" s="687"/>
      <c r="BS7" s="688">
        <v>23639</v>
      </c>
      <c r="BT7" s="688"/>
      <c r="BU7" s="688"/>
      <c r="BV7" s="688"/>
      <c r="BW7" s="688"/>
      <c r="BX7" s="688"/>
      <c r="BY7" s="688"/>
      <c r="BZ7" s="688"/>
      <c r="CA7" s="688"/>
      <c r="CB7" s="692"/>
      <c r="CD7" s="699" t="s">
        <v>234</v>
      </c>
      <c r="CE7" s="700"/>
      <c r="CF7" s="700"/>
      <c r="CG7" s="700"/>
      <c r="CH7" s="700"/>
      <c r="CI7" s="700"/>
      <c r="CJ7" s="700"/>
      <c r="CK7" s="700"/>
      <c r="CL7" s="700"/>
      <c r="CM7" s="700"/>
      <c r="CN7" s="700"/>
      <c r="CO7" s="700"/>
      <c r="CP7" s="700"/>
      <c r="CQ7" s="701"/>
      <c r="CR7" s="684">
        <v>1337365</v>
      </c>
      <c r="CS7" s="685"/>
      <c r="CT7" s="685"/>
      <c r="CU7" s="685"/>
      <c r="CV7" s="685"/>
      <c r="CW7" s="685"/>
      <c r="CX7" s="685"/>
      <c r="CY7" s="686"/>
      <c r="CZ7" s="687">
        <v>10.7</v>
      </c>
      <c r="DA7" s="687"/>
      <c r="DB7" s="687"/>
      <c r="DC7" s="687"/>
      <c r="DD7" s="693">
        <v>22825</v>
      </c>
      <c r="DE7" s="685"/>
      <c r="DF7" s="685"/>
      <c r="DG7" s="685"/>
      <c r="DH7" s="685"/>
      <c r="DI7" s="685"/>
      <c r="DJ7" s="685"/>
      <c r="DK7" s="685"/>
      <c r="DL7" s="685"/>
      <c r="DM7" s="685"/>
      <c r="DN7" s="685"/>
      <c r="DO7" s="685"/>
      <c r="DP7" s="686"/>
      <c r="DQ7" s="693">
        <v>1157523</v>
      </c>
      <c r="DR7" s="685"/>
      <c r="DS7" s="685"/>
      <c r="DT7" s="685"/>
      <c r="DU7" s="685"/>
      <c r="DV7" s="685"/>
      <c r="DW7" s="685"/>
      <c r="DX7" s="685"/>
      <c r="DY7" s="685"/>
      <c r="DZ7" s="685"/>
      <c r="EA7" s="685"/>
      <c r="EB7" s="685"/>
      <c r="EC7" s="694"/>
    </row>
    <row r="8" spans="2:143" ht="11.25" customHeight="1" x14ac:dyDescent="0.15">
      <c r="B8" s="681" t="s">
        <v>235</v>
      </c>
      <c r="C8" s="682"/>
      <c r="D8" s="682"/>
      <c r="E8" s="682"/>
      <c r="F8" s="682"/>
      <c r="G8" s="682"/>
      <c r="H8" s="682"/>
      <c r="I8" s="682"/>
      <c r="J8" s="682"/>
      <c r="K8" s="682"/>
      <c r="L8" s="682"/>
      <c r="M8" s="682"/>
      <c r="N8" s="682"/>
      <c r="O8" s="682"/>
      <c r="P8" s="682"/>
      <c r="Q8" s="683"/>
      <c r="R8" s="684">
        <v>27656</v>
      </c>
      <c r="S8" s="685"/>
      <c r="T8" s="685"/>
      <c r="U8" s="685"/>
      <c r="V8" s="685"/>
      <c r="W8" s="685"/>
      <c r="X8" s="685"/>
      <c r="Y8" s="686"/>
      <c r="Z8" s="687">
        <v>0.2</v>
      </c>
      <c r="AA8" s="687"/>
      <c r="AB8" s="687"/>
      <c r="AC8" s="687"/>
      <c r="AD8" s="688">
        <v>27656</v>
      </c>
      <c r="AE8" s="688"/>
      <c r="AF8" s="688"/>
      <c r="AG8" s="688"/>
      <c r="AH8" s="688"/>
      <c r="AI8" s="688"/>
      <c r="AJ8" s="688"/>
      <c r="AK8" s="688"/>
      <c r="AL8" s="689">
        <v>0.3</v>
      </c>
      <c r="AM8" s="690"/>
      <c r="AN8" s="690"/>
      <c r="AO8" s="691"/>
      <c r="AP8" s="681" t="s">
        <v>236</v>
      </c>
      <c r="AQ8" s="682"/>
      <c r="AR8" s="682"/>
      <c r="AS8" s="682"/>
      <c r="AT8" s="682"/>
      <c r="AU8" s="682"/>
      <c r="AV8" s="682"/>
      <c r="AW8" s="682"/>
      <c r="AX8" s="682"/>
      <c r="AY8" s="682"/>
      <c r="AZ8" s="682"/>
      <c r="BA8" s="682"/>
      <c r="BB8" s="682"/>
      <c r="BC8" s="682"/>
      <c r="BD8" s="682"/>
      <c r="BE8" s="682"/>
      <c r="BF8" s="683"/>
      <c r="BG8" s="684">
        <v>79938</v>
      </c>
      <c r="BH8" s="685"/>
      <c r="BI8" s="685"/>
      <c r="BJ8" s="685"/>
      <c r="BK8" s="685"/>
      <c r="BL8" s="685"/>
      <c r="BM8" s="685"/>
      <c r="BN8" s="686"/>
      <c r="BO8" s="687">
        <v>1.4</v>
      </c>
      <c r="BP8" s="687"/>
      <c r="BQ8" s="687"/>
      <c r="BR8" s="687"/>
      <c r="BS8" s="693" t="s">
        <v>174</v>
      </c>
      <c r="BT8" s="685"/>
      <c r="BU8" s="685"/>
      <c r="BV8" s="685"/>
      <c r="BW8" s="685"/>
      <c r="BX8" s="685"/>
      <c r="BY8" s="685"/>
      <c r="BZ8" s="685"/>
      <c r="CA8" s="685"/>
      <c r="CB8" s="694"/>
      <c r="CD8" s="699" t="s">
        <v>237</v>
      </c>
      <c r="CE8" s="700"/>
      <c r="CF8" s="700"/>
      <c r="CG8" s="700"/>
      <c r="CH8" s="700"/>
      <c r="CI8" s="700"/>
      <c r="CJ8" s="700"/>
      <c r="CK8" s="700"/>
      <c r="CL8" s="700"/>
      <c r="CM8" s="700"/>
      <c r="CN8" s="700"/>
      <c r="CO8" s="700"/>
      <c r="CP8" s="700"/>
      <c r="CQ8" s="701"/>
      <c r="CR8" s="684">
        <v>4518375</v>
      </c>
      <c r="CS8" s="685"/>
      <c r="CT8" s="685"/>
      <c r="CU8" s="685"/>
      <c r="CV8" s="685"/>
      <c r="CW8" s="685"/>
      <c r="CX8" s="685"/>
      <c r="CY8" s="686"/>
      <c r="CZ8" s="687">
        <v>36.1</v>
      </c>
      <c r="DA8" s="687"/>
      <c r="DB8" s="687"/>
      <c r="DC8" s="687"/>
      <c r="DD8" s="693">
        <v>29059</v>
      </c>
      <c r="DE8" s="685"/>
      <c r="DF8" s="685"/>
      <c r="DG8" s="685"/>
      <c r="DH8" s="685"/>
      <c r="DI8" s="685"/>
      <c r="DJ8" s="685"/>
      <c r="DK8" s="685"/>
      <c r="DL8" s="685"/>
      <c r="DM8" s="685"/>
      <c r="DN8" s="685"/>
      <c r="DO8" s="685"/>
      <c r="DP8" s="686"/>
      <c r="DQ8" s="693">
        <v>2612542</v>
      </c>
      <c r="DR8" s="685"/>
      <c r="DS8" s="685"/>
      <c r="DT8" s="685"/>
      <c r="DU8" s="685"/>
      <c r="DV8" s="685"/>
      <c r="DW8" s="685"/>
      <c r="DX8" s="685"/>
      <c r="DY8" s="685"/>
      <c r="DZ8" s="685"/>
      <c r="EA8" s="685"/>
      <c r="EB8" s="685"/>
      <c r="EC8" s="694"/>
    </row>
    <row r="9" spans="2:143" ht="11.25" customHeight="1" x14ac:dyDescent="0.15">
      <c r="B9" s="681" t="s">
        <v>238</v>
      </c>
      <c r="C9" s="682"/>
      <c r="D9" s="682"/>
      <c r="E9" s="682"/>
      <c r="F9" s="682"/>
      <c r="G9" s="682"/>
      <c r="H9" s="682"/>
      <c r="I9" s="682"/>
      <c r="J9" s="682"/>
      <c r="K9" s="682"/>
      <c r="L9" s="682"/>
      <c r="M9" s="682"/>
      <c r="N9" s="682"/>
      <c r="O9" s="682"/>
      <c r="P9" s="682"/>
      <c r="Q9" s="683"/>
      <c r="R9" s="684">
        <v>16662</v>
      </c>
      <c r="S9" s="685"/>
      <c r="T9" s="685"/>
      <c r="U9" s="685"/>
      <c r="V9" s="685"/>
      <c r="W9" s="685"/>
      <c r="X9" s="685"/>
      <c r="Y9" s="686"/>
      <c r="Z9" s="687">
        <v>0.1</v>
      </c>
      <c r="AA9" s="687"/>
      <c r="AB9" s="687"/>
      <c r="AC9" s="687"/>
      <c r="AD9" s="688">
        <v>16662</v>
      </c>
      <c r="AE9" s="688"/>
      <c r="AF9" s="688"/>
      <c r="AG9" s="688"/>
      <c r="AH9" s="688"/>
      <c r="AI9" s="688"/>
      <c r="AJ9" s="688"/>
      <c r="AK9" s="688"/>
      <c r="AL9" s="689">
        <v>0.2</v>
      </c>
      <c r="AM9" s="690"/>
      <c r="AN9" s="690"/>
      <c r="AO9" s="691"/>
      <c r="AP9" s="681" t="s">
        <v>239</v>
      </c>
      <c r="AQ9" s="682"/>
      <c r="AR9" s="682"/>
      <c r="AS9" s="682"/>
      <c r="AT9" s="682"/>
      <c r="AU9" s="682"/>
      <c r="AV9" s="682"/>
      <c r="AW9" s="682"/>
      <c r="AX9" s="682"/>
      <c r="AY9" s="682"/>
      <c r="AZ9" s="682"/>
      <c r="BA9" s="682"/>
      <c r="BB9" s="682"/>
      <c r="BC9" s="682"/>
      <c r="BD9" s="682"/>
      <c r="BE9" s="682"/>
      <c r="BF9" s="683"/>
      <c r="BG9" s="684">
        <v>2252758</v>
      </c>
      <c r="BH9" s="685"/>
      <c r="BI9" s="685"/>
      <c r="BJ9" s="685"/>
      <c r="BK9" s="685"/>
      <c r="BL9" s="685"/>
      <c r="BM9" s="685"/>
      <c r="BN9" s="686"/>
      <c r="BO9" s="687">
        <v>40.799999999999997</v>
      </c>
      <c r="BP9" s="687"/>
      <c r="BQ9" s="687"/>
      <c r="BR9" s="687"/>
      <c r="BS9" s="693" t="s">
        <v>174</v>
      </c>
      <c r="BT9" s="685"/>
      <c r="BU9" s="685"/>
      <c r="BV9" s="685"/>
      <c r="BW9" s="685"/>
      <c r="BX9" s="685"/>
      <c r="BY9" s="685"/>
      <c r="BZ9" s="685"/>
      <c r="CA9" s="685"/>
      <c r="CB9" s="694"/>
      <c r="CD9" s="699" t="s">
        <v>240</v>
      </c>
      <c r="CE9" s="700"/>
      <c r="CF9" s="700"/>
      <c r="CG9" s="700"/>
      <c r="CH9" s="700"/>
      <c r="CI9" s="700"/>
      <c r="CJ9" s="700"/>
      <c r="CK9" s="700"/>
      <c r="CL9" s="700"/>
      <c r="CM9" s="700"/>
      <c r="CN9" s="700"/>
      <c r="CO9" s="700"/>
      <c r="CP9" s="700"/>
      <c r="CQ9" s="701"/>
      <c r="CR9" s="684">
        <v>1407662</v>
      </c>
      <c r="CS9" s="685"/>
      <c r="CT9" s="685"/>
      <c r="CU9" s="685"/>
      <c r="CV9" s="685"/>
      <c r="CW9" s="685"/>
      <c r="CX9" s="685"/>
      <c r="CY9" s="686"/>
      <c r="CZ9" s="687">
        <v>11.2</v>
      </c>
      <c r="DA9" s="687"/>
      <c r="DB9" s="687"/>
      <c r="DC9" s="687"/>
      <c r="DD9" s="693">
        <v>195471</v>
      </c>
      <c r="DE9" s="685"/>
      <c r="DF9" s="685"/>
      <c r="DG9" s="685"/>
      <c r="DH9" s="685"/>
      <c r="DI9" s="685"/>
      <c r="DJ9" s="685"/>
      <c r="DK9" s="685"/>
      <c r="DL9" s="685"/>
      <c r="DM9" s="685"/>
      <c r="DN9" s="685"/>
      <c r="DO9" s="685"/>
      <c r="DP9" s="686"/>
      <c r="DQ9" s="693">
        <v>943198</v>
      </c>
      <c r="DR9" s="685"/>
      <c r="DS9" s="685"/>
      <c r="DT9" s="685"/>
      <c r="DU9" s="685"/>
      <c r="DV9" s="685"/>
      <c r="DW9" s="685"/>
      <c r="DX9" s="685"/>
      <c r="DY9" s="685"/>
      <c r="DZ9" s="685"/>
      <c r="EA9" s="685"/>
      <c r="EB9" s="685"/>
      <c r="EC9" s="694"/>
    </row>
    <row r="10" spans="2:143" ht="11.25" customHeight="1" x14ac:dyDescent="0.15">
      <c r="B10" s="681" t="s">
        <v>241</v>
      </c>
      <c r="C10" s="682"/>
      <c r="D10" s="682"/>
      <c r="E10" s="682"/>
      <c r="F10" s="682"/>
      <c r="G10" s="682"/>
      <c r="H10" s="682"/>
      <c r="I10" s="682"/>
      <c r="J10" s="682"/>
      <c r="K10" s="682"/>
      <c r="L10" s="682"/>
      <c r="M10" s="682"/>
      <c r="N10" s="682"/>
      <c r="O10" s="682"/>
      <c r="P10" s="682"/>
      <c r="Q10" s="683"/>
      <c r="R10" s="684" t="s">
        <v>174</v>
      </c>
      <c r="S10" s="685"/>
      <c r="T10" s="685"/>
      <c r="U10" s="685"/>
      <c r="V10" s="685"/>
      <c r="W10" s="685"/>
      <c r="X10" s="685"/>
      <c r="Y10" s="686"/>
      <c r="Z10" s="687" t="s">
        <v>174</v>
      </c>
      <c r="AA10" s="687"/>
      <c r="AB10" s="687"/>
      <c r="AC10" s="687"/>
      <c r="AD10" s="688" t="s">
        <v>174</v>
      </c>
      <c r="AE10" s="688"/>
      <c r="AF10" s="688"/>
      <c r="AG10" s="688"/>
      <c r="AH10" s="688"/>
      <c r="AI10" s="688"/>
      <c r="AJ10" s="688"/>
      <c r="AK10" s="688"/>
      <c r="AL10" s="689" t="s">
        <v>174</v>
      </c>
      <c r="AM10" s="690"/>
      <c r="AN10" s="690"/>
      <c r="AO10" s="691"/>
      <c r="AP10" s="681" t="s">
        <v>242</v>
      </c>
      <c r="AQ10" s="682"/>
      <c r="AR10" s="682"/>
      <c r="AS10" s="682"/>
      <c r="AT10" s="682"/>
      <c r="AU10" s="682"/>
      <c r="AV10" s="682"/>
      <c r="AW10" s="682"/>
      <c r="AX10" s="682"/>
      <c r="AY10" s="682"/>
      <c r="AZ10" s="682"/>
      <c r="BA10" s="682"/>
      <c r="BB10" s="682"/>
      <c r="BC10" s="682"/>
      <c r="BD10" s="682"/>
      <c r="BE10" s="682"/>
      <c r="BF10" s="683"/>
      <c r="BG10" s="684">
        <v>103827</v>
      </c>
      <c r="BH10" s="685"/>
      <c r="BI10" s="685"/>
      <c r="BJ10" s="685"/>
      <c r="BK10" s="685"/>
      <c r="BL10" s="685"/>
      <c r="BM10" s="685"/>
      <c r="BN10" s="686"/>
      <c r="BO10" s="687">
        <v>1.9</v>
      </c>
      <c r="BP10" s="687"/>
      <c r="BQ10" s="687"/>
      <c r="BR10" s="687"/>
      <c r="BS10" s="693" t="s">
        <v>231</v>
      </c>
      <c r="BT10" s="685"/>
      <c r="BU10" s="685"/>
      <c r="BV10" s="685"/>
      <c r="BW10" s="685"/>
      <c r="BX10" s="685"/>
      <c r="BY10" s="685"/>
      <c r="BZ10" s="685"/>
      <c r="CA10" s="685"/>
      <c r="CB10" s="694"/>
      <c r="CD10" s="699" t="s">
        <v>243</v>
      </c>
      <c r="CE10" s="700"/>
      <c r="CF10" s="700"/>
      <c r="CG10" s="700"/>
      <c r="CH10" s="700"/>
      <c r="CI10" s="700"/>
      <c r="CJ10" s="700"/>
      <c r="CK10" s="700"/>
      <c r="CL10" s="700"/>
      <c r="CM10" s="700"/>
      <c r="CN10" s="700"/>
      <c r="CO10" s="700"/>
      <c r="CP10" s="700"/>
      <c r="CQ10" s="701"/>
      <c r="CR10" s="684">
        <v>43555</v>
      </c>
      <c r="CS10" s="685"/>
      <c r="CT10" s="685"/>
      <c r="CU10" s="685"/>
      <c r="CV10" s="685"/>
      <c r="CW10" s="685"/>
      <c r="CX10" s="685"/>
      <c r="CY10" s="686"/>
      <c r="CZ10" s="687">
        <v>0.3</v>
      </c>
      <c r="DA10" s="687"/>
      <c r="DB10" s="687"/>
      <c r="DC10" s="687"/>
      <c r="DD10" s="693" t="s">
        <v>231</v>
      </c>
      <c r="DE10" s="685"/>
      <c r="DF10" s="685"/>
      <c r="DG10" s="685"/>
      <c r="DH10" s="685"/>
      <c r="DI10" s="685"/>
      <c r="DJ10" s="685"/>
      <c r="DK10" s="685"/>
      <c r="DL10" s="685"/>
      <c r="DM10" s="685"/>
      <c r="DN10" s="685"/>
      <c r="DO10" s="685"/>
      <c r="DP10" s="686"/>
      <c r="DQ10" s="693">
        <v>37671</v>
      </c>
      <c r="DR10" s="685"/>
      <c r="DS10" s="685"/>
      <c r="DT10" s="685"/>
      <c r="DU10" s="685"/>
      <c r="DV10" s="685"/>
      <c r="DW10" s="685"/>
      <c r="DX10" s="685"/>
      <c r="DY10" s="685"/>
      <c r="DZ10" s="685"/>
      <c r="EA10" s="685"/>
      <c r="EB10" s="685"/>
      <c r="EC10" s="694"/>
    </row>
    <row r="11" spans="2:143" ht="11.25" customHeight="1" x14ac:dyDescent="0.15">
      <c r="B11" s="681" t="s">
        <v>244</v>
      </c>
      <c r="C11" s="682"/>
      <c r="D11" s="682"/>
      <c r="E11" s="682"/>
      <c r="F11" s="682"/>
      <c r="G11" s="682"/>
      <c r="H11" s="682"/>
      <c r="I11" s="682"/>
      <c r="J11" s="682"/>
      <c r="K11" s="682"/>
      <c r="L11" s="682"/>
      <c r="M11" s="682"/>
      <c r="N11" s="682"/>
      <c r="O11" s="682"/>
      <c r="P11" s="682"/>
      <c r="Q11" s="683"/>
      <c r="R11" s="684">
        <v>749386</v>
      </c>
      <c r="S11" s="685"/>
      <c r="T11" s="685"/>
      <c r="U11" s="685"/>
      <c r="V11" s="685"/>
      <c r="W11" s="685"/>
      <c r="X11" s="685"/>
      <c r="Y11" s="686"/>
      <c r="Z11" s="689">
        <v>5.8</v>
      </c>
      <c r="AA11" s="690"/>
      <c r="AB11" s="690"/>
      <c r="AC11" s="702"/>
      <c r="AD11" s="693">
        <v>749386</v>
      </c>
      <c r="AE11" s="685"/>
      <c r="AF11" s="685"/>
      <c r="AG11" s="685"/>
      <c r="AH11" s="685"/>
      <c r="AI11" s="685"/>
      <c r="AJ11" s="685"/>
      <c r="AK11" s="686"/>
      <c r="AL11" s="689">
        <v>9</v>
      </c>
      <c r="AM11" s="690"/>
      <c r="AN11" s="690"/>
      <c r="AO11" s="691"/>
      <c r="AP11" s="681" t="s">
        <v>245</v>
      </c>
      <c r="AQ11" s="682"/>
      <c r="AR11" s="682"/>
      <c r="AS11" s="682"/>
      <c r="AT11" s="682"/>
      <c r="AU11" s="682"/>
      <c r="AV11" s="682"/>
      <c r="AW11" s="682"/>
      <c r="AX11" s="682"/>
      <c r="AY11" s="682"/>
      <c r="AZ11" s="682"/>
      <c r="BA11" s="682"/>
      <c r="BB11" s="682"/>
      <c r="BC11" s="682"/>
      <c r="BD11" s="682"/>
      <c r="BE11" s="682"/>
      <c r="BF11" s="683"/>
      <c r="BG11" s="684">
        <v>309806</v>
      </c>
      <c r="BH11" s="685"/>
      <c r="BI11" s="685"/>
      <c r="BJ11" s="685"/>
      <c r="BK11" s="685"/>
      <c r="BL11" s="685"/>
      <c r="BM11" s="685"/>
      <c r="BN11" s="686"/>
      <c r="BO11" s="687">
        <v>5.6</v>
      </c>
      <c r="BP11" s="687"/>
      <c r="BQ11" s="687"/>
      <c r="BR11" s="687"/>
      <c r="BS11" s="693">
        <v>23639</v>
      </c>
      <c r="BT11" s="685"/>
      <c r="BU11" s="685"/>
      <c r="BV11" s="685"/>
      <c r="BW11" s="685"/>
      <c r="BX11" s="685"/>
      <c r="BY11" s="685"/>
      <c r="BZ11" s="685"/>
      <c r="CA11" s="685"/>
      <c r="CB11" s="694"/>
      <c r="CD11" s="699" t="s">
        <v>246</v>
      </c>
      <c r="CE11" s="700"/>
      <c r="CF11" s="700"/>
      <c r="CG11" s="700"/>
      <c r="CH11" s="700"/>
      <c r="CI11" s="700"/>
      <c r="CJ11" s="700"/>
      <c r="CK11" s="700"/>
      <c r="CL11" s="700"/>
      <c r="CM11" s="700"/>
      <c r="CN11" s="700"/>
      <c r="CO11" s="700"/>
      <c r="CP11" s="700"/>
      <c r="CQ11" s="701"/>
      <c r="CR11" s="684">
        <v>146958</v>
      </c>
      <c r="CS11" s="685"/>
      <c r="CT11" s="685"/>
      <c r="CU11" s="685"/>
      <c r="CV11" s="685"/>
      <c r="CW11" s="685"/>
      <c r="CX11" s="685"/>
      <c r="CY11" s="686"/>
      <c r="CZ11" s="687">
        <v>1.2</v>
      </c>
      <c r="DA11" s="687"/>
      <c r="DB11" s="687"/>
      <c r="DC11" s="687"/>
      <c r="DD11" s="693">
        <v>32669</v>
      </c>
      <c r="DE11" s="685"/>
      <c r="DF11" s="685"/>
      <c r="DG11" s="685"/>
      <c r="DH11" s="685"/>
      <c r="DI11" s="685"/>
      <c r="DJ11" s="685"/>
      <c r="DK11" s="685"/>
      <c r="DL11" s="685"/>
      <c r="DM11" s="685"/>
      <c r="DN11" s="685"/>
      <c r="DO11" s="685"/>
      <c r="DP11" s="686"/>
      <c r="DQ11" s="693">
        <v>119835</v>
      </c>
      <c r="DR11" s="685"/>
      <c r="DS11" s="685"/>
      <c r="DT11" s="685"/>
      <c r="DU11" s="685"/>
      <c r="DV11" s="685"/>
      <c r="DW11" s="685"/>
      <c r="DX11" s="685"/>
      <c r="DY11" s="685"/>
      <c r="DZ11" s="685"/>
      <c r="EA11" s="685"/>
      <c r="EB11" s="685"/>
      <c r="EC11" s="694"/>
    </row>
    <row r="12" spans="2:143" ht="11.25" customHeight="1" x14ac:dyDescent="0.15">
      <c r="B12" s="681" t="s">
        <v>247</v>
      </c>
      <c r="C12" s="682"/>
      <c r="D12" s="682"/>
      <c r="E12" s="682"/>
      <c r="F12" s="682"/>
      <c r="G12" s="682"/>
      <c r="H12" s="682"/>
      <c r="I12" s="682"/>
      <c r="J12" s="682"/>
      <c r="K12" s="682"/>
      <c r="L12" s="682"/>
      <c r="M12" s="682"/>
      <c r="N12" s="682"/>
      <c r="O12" s="682"/>
      <c r="P12" s="682"/>
      <c r="Q12" s="683"/>
      <c r="R12" s="684" t="s">
        <v>174</v>
      </c>
      <c r="S12" s="685"/>
      <c r="T12" s="685"/>
      <c r="U12" s="685"/>
      <c r="V12" s="685"/>
      <c r="W12" s="685"/>
      <c r="X12" s="685"/>
      <c r="Y12" s="686"/>
      <c r="Z12" s="687" t="s">
        <v>137</v>
      </c>
      <c r="AA12" s="687"/>
      <c r="AB12" s="687"/>
      <c r="AC12" s="687"/>
      <c r="AD12" s="688" t="s">
        <v>174</v>
      </c>
      <c r="AE12" s="688"/>
      <c r="AF12" s="688"/>
      <c r="AG12" s="688"/>
      <c r="AH12" s="688"/>
      <c r="AI12" s="688"/>
      <c r="AJ12" s="688"/>
      <c r="AK12" s="688"/>
      <c r="AL12" s="689" t="s">
        <v>174</v>
      </c>
      <c r="AM12" s="690"/>
      <c r="AN12" s="690"/>
      <c r="AO12" s="691"/>
      <c r="AP12" s="681" t="s">
        <v>248</v>
      </c>
      <c r="AQ12" s="682"/>
      <c r="AR12" s="682"/>
      <c r="AS12" s="682"/>
      <c r="AT12" s="682"/>
      <c r="AU12" s="682"/>
      <c r="AV12" s="682"/>
      <c r="AW12" s="682"/>
      <c r="AX12" s="682"/>
      <c r="AY12" s="682"/>
      <c r="AZ12" s="682"/>
      <c r="BA12" s="682"/>
      <c r="BB12" s="682"/>
      <c r="BC12" s="682"/>
      <c r="BD12" s="682"/>
      <c r="BE12" s="682"/>
      <c r="BF12" s="683"/>
      <c r="BG12" s="684">
        <v>2418046</v>
      </c>
      <c r="BH12" s="685"/>
      <c r="BI12" s="685"/>
      <c r="BJ12" s="685"/>
      <c r="BK12" s="685"/>
      <c r="BL12" s="685"/>
      <c r="BM12" s="685"/>
      <c r="BN12" s="686"/>
      <c r="BO12" s="687">
        <v>43.8</v>
      </c>
      <c r="BP12" s="687"/>
      <c r="BQ12" s="687"/>
      <c r="BR12" s="687"/>
      <c r="BS12" s="693" t="s">
        <v>174</v>
      </c>
      <c r="BT12" s="685"/>
      <c r="BU12" s="685"/>
      <c r="BV12" s="685"/>
      <c r="BW12" s="685"/>
      <c r="BX12" s="685"/>
      <c r="BY12" s="685"/>
      <c r="BZ12" s="685"/>
      <c r="CA12" s="685"/>
      <c r="CB12" s="694"/>
      <c r="CD12" s="699" t="s">
        <v>249</v>
      </c>
      <c r="CE12" s="700"/>
      <c r="CF12" s="700"/>
      <c r="CG12" s="700"/>
      <c r="CH12" s="700"/>
      <c r="CI12" s="700"/>
      <c r="CJ12" s="700"/>
      <c r="CK12" s="700"/>
      <c r="CL12" s="700"/>
      <c r="CM12" s="700"/>
      <c r="CN12" s="700"/>
      <c r="CO12" s="700"/>
      <c r="CP12" s="700"/>
      <c r="CQ12" s="701"/>
      <c r="CR12" s="684">
        <v>98095</v>
      </c>
      <c r="CS12" s="685"/>
      <c r="CT12" s="685"/>
      <c r="CU12" s="685"/>
      <c r="CV12" s="685"/>
      <c r="CW12" s="685"/>
      <c r="CX12" s="685"/>
      <c r="CY12" s="686"/>
      <c r="CZ12" s="687">
        <v>0.8</v>
      </c>
      <c r="DA12" s="687"/>
      <c r="DB12" s="687"/>
      <c r="DC12" s="687"/>
      <c r="DD12" s="693" t="s">
        <v>137</v>
      </c>
      <c r="DE12" s="685"/>
      <c r="DF12" s="685"/>
      <c r="DG12" s="685"/>
      <c r="DH12" s="685"/>
      <c r="DI12" s="685"/>
      <c r="DJ12" s="685"/>
      <c r="DK12" s="685"/>
      <c r="DL12" s="685"/>
      <c r="DM12" s="685"/>
      <c r="DN12" s="685"/>
      <c r="DO12" s="685"/>
      <c r="DP12" s="686"/>
      <c r="DQ12" s="693">
        <v>92994</v>
      </c>
      <c r="DR12" s="685"/>
      <c r="DS12" s="685"/>
      <c r="DT12" s="685"/>
      <c r="DU12" s="685"/>
      <c r="DV12" s="685"/>
      <c r="DW12" s="685"/>
      <c r="DX12" s="685"/>
      <c r="DY12" s="685"/>
      <c r="DZ12" s="685"/>
      <c r="EA12" s="685"/>
      <c r="EB12" s="685"/>
      <c r="EC12" s="694"/>
    </row>
    <row r="13" spans="2:143" ht="11.25" customHeight="1" x14ac:dyDescent="0.15">
      <c r="B13" s="681" t="s">
        <v>250</v>
      </c>
      <c r="C13" s="682"/>
      <c r="D13" s="682"/>
      <c r="E13" s="682"/>
      <c r="F13" s="682"/>
      <c r="G13" s="682"/>
      <c r="H13" s="682"/>
      <c r="I13" s="682"/>
      <c r="J13" s="682"/>
      <c r="K13" s="682"/>
      <c r="L13" s="682"/>
      <c r="M13" s="682"/>
      <c r="N13" s="682"/>
      <c r="O13" s="682"/>
      <c r="P13" s="682"/>
      <c r="Q13" s="683"/>
      <c r="R13" s="684" t="s">
        <v>137</v>
      </c>
      <c r="S13" s="685"/>
      <c r="T13" s="685"/>
      <c r="U13" s="685"/>
      <c r="V13" s="685"/>
      <c r="W13" s="685"/>
      <c r="X13" s="685"/>
      <c r="Y13" s="686"/>
      <c r="Z13" s="687" t="s">
        <v>174</v>
      </c>
      <c r="AA13" s="687"/>
      <c r="AB13" s="687"/>
      <c r="AC13" s="687"/>
      <c r="AD13" s="688" t="s">
        <v>137</v>
      </c>
      <c r="AE13" s="688"/>
      <c r="AF13" s="688"/>
      <c r="AG13" s="688"/>
      <c r="AH13" s="688"/>
      <c r="AI13" s="688"/>
      <c r="AJ13" s="688"/>
      <c r="AK13" s="688"/>
      <c r="AL13" s="689" t="s">
        <v>137</v>
      </c>
      <c r="AM13" s="690"/>
      <c r="AN13" s="690"/>
      <c r="AO13" s="691"/>
      <c r="AP13" s="681" t="s">
        <v>251</v>
      </c>
      <c r="AQ13" s="682"/>
      <c r="AR13" s="682"/>
      <c r="AS13" s="682"/>
      <c r="AT13" s="682"/>
      <c r="AU13" s="682"/>
      <c r="AV13" s="682"/>
      <c r="AW13" s="682"/>
      <c r="AX13" s="682"/>
      <c r="AY13" s="682"/>
      <c r="AZ13" s="682"/>
      <c r="BA13" s="682"/>
      <c r="BB13" s="682"/>
      <c r="BC13" s="682"/>
      <c r="BD13" s="682"/>
      <c r="BE13" s="682"/>
      <c r="BF13" s="683"/>
      <c r="BG13" s="684">
        <v>2400746</v>
      </c>
      <c r="BH13" s="685"/>
      <c r="BI13" s="685"/>
      <c r="BJ13" s="685"/>
      <c r="BK13" s="685"/>
      <c r="BL13" s="685"/>
      <c r="BM13" s="685"/>
      <c r="BN13" s="686"/>
      <c r="BO13" s="687">
        <v>43.5</v>
      </c>
      <c r="BP13" s="687"/>
      <c r="BQ13" s="687"/>
      <c r="BR13" s="687"/>
      <c r="BS13" s="693" t="s">
        <v>231</v>
      </c>
      <c r="BT13" s="685"/>
      <c r="BU13" s="685"/>
      <c r="BV13" s="685"/>
      <c r="BW13" s="685"/>
      <c r="BX13" s="685"/>
      <c r="BY13" s="685"/>
      <c r="BZ13" s="685"/>
      <c r="CA13" s="685"/>
      <c r="CB13" s="694"/>
      <c r="CD13" s="699" t="s">
        <v>252</v>
      </c>
      <c r="CE13" s="700"/>
      <c r="CF13" s="700"/>
      <c r="CG13" s="700"/>
      <c r="CH13" s="700"/>
      <c r="CI13" s="700"/>
      <c r="CJ13" s="700"/>
      <c r="CK13" s="700"/>
      <c r="CL13" s="700"/>
      <c r="CM13" s="700"/>
      <c r="CN13" s="700"/>
      <c r="CO13" s="700"/>
      <c r="CP13" s="700"/>
      <c r="CQ13" s="701"/>
      <c r="CR13" s="684">
        <v>1008083</v>
      </c>
      <c r="CS13" s="685"/>
      <c r="CT13" s="685"/>
      <c r="CU13" s="685"/>
      <c r="CV13" s="685"/>
      <c r="CW13" s="685"/>
      <c r="CX13" s="685"/>
      <c r="CY13" s="686"/>
      <c r="CZ13" s="687">
        <v>8</v>
      </c>
      <c r="DA13" s="687"/>
      <c r="DB13" s="687"/>
      <c r="DC13" s="687"/>
      <c r="DD13" s="693">
        <v>338652</v>
      </c>
      <c r="DE13" s="685"/>
      <c r="DF13" s="685"/>
      <c r="DG13" s="685"/>
      <c r="DH13" s="685"/>
      <c r="DI13" s="685"/>
      <c r="DJ13" s="685"/>
      <c r="DK13" s="685"/>
      <c r="DL13" s="685"/>
      <c r="DM13" s="685"/>
      <c r="DN13" s="685"/>
      <c r="DO13" s="685"/>
      <c r="DP13" s="686"/>
      <c r="DQ13" s="693">
        <v>792147</v>
      </c>
      <c r="DR13" s="685"/>
      <c r="DS13" s="685"/>
      <c r="DT13" s="685"/>
      <c r="DU13" s="685"/>
      <c r="DV13" s="685"/>
      <c r="DW13" s="685"/>
      <c r="DX13" s="685"/>
      <c r="DY13" s="685"/>
      <c r="DZ13" s="685"/>
      <c r="EA13" s="685"/>
      <c r="EB13" s="685"/>
      <c r="EC13" s="694"/>
    </row>
    <row r="14" spans="2:143" ht="11.25" customHeight="1" x14ac:dyDescent="0.15">
      <c r="B14" s="681" t="s">
        <v>253</v>
      </c>
      <c r="C14" s="682"/>
      <c r="D14" s="682"/>
      <c r="E14" s="682"/>
      <c r="F14" s="682"/>
      <c r="G14" s="682"/>
      <c r="H14" s="682"/>
      <c r="I14" s="682"/>
      <c r="J14" s="682"/>
      <c r="K14" s="682"/>
      <c r="L14" s="682"/>
      <c r="M14" s="682"/>
      <c r="N14" s="682"/>
      <c r="O14" s="682"/>
      <c r="P14" s="682"/>
      <c r="Q14" s="683"/>
      <c r="R14" s="684">
        <v>35507</v>
      </c>
      <c r="S14" s="685"/>
      <c r="T14" s="685"/>
      <c r="U14" s="685"/>
      <c r="V14" s="685"/>
      <c r="W14" s="685"/>
      <c r="X14" s="685"/>
      <c r="Y14" s="686"/>
      <c r="Z14" s="687">
        <v>0.3</v>
      </c>
      <c r="AA14" s="687"/>
      <c r="AB14" s="687"/>
      <c r="AC14" s="687"/>
      <c r="AD14" s="688">
        <v>35507</v>
      </c>
      <c r="AE14" s="688"/>
      <c r="AF14" s="688"/>
      <c r="AG14" s="688"/>
      <c r="AH14" s="688"/>
      <c r="AI14" s="688"/>
      <c r="AJ14" s="688"/>
      <c r="AK14" s="688"/>
      <c r="AL14" s="689">
        <v>0.4</v>
      </c>
      <c r="AM14" s="690"/>
      <c r="AN14" s="690"/>
      <c r="AO14" s="691"/>
      <c r="AP14" s="681" t="s">
        <v>254</v>
      </c>
      <c r="AQ14" s="682"/>
      <c r="AR14" s="682"/>
      <c r="AS14" s="682"/>
      <c r="AT14" s="682"/>
      <c r="AU14" s="682"/>
      <c r="AV14" s="682"/>
      <c r="AW14" s="682"/>
      <c r="AX14" s="682"/>
      <c r="AY14" s="682"/>
      <c r="AZ14" s="682"/>
      <c r="BA14" s="682"/>
      <c r="BB14" s="682"/>
      <c r="BC14" s="682"/>
      <c r="BD14" s="682"/>
      <c r="BE14" s="682"/>
      <c r="BF14" s="683"/>
      <c r="BG14" s="684">
        <v>106732</v>
      </c>
      <c r="BH14" s="685"/>
      <c r="BI14" s="685"/>
      <c r="BJ14" s="685"/>
      <c r="BK14" s="685"/>
      <c r="BL14" s="685"/>
      <c r="BM14" s="685"/>
      <c r="BN14" s="686"/>
      <c r="BO14" s="687">
        <v>1.9</v>
      </c>
      <c r="BP14" s="687"/>
      <c r="BQ14" s="687"/>
      <c r="BR14" s="687"/>
      <c r="BS14" s="693" t="s">
        <v>174</v>
      </c>
      <c r="BT14" s="685"/>
      <c r="BU14" s="685"/>
      <c r="BV14" s="685"/>
      <c r="BW14" s="685"/>
      <c r="BX14" s="685"/>
      <c r="BY14" s="685"/>
      <c r="BZ14" s="685"/>
      <c r="CA14" s="685"/>
      <c r="CB14" s="694"/>
      <c r="CD14" s="699" t="s">
        <v>255</v>
      </c>
      <c r="CE14" s="700"/>
      <c r="CF14" s="700"/>
      <c r="CG14" s="700"/>
      <c r="CH14" s="700"/>
      <c r="CI14" s="700"/>
      <c r="CJ14" s="700"/>
      <c r="CK14" s="700"/>
      <c r="CL14" s="700"/>
      <c r="CM14" s="700"/>
      <c r="CN14" s="700"/>
      <c r="CO14" s="700"/>
      <c r="CP14" s="700"/>
      <c r="CQ14" s="701"/>
      <c r="CR14" s="684">
        <v>929368</v>
      </c>
      <c r="CS14" s="685"/>
      <c r="CT14" s="685"/>
      <c r="CU14" s="685"/>
      <c r="CV14" s="685"/>
      <c r="CW14" s="685"/>
      <c r="CX14" s="685"/>
      <c r="CY14" s="686"/>
      <c r="CZ14" s="687">
        <v>7.4</v>
      </c>
      <c r="DA14" s="687"/>
      <c r="DB14" s="687"/>
      <c r="DC14" s="687"/>
      <c r="DD14" s="693">
        <v>131047</v>
      </c>
      <c r="DE14" s="685"/>
      <c r="DF14" s="685"/>
      <c r="DG14" s="685"/>
      <c r="DH14" s="685"/>
      <c r="DI14" s="685"/>
      <c r="DJ14" s="685"/>
      <c r="DK14" s="685"/>
      <c r="DL14" s="685"/>
      <c r="DM14" s="685"/>
      <c r="DN14" s="685"/>
      <c r="DO14" s="685"/>
      <c r="DP14" s="686"/>
      <c r="DQ14" s="693">
        <v>802094</v>
      </c>
      <c r="DR14" s="685"/>
      <c r="DS14" s="685"/>
      <c r="DT14" s="685"/>
      <c r="DU14" s="685"/>
      <c r="DV14" s="685"/>
      <c r="DW14" s="685"/>
      <c r="DX14" s="685"/>
      <c r="DY14" s="685"/>
      <c r="DZ14" s="685"/>
      <c r="EA14" s="685"/>
      <c r="EB14" s="685"/>
      <c r="EC14" s="694"/>
    </row>
    <row r="15" spans="2:143" ht="11.25" customHeight="1" x14ac:dyDescent="0.15">
      <c r="B15" s="681" t="s">
        <v>256</v>
      </c>
      <c r="C15" s="682"/>
      <c r="D15" s="682"/>
      <c r="E15" s="682"/>
      <c r="F15" s="682"/>
      <c r="G15" s="682"/>
      <c r="H15" s="682"/>
      <c r="I15" s="682"/>
      <c r="J15" s="682"/>
      <c r="K15" s="682"/>
      <c r="L15" s="682"/>
      <c r="M15" s="682"/>
      <c r="N15" s="682"/>
      <c r="O15" s="682"/>
      <c r="P15" s="682"/>
      <c r="Q15" s="683"/>
      <c r="R15" s="684" t="s">
        <v>174</v>
      </c>
      <c r="S15" s="685"/>
      <c r="T15" s="685"/>
      <c r="U15" s="685"/>
      <c r="V15" s="685"/>
      <c r="W15" s="685"/>
      <c r="X15" s="685"/>
      <c r="Y15" s="686"/>
      <c r="Z15" s="687" t="s">
        <v>231</v>
      </c>
      <c r="AA15" s="687"/>
      <c r="AB15" s="687"/>
      <c r="AC15" s="687"/>
      <c r="AD15" s="688" t="s">
        <v>174</v>
      </c>
      <c r="AE15" s="688"/>
      <c r="AF15" s="688"/>
      <c r="AG15" s="688"/>
      <c r="AH15" s="688"/>
      <c r="AI15" s="688"/>
      <c r="AJ15" s="688"/>
      <c r="AK15" s="688"/>
      <c r="AL15" s="689" t="s">
        <v>174</v>
      </c>
      <c r="AM15" s="690"/>
      <c r="AN15" s="690"/>
      <c r="AO15" s="691"/>
      <c r="AP15" s="681" t="s">
        <v>257</v>
      </c>
      <c r="AQ15" s="682"/>
      <c r="AR15" s="682"/>
      <c r="AS15" s="682"/>
      <c r="AT15" s="682"/>
      <c r="AU15" s="682"/>
      <c r="AV15" s="682"/>
      <c r="AW15" s="682"/>
      <c r="AX15" s="682"/>
      <c r="AY15" s="682"/>
      <c r="AZ15" s="682"/>
      <c r="BA15" s="682"/>
      <c r="BB15" s="682"/>
      <c r="BC15" s="682"/>
      <c r="BD15" s="682"/>
      <c r="BE15" s="682"/>
      <c r="BF15" s="683"/>
      <c r="BG15" s="684">
        <v>243755</v>
      </c>
      <c r="BH15" s="685"/>
      <c r="BI15" s="685"/>
      <c r="BJ15" s="685"/>
      <c r="BK15" s="685"/>
      <c r="BL15" s="685"/>
      <c r="BM15" s="685"/>
      <c r="BN15" s="686"/>
      <c r="BO15" s="687">
        <v>4.4000000000000004</v>
      </c>
      <c r="BP15" s="687"/>
      <c r="BQ15" s="687"/>
      <c r="BR15" s="687"/>
      <c r="BS15" s="693" t="s">
        <v>174</v>
      </c>
      <c r="BT15" s="685"/>
      <c r="BU15" s="685"/>
      <c r="BV15" s="685"/>
      <c r="BW15" s="685"/>
      <c r="BX15" s="685"/>
      <c r="BY15" s="685"/>
      <c r="BZ15" s="685"/>
      <c r="CA15" s="685"/>
      <c r="CB15" s="694"/>
      <c r="CD15" s="699" t="s">
        <v>258</v>
      </c>
      <c r="CE15" s="700"/>
      <c r="CF15" s="700"/>
      <c r="CG15" s="700"/>
      <c r="CH15" s="700"/>
      <c r="CI15" s="700"/>
      <c r="CJ15" s="700"/>
      <c r="CK15" s="700"/>
      <c r="CL15" s="700"/>
      <c r="CM15" s="700"/>
      <c r="CN15" s="700"/>
      <c r="CO15" s="700"/>
      <c r="CP15" s="700"/>
      <c r="CQ15" s="701"/>
      <c r="CR15" s="684">
        <v>1903551</v>
      </c>
      <c r="CS15" s="685"/>
      <c r="CT15" s="685"/>
      <c r="CU15" s="685"/>
      <c r="CV15" s="685"/>
      <c r="CW15" s="685"/>
      <c r="CX15" s="685"/>
      <c r="CY15" s="686"/>
      <c r="CZ15" s="687">
        <v>15.2</v>
      </c>
      <c r="DA15" s="687"/>
      <c r="DB15" s="687"/>
      <c r="DC15" s="687"/>
      <c r="DD15" s="693">
        <v>566161</v>
      </c>
      <c r="DE15" s="685"/>
      <c r="DF15" s="685"/>
      <c r="DG15" s="685"/>
      <c r="DH15" s="685"/>
      <c r="DI15" s="685"/>
      <c r="DJ15" s="685"/>
      <c r="DK15" s="685"/>
      <c r="DL15" s="685"/>
      <c r="DM15" s="685"/>
      <c r="DN15" s="685"/>
      <c r="DO15" s="685"/>
      <c r="DP15" s="686"/>
      <c r="DQ15" s="693">
        <v>1312799</v>
      </c>
      <c r="DR15" s="685"/>
      <c r="DS15" s="685"/>
      <c r="DT15" s="685"/>
      <c r="DU15" s="685"/>
      <c r="DV15" s="685"/>
      <c r="DW15" s="685"/>
      <c r="DX15" s="685"/>
      <c r="DY15" s="685"/>
      <c r="DZ15" s="685"/>
      <c r="EA15" s="685"/>
      <c r="EB15" s="685"/>
      <c r="EC15" s="694"/>
    </row>
    <row r="16" spans="2:143" ht="11.25" customHeight="1" x14ac:dyDescent="0.15">
      <c r="B16" s="681" t="s">
        <v>259</v>
      </c>
      <c r="C16" s="682"/>
      <c r="D16" s="682"/>
      <c r="E16" s="682"/>
      <c r="F16" s="682"/>
      <c r="G16" s="682"/>
      <c r="H16" s="682"/>
      <c r="I16" s="682"/>
      <c r="J16" s="682"/>
      <c r="K16" s="682"/>
      <c r="L16" s="682"/>
      <c r="M16" s="682"/>
      <c r="N16" s="682"/>
      <c r="O16" s="682"/>
      <c r="P16" s="682"/>
      <c r="Q16" s="683"/>
      <c r="R16" s="684">
        <v>10747</v>
      </c>
      <c r="S16" s="685"/>
      <c r="T16" s="685"/>
      <c r="U16" s="685"/>
      <c r="V16" s="685"/>
      <c r="W16" s="685"/>
      <c r="X16" s="685"/>
      <c r="Y16" s="686"/>
      <c r="Z16" s="687">
        <v>0.1</v>
      </c>
      <c r="AA16" s="687"/>
      <c r="AB16" s="687"/>
      <c r="AC16" s="687"/>
      <c r="AD16" s="688">
        <v>10747</v>
      </c>
      <c r="AE16" s="688"/>
      <c r="AF16" s="688"/>
      <c r="AG16" s="688"/>
      <c r="AH16" s="688"/>
      <c r="AI16" s="688"/>
      <c r="AJ16" s="688"/>
      <c r="AK16" s="688"/>
      <c r="AL16" s="689">
        <v>0.1</v>
      </c>
      <c r="AM16" s="690"/>
      <c r="AN16" s="690"/>
      <c r="AO16" s="691"/>
      <c r="AP16" s="681" t="s">
        <v>260</v>
      </c>
      <c r="AQ16" s="682"/>
      <c r="AR16" s="682"/>
      <c r="AS16" s="682"/>
      <c r="AT16" s="682"/>
      <c r="AU16" s="682"/>
      <c r="AV16" s="682"/>
      <c r="AW16" s="682"/>
      <c r="AX16" s="682"/>
      <c r="AY16" s="682"/>
      <c r="AZ16" s="682"/>
      <c r="BA16" s="682"/>
      <c r="BB16" s="682"/>
      <c r="BC16" s="682"/>
      <c r="BD16" s="682"/>
      <c r="BE16" s="682"/>
      <c r="BF16" s="683"/>
      <c r="BG16" s="684" t="s">
        <v>231</v>
      </c>
      <c r="BH16" s="685"/>
      <c r="BI16" s="685"/>
      <c r="BJ16" s="685"/>
      <c r="BK16" s="685"/>
      <c r="BL16" s="685"/>
      <c r="BM16" s="685"/>
      <c r="BN16" s="686"/>
      <c r="BO16" s="687" t="s">
        <v>174</v>
      </c>
      <c r="BP16" s="687"/>
      <c r="BQ16" s="687"/>
      <c r="BR16" s="687"/>
      <c r="BS16" s="693" t="s">
        <v>137</v>
      </c>
      <c r="BT16" s="685"/>
      <c r="BU16" s="685"/>
      <c r="BV16" s="685"/>
      <c r="BW16" s="685"/>
      <c r="BX16" s="685"/>
      <c r="BY16" s="685"/>
      <c r="BZ16" s="685"/>
      <c r="CA16" s="685"/>
      <c r="CB16" s="694"/>
      <c r="CD16" s="699" t="s">
        <v>261</v>
      </c>
      <c r="CE16" s="700"/>
      <c r="CF16" s="700"/>
      <c r="CG16" s="700"/>
      <c r="CH16" s="700"/>
      <c r="CI16" s="700"/>
      <c r="CJ16" s="700"/>
      <c r="CK16" s="700"/>
      <c r="CL16" s="700"/>
      <c r="CM16" s="700"/>
      <c r="CN16" s="700"/>
      <c r="CO16" s="700"/>
      <c r="CP16" s="700"/>
      <c r="CQ16" s="701"/>
      <c r="CR16" s="684" t="s">
        <v>174</v>
      </c>
      <c r="CS16" s="685"/>
      <c r="CT16" s="685"/>
      <c r="CU16" s="685"/>
      <c r="CV16" s="685"/>
      <c r="CW16" s="685"/>
      <c r="CX16" s="685"/>
      <c r="CY16" s="686"/>
      <c r="CZ16" s="687" t="s">
        <v>174</v>
      </c>
      <c r="DA16" s="687"/>
      <c r="DB16" s="687"/>
      <c r="DC16" s="687"/>
      <c r="DD16" s="693" t="s">
        <v>231</v>
      </c>
      <c r="DE16" s="685"/>
      <c r="DF16" s="685"/>
      <c r="DG16" s="685"/>
      <c r="DH16" s="685"/>
      <c r="DI16" s="685"/>
      <c r="DJ16" s="685"/>
      <c r="DK16" s="685"/>
      <c r="DL16" s="685"/>
      <c r="DM16" s="685"/>
      <c r="DN16" s="685"/>
      <c r="DO16" s="685"/>
      <c r="DP16" s="686"/>
      <c r="DQ16" s="693" t="s">
        <v>174</v>
      </c>
      <c r="DR16" s="685"/>
      <c r="DS16" s="685"/>
      <c r="DT16" s="685"/>
      <c r="DU16" s="685"/>
      <c r="DV16" s="685"/>
      <c r="DW16" s="685"/>
      <c r="DX16" s="685"/>
      <c r="DY16" s="685"/>
      <c r="DZ16" s="685"/>
      <c r="EA16" s="685"/>
      <c r="EB16" s="685"/>
      <c r="EC16" s="694"/>
    </row>
    <row r="17" spans="2:133" ht="11.25" customHeight="1" x14ac:dyDescent="0.15">
      <c r="B17" s="681" t="s">
        <v>262</v>
      </c>
      <c r="C17" s="682"/>
      <c r="D17" s="682"/>
      <c r="E17" s="682"/>
      <c r="F17" s="682"/>
      <c r="G17" s="682"/>
      <c r="H17" s="682"/>
      <c r="I17" s="682"/>
      <c r="J17" s="682"/>
      <c r="K17" s="682"/>
      <c r="L17" s="682"/>
      <c r="M17" s="682"/>
      <c r="N17" s="682"/>
      <c r="O17" s="682"/>
      <c r="P17" s="682"/>
      <c r="Q17" s="683"/>
      <c r="R17" s="684">
        <v>117128</v>
      </c>
      <c r="S17" s="685"/>
      <c r="T17" s="685"/>
      <c r="U17" s="685"/>
      <c r="V17" s="685"/>
      <c r="W17" s="685"/>
      <c r="X17" s="685"/>
      <c r="Y17" s="686"/>
      <c r="Z17" s="687">
        <v>0.9</v>
      </c>
      <c r="AA17" s="687"/>
      <c r="AB17" s="687"/>
      <c r="AC17" s="687"/>
      <c r="AD17" s="688">
        <v>117128</v>
      </c>
      <c r="AE17" s="688"/>
      <c r="AF17" s="688"/>
      <c r="AG17" s="688"/>
      <c r="AH17" s="688"/>
      <c r="AI17" s="688"/>
      <c r="AJ17" s="688"/>
      <c r="AK17" s="688"/>
      <c r="AL17" s="689">
        <v>1.4</v>
      </c>
      <c r="AM17" s="690"/>
      <c r="AN17" s="690"/>
      <c r="AO17" s="691"/>
      <c r="AP17" s="681" t="s">
        <v>263</v>
      </c>
      <c r="AQ17" s="682"/>
      <c r="AR17" s="682"/>
      <c r="AS17" s="682"/>
      <c r="AT17" s="682"/>
      <c r="AU17" s="682"/>
      <c r="AV17" s="682"/>
      <c r="AW17" s="682"/>
      <c r="AX17" s="682"/>
      <c r="AY17" s="682"/>
      <c r="AZ17" s="682"/>
      <c r="BA17" s="682"/>
      <c r="BB17" s="682"/>
      <c r="BC17" s="682"/>
      <c r="BD17" s="682"/>
      <c r="BE17" s="682"/>
      <c r="BF17" s="683"/>
      <c r="BG17" s="684" t="s">
        <v>174</v>
      </c>
      <c r="BH17" s="685"/>
      <c r="BI17" s="685"/>
      <c r="BJ17" s="685"/>
      <c r="BK17" s="685"/>
      <c r="BL17" s="685"/>
      <c r="BM17" s="685"/>
      <c r="BN17" s="686"/>
      <c r="BO17" s="687" t="s">
        <v>137</v>
      </c>
      <c r="BP17" s="687"/>
      <c r="BQ17" s="687"/>
      <c r="BR17" s="687"/>
      <c r="BS17" s="693" t="s">
        <v>174</v>
      </c>
      <c r="BT17" s="685"/>
      <c r="BU17" s="685"/>
      <c r="BV17" s="685"/>
      <c r="BW17" s="685"/>
      <c r="BX17" s="685"/>
      <c r="BY17" s="685"/>
      <c r="BZ17" s="685"/>
      <c r="CA17" s="685"/>
      <c r="CB17" s="694"/>
      <c r="CD17" s="699" t="s">
        <v>264</v>
      </c>
      <c r="CE17" s="700"/>
      <c r="CF17" s="700"/>
      <c r="CG17" s="700"/>
      <c r="CH17" s="700"/>
      <c r="CI17" s="700"/>
      <c r="CJ17" s="700"/>
      <c r="CK17" s="700"/>
      <c r="CL17" s="700"/>
      <c r="CM17" s="700"/>
      <c r="CN17" s="700"/>
      <c r="CO17" s="700"/>
      <c r="CP17" s="700"/>
      <c r="CQ17" s="701"/>
      <c r="CR17" s="684">
        <v>1002741</v>
      </c>
      <c r="CS17" s="685"/>
      <c r="CT17" s="685"/>
      <c r="CU17" s="685"/>
      <c r="CV17" s="685"/>
      <c r="CW17" s="685"/>
      <c r="CX17" s="685"/>
      <c r="CY17" s="686"/>
      <c r="CZ17" s="687">
        <v>8</v>
      </c>
      <c r="DA17" s="687"/>
      <c r="DB17" s="687"/>
      <c r="DC17" s="687"/>
      <c r="DD17" s="693" t="s">
        <v>174</v>
      </c>
      <c r="DE17" s="685"/>
      <c r="DF17" s="685"/>
      <c r="DG17" s="685"/>
      <c r="DH17" s="685"/>
      <c r="DI17" s="685"/>
      <c r="DJ17" s="685"/>
      <c r="DK17" s="685"/>
      <c r="DL17" s="685"/>
      <c r="DM17" s="685"/>
      <c r="DN17" s="685"/>
      <c r="DO17" s="685"/>
      <c r="DP17" s="686"/>
      <c r="DQ17" s="693">
        <v>1002741</v>
      </c>
      <c r="DR17" s="685"/>
      <c r="DS17" s="685"/>
      <c r="DT17" s="685"/>
      <c r="DU17" s="685"/>
      <c r="DV17" s="685"/>
      <c r="DW17" s="685"/>
      <c r="DX17" s="685"/>
      <c r="DY17" s="685"/>
      <c r="DZ17" s="685"/>
      <c r="EA17" s="685"/>
      <c r="EB17" s="685"/>
      <c r="EC17" s="694"/>
    </row>
    <row r="18" spans="2:133" ht="11.25" customHeight="1" x14ac:dyDescent="0.15">
      <c r="B18" s="681" t="s">
        <v>265</v>
      </c>
      <c r="C18" s="682"/>
      <c r="D18" s="682"/>
      <c r="E18" s="682"/>
      <c r="F18" s="682"/>
      <c r="G18" s="682"/>
      <c r="H18" s="682"/>
      <c r="I18" s="682"/>
      <c r="J18" s="682"/>
      <c r="K18" s="682"/>
      <c r="L18" s="682"/>
      <c r="M18" s="682"/>
      <c r="N18" s="682"/>
      <c r="O18" s="682"/>
      <c r="P18" s="682"/>
      <c r="Q18" s="683"/>
      <c r="R18" s="684">
        <v>41389</v>
      </c>
      <c r="S18" s="685"/>
      <c r="T18" s="685"/>
      <c r="U18" s="685"/>
      <c r="V18" s="685"/>
      <c r="W18" s="685"/>
      <c r="X18" s="685"/>
      <c r="Y18" s="686"/>
      <c r="Z18" s="687">
        <v>0.3</v>
      </c>
      <c r="AA18" s="687"/>
      <c r="AB18" s="687"/>
      <c r="AC18" s="687"/>
      <c r="AD18" s="688">
        <v>41389</v>
      </c>
      <c r="AE18" s="688"/>
      <c r="AF18" s="688"/>
      <c r="AG18" s="688"/>
      <c r="AH18" s="688"/>
      <c r="AI18" s="688"/>
      <c r="AJ18" s="688"/>
      <c r="AK18" s="688"/>
      <c r="AL18" s="689">
        <v>0.5</v>
      </c>
      <c r="AM18" s="690"/>
      <c r="AN18" s="690"/>
      <c r="AO18" s="691"/>
      <c r="AP18" s="681" t="s">
        <v>266</v>
      </c>
      <c r="AQ18" s="682"/>
      <c r="AR18" s="682"/>
      <c r="AS18" s="682"/>
      <c r="AT18" s="682"/>
      <c r="AU18" s="682"/>
      <c r="AV18" s="682"/>
      <c r="AW18" s="682"/>
      <c r="AX18" s="682"/>
      <c r="AY18" s="682"/>
      <c r="AZ18" s="682"/>
      <c r="BA18" s="682"/>
      <c r="BB18" s="682"/>
      <c r="BC18" s="682"/>
      <c r="BD18" s="682"/>
      <c r="BE18" s="682"/>
      <c r="BF18" s="683"/>
      <c r="BG18" s="684" t="s">
        <v>174</v>
      </c>
      <c r="BH18" s="685"/>
      <c r="BI18" s="685"/>
      <c r="BJ18" s="685"/>
      <c r="BK18" s="685"/>
      <c r="BL18" s="685"/>
      <c r="BM18" s="685"/>
      <c r="BN18" s="686"/>
      <c r="BO18" s="687" t="s">
        <v>174</v>
      </c>
      <c r="BP18" s="687"/>
      <c r="BQ18" s="687"/>
      <c r="BR18" s="687"/>
      <c r="BS18" s="693" t="s">
        <v>174</v>
      </c>
      <c r="BT18" s="685"/>
      <c r="BU18" s="685"/>
      <c r="BV18" s="685"/>
      <c r="BW18" s="685"/>
      <c r="BX18" s="685"/>
      <c r="BY18" s="685"/>
      <c r="BZ18" s="685"/>
      <c r="CA18" s="685"/>
      <c r="CB18" s="694"/>
      <c r="CD18" s="699" t="s">
        <v>267</v>
      </c>
      <c r="CE18" s="700"/>
      <c r="CF18" s="700"/>
      <c r="CG18" s="700"/>
      <c r="CH18" s="700"/>
      <c r="CI18" s="700"/>
      <c r="CJ18" s="700"/>
      <c r="CK18" s="700"/>
      <c r="CL18" s="700"/>
      <c r="CM18" s="700"/>
      <c r="CN18" s="700"/>
      <c r="CO18" s="700"/>
      <c r="CP18" s="700"/>
      <c r="CQ18" s="701"/>
      <c r="CR18" s="684" t="s">
        <v>231</v>
      </c>
      <c r="CS18" s="685"/>
      <c r="CT18" s="685"/>
      <c r="CU18" s="685"/>
      <c r="CV18" s="685"/>
      <c r="CW18" s="685"/>
      <c r="CX18" s="685"/>
      <c r="CY18" s="686"/>
      <c r="CZ18" s="687" t="s">
        <v>231</v>
      </c>
      <c r="DA18" s="687"/>
      <c r="DB18" s="687"/>
      <c r="DC18" s="687"/>
      <c r="DD18" s="693" t="s">
        <v>174</v>
      </c>
      <c r="DE18" s="685"/>
      <c r="DF18" s="685"/>
      <c r="DG18" s="685"/>
      <c r="DH18" s="685"/>
      <c r="DI18" s="685"/>
      <c r="DJ18" s="685"/>
      <c r="DK18" s="685"/>
      <c r="DL18" s="685"/>
      <c r="DM18" s="685"/>
      <c r="DN18" s="685"/>
      <c r="DO18" s="685"/>
      <c r="DP18" s="686"/>
      <c r="DQ18" s="693" t="s">
        <v>174</v>
      </c>
      <c r="DR18" s="685"/>
      <c r="DS18" s="685"/>
      <c r="DT18" s="685"/>
      <c r="DU18" s="685"/>
      <c r="DV18" s="685"/>
      <c r="DW18" s="685"/>
      <c r="DX18" s="685"/>
      <c r="DY18" s="685"/>
      <c r="DZ18" s="685"/>
      <c r="EA18" s="685"/>
      <c r="EB18" s="685"/>
      <c r="EC18" s="694"/>
    </row>
    <row r="19" spans="2:133" ht="11.25" customHeight="1" x14ac:dyDescent="0.15">
      <c r="B19" s="681" t="s">
        <v>268</v>
      </c>
      <c r="C19" s="682"/>
      <c r="D19" s="682"/>
      <c r="E19" s="682"/>
      <c r="F19" s="682"/>
      <c r="G19" s="682"/>
      <c r="H19" s="682"/>
      <c r="I19" s="682"/>
      <c r="J19" s="682"/>
      <c r="K19" s="682"/>
      <c r="L19" s="682"/>
      <c r="M19" s="682"/>
      <c r="N19" s="682"/>
      <c r="O19" s="682"/>
      <c r="P19" s="682"/>
      <c r="Q19" s="683"/>
      <c r="R19" s="684">
        <v>4520</v>
      </c>
      <c r="S19" s="685"/>
      <c r="T19" s="685"/>
      <c r="U19" s="685"/>
      <c r="V19" s="685"/>
      <c r="W19" s="685"/>
      <c r="X19" s="685"/>
      <c r="Y19" s="686"/>
      <c r="Z19" s="687">
        <v>0</v>
      </c>
      <c r="AA19" s="687"/>
      <c r="AB19" s="687"/>
      <c r="AC19" s="687"/>
      <c r="AD19" s="688">
        <v>4520</v>
      </c>
      <c r="AE19" s="688"/>
      <c r="AF19" s="688"/>
      <c r="AG19" s="688"/>
      <c r="AH19" s="688"/>
      <c r="AI19" s="688"/>
      <c r="AJ19" s="688"/>
      <c r="AK19" s="688"/>
      <c r="AL19" s="689">
        <v>0.1</v>
      </c>
      <c r="AM19" s="690"/>
      <c r="AN19" s="690"/>
      <c r="AO19" s="691"/>
      <c r="AP19" s="681" t="s">
        <v>269</v>
      </c>
      <c r="AQ19" s="682"/>
      <c r="AR19" s="682"/>
      <c r="AS19" s="682"/>
      <c r="AT19" s="682"/>
      <c r="AU19" s="682"/>
      <c r="AV19" s="682"/>
      <c r="AW19" s="682"/>
      <c r="AX19" s="682"/>
      <c r="AY19" s="682"/>
      <c r="AZ19" s="682"/>
      <c r="BA19" s="682"/>
      <c r="BB19" s="682"/>
      <c r="BC19" s="682"/>
      <c r="BD19" s="682"/>
      <c r="BE19" s="682"/>
      <c r="BF19" s="683"/>
      <c r="BG19" s="684" t="s">
        <v>231</v>
      </c>
      <c r="BH19" s="685"/>
      <c r="BI19" s="685"/>
      <c r="BJ19" s="685"/>
      <c r="BK19" s="685"/>
      <c r="BL19" s="685"/>
      <c r="BM19" s="685"/>
      <c r="BN19" s="686"/>
      <c r="BO19" s="687" t="s">
        <v>174</v>
      </c>
      <c r="BP19" s="687"/>
      <c r="BQ19" s="687"/>
      <c r="BR19" s="687"/>
      <c r="BS19" s="693" t="s">
        <v>231</v>
      </c>
      <c r="BT19" s="685"/>
      <c r="BU19" s="685"/>
      <c r="BV19" s="685"/>
      <c r="BW19" s="685"/>
      <c r="BX19" s="685"/>
      <c r="BY19" s="685"/>
      <c r="BZ19" s="685"/>
      <c r="CA19" s="685"/>
      <c r="CB19" s="694"/>
      <c r="CD19" s="699" t="s">
        <v>270</v>
      </c>
      <c r="CE19" s="700"/>
      <c r="CF19" s="700"/>
      <c r="CG19" s="700"/>
      <c r="CH19" s="700"/>
      <c r="CI19" s="700"/>
      <c r="CJ19" s="700"/>
      <c r="CK19" s="700"/>
      <c r="CL19" s="700"/>
      <c r="CM19" s="700"/>
      <c r="CN19" s="700"/>
      <c r="CO19" s="700"/>
      <c r="CP19" s="700"/>
      <c r="CQ19" s="701"/>
      <c r="CR19" s="684" t="s">
        <v>174</v>
      </c>
      <c r="CS19" s="685"/>
      <c r="CT19" s="685"/>
      <c r="CU19" s="685"/>
      <c r="CV19" s="685"/>
      <c r="CW19" s="685"/>
      <c r="CX19" s="685"/>
      <c r="CY19" s="686"/>
      <c r="CZ19" s="687" t="s">
        <v>231</v>
      </c>
      <c r="DA19" s="687"/>
      <c r="DB19" s="687"/>
      <c r="DC19" s="687"/>
      <c r="DD19" s="693" t="s">
        <v>231</v>
      </c>
      <c r="DE19" s="685"/>
      <c r="DF19" s="685"/>
      <c r="DG19" s="685"/>
      <c r="DH19" s="685"/>
      <c r="DI19" s="685"/>
      <c r="DJ19" s="685"/>
      <c r="DK19" s="685"/>
      <c r="DL19" s="685"/>
      <c r="DM19" s="685"/>
      <c r="DN19" s="685"/>
      <c r="DO19" s="685"/>
      <c r="DP19" s="686"/>
      <c r="DQ19" s="693" t="s">
        <v>174</v>
      </c>
      <c r="DR19" s="685"/>
      <c r="DS19" s="685"/>
      <c r="DT19" s="685"/>
      <c r="DU19" s="685"/>
      <c r="DV19" s="685"/>
      <c r="DW19" s="685"/>
      <c r="DX19" s="685"/>
      <c r="DY19" s="685"/>
      <c r="DZ19" s="685"/>
      <c r="EA19" s="685"/>
      <c r="EB19" s="685"/>
      <c r="EC19" s="694"/>
    </row>
    <row r="20" spans="2:133" ht="11.25" customHeight="1" x14ac:dyDescent="0.15">
      <c r="B20" s="681" t="s">
        <v>271</v>
      </c>
      <c r="C20" s="682"/>
      <c r="D20" s="682"/>
      <c r="E20" s="682"/>
      <c r="F20" s="682"/>
      <c r="G20" s="682"/>
      <c r="H20" s="682"/>
      <c r="I20" s="682"/>
      <c r="J20" s="682"/>
      <c r="K20" s="682"/>
      <c r="L20" s="682"/>
      <c r="M20" s="682"/>
      <c r="N20" s="682"/>
      <c r="O20" s="682"/>
      <c r="P20" s="682"/>
      <c r="Q20" s="683"/>
      <c r="R20" s="684">
        <v>1377</v>
      </c>
      <c r="S20" s="685"/>
      <c r="T20" s="685"/>
      <c r="U20" s="685"/>
      <c r="V20" s="685"/>
      <c r="W20" s="685"/>
      <c r="X20" s="685"/>
      <c r="Y20" s="686"/>
      <c r="Z20" s="687">
        <v>0</v>
      </c>
      <c r="AA20" s="687"/>
      <c r="AB20" s="687"/>
      <c r="AC20" s="687"/>
      <c r="AD20" s="688">
        <v>1377</v>
      </c>
      <c r="AE20" s="688"/>
      <c r="AF20" s="688"/>
      <c r="AG20" s="688"/>
      <c r="AH20" s="688"/>
      <c r="AI20" s="688"/>
      <c r="AJ20" s="688"/>
      <c r="AK20" s="688"/>
      <c r="AL20" s="689">
        <v>0</v>
      </c>
      <c r="AM20" s="690"/>
      <c r="AN20" s="690"/>
      <c r="AO20" s="691"/>
      <c r="AP20" s="681" t="s">
        <v>272</v>
      </c>
      <c r="AQ20" s="682"/>
      <c r="AR20" s="682"/>
      <c r="AS20" s="682"/>
      <c r="AT20" s="682"/>
      <c r="AU20" s="682"/>
      <c r="AV20" s="682"/>
      <c r="AW20" s="682"/>
      <c r="AX20" s="682"/>
      <c r="AY20" s="682"/>
      <c r="AZ20" s="682"/>
      <c r="BA20" s="682"/>
      <c r="BB20" s="682"/>
      <c r="BC20" s="682"/>
      <c r="BD20" s="682"/>
      <c r="BE20" s="682"/>
      <c r="BF20" s="683"/>
      <c r="BG20" s="684" t="s">
        <v>174</v>
      </c>
      <c r="BH20" s="685"/>
      <c r="BI20" s="685"/>
      <c r="BJ20" s="685"/>
      <c r="BK20" s="685"/>
      <c r="BL20" s="685"/>
      <c r="BM20" s="685"/>
      <c r="BN20" s="686"/>
      <c r="BO20" s="687" t="s">
        <v>137</v>
      </c>
      <c r="BP20" s="687"/>
      <c r="BQ20" s="687"/>
      <c r="BR20" s="687"/>
      <c r="BS20" s="693" t="s">
        <v>174</v>
      </c>
      <c r="BT20" s="685"/>
      <c r="BU20" s="685"/>
      <c r="BV20" s="685"/>
      <c r="BW20" s="685"/>
      <c r="BX20" s="685"/>
      <c r="BY20" s="685"/>
      <c r="BZ20" s="685"/>
      <c r="CA20" s="685"/>
      <c r="CB20" s="694"/>
      <c r="CD20" s="699" t="s">
        <v>273</v>
      </c>
      <c r="CE20" s="700"/>
      <c r="CF20" s="700"/>
      <c r="CG20" s="700"/>
      <c r="CH20" s="700"/>
      <c r="CI20" s="700"/>
      <c r="CJ20" s="700"/>
      <c r="CK20" s="700"/>
      <c r="CL20" s="700"/>
      <c r="CM20" s="700"/>
      <c r="CN20" s="700"/>
      <c r="CO20" s="700"/>
      <c r="CP20" s="700"/>
      <c r="CQ20" s="701"/>
      <c r="CR20" s="684">
        <v>12523957</v>
      </c>
      <c r="CS20" s="685"/>
      <c r="CT20" s="685"/>
      <c r="CU20" s="685"/>
      <c r="CV20" s="685"/>
      <c r="CW20" s="685"/>
      <c r="CX20" s="685"/>
      <c r="CY20" s="686"/>
      <c r="CZ20" s="687">
        <v>100</v>
      </c>
      <c r="DA20" s="687"/>
      <c r="DB20" s="687"/>
      <c r="DC20" s="687"/>
      <c r="DD20" s="693">
        <v>1315884</v>
      </c>
      <c r="DE20" s="685"/>
      <c r="DF20" s="685"/>
      <c r="DG20" s="685"/>
      <c r="DH20" s="685"/>
      <c r="DI20" s="685"/>
      <c r="DJ20" s="685"/>
      <c r="DK20" s="685"/>
      <c r="DL20" s="685"/>
      <c r="DM20" s="685"/>
      <c r="DN20" s="685"/>
      <c r="DO20" s="685"/>
      <c r="DP20" s="686"/>
      <c r="DQ20" s="693">
        <v>9001748</v>
      </c>
      <c r="DR20" s="685"/>
      <c r="DS20" s="685"/>
      <c r="DT20" s="685"/>
      <c r="DU20" s="685"/>
      <c r="DV20" s="685"/>
      <c r="DW20" s="685"/>
      <c r="DX20" s="685"/>
      <c r="DY20" s="685"/>
      <c r="DZ20" s="685"/>
      <c r="EA20" s="685"/>
      <c r="EB20" s="685"/>
      <c r="EC20" s="694"/>
    </row>
    <row r="21" spans="2:133" ht="11.25" customHeight="1" x14ac:dyDescent="0.15">
      <c r="B21" s="681" t="s">
        <v>274</v>
      </c>
      <c r="C21" s="682"/>
      <c r="D21" s="682"/>
      <c r="E21" s="682"/>
      <c r="F21" s="682"/>
      <c r="G21" s="682"/>
      <c r="H21" s="682"/>
      <c r="I21" s="682"/>
      <c r="J21" s="682"/>
      <c r="K21" s="682"/>
      <c r="L21" s="682"/>
      <c r="M21" s="682"/>
      <c r="N21" s="682"/>
      <c r="O21" s="682"/>
      <c r="P21" s="682"/>
      <c r="Q21" s="683"/>
      <c r="R21" s="684">
        <v>69842</v>
      </c>
      <c r="S21" s="685"/>
      <c r="T21" s="685"/>
      <c r="U21" s="685"/>
      <c r="V21" s="685"/>
      <c r="W21" s="685"/>
      <c r="X21" s="685"/>
      <c r="Y21" s="686"/>
      <c r="Z21" s="687">
        <v>0.5</v>
      </c>
      <c r="AA21" s="687"/>
      <c r="AB21" s="687"/>
      <c r="AC21" s="687"/>
      <c r="AD21" s="688">
        <v>69842</v>
      </c>
      <c r="AE21" s="688"/>
      <c r="AF21" s="688"/>
      <c r="AG21" s="688"/>
      <c r="AH21" s="688"/>
      <c r="AI21" s="688"/>
      <c r="AJ21" s="688"/>
      <c r="AK21" s="688"/>
      <c r="AL21" s="689">
        <v>0.8</v>
      </c>
      <c r="AM21" s="690"/>
      <c r="AN21" s="690"/>
      <c r="AO21" s="691"/>
      <c r="AP21" s="703" t="s">
        <v>275</v>
      </c>
      <c r="AQ21" s="704"/>
      <c r="AR21" s="704"/>
      <c r="AS21" s="704"/>
      <c r="AT21" s="704"/>
      <c r="AU21" s="704"/>
      <c r="AV21" s="704"/>
      <c r="AW21" s="704"/>
      <c r="AX21" s="704"/>
      <c r="AY21" s="704"/>
      <c r="AZ21" s="704"/>
      <c r="BA21" s="704"/>
      <c r="BB21" s="704"/>
      <c r="BC21" s="704"/>
      <c r="BD21" s="704"/>
      <c r="BE21" s="704"/>
      <c r="BF21" s="705"/>
      <c r="BG21" s="684" t="s">
        <v>174</v>
      </c>
      <c r="BH21" s="685"/>
      <c r="BI21" s="685"/>
      <c r="BJ21" s="685"/>
      <c r="BK21" s="685"/>
      <c r="BL21" s="685"/>
      <c r="BM21" s="685"/>
      <c r="BN21" s="686"/>
      <c r="BO21" s="687" t="s">
        <v>174</v>
      </c>
      <c r="BP21" s="687"/>
      <c r="BQ21" s="687"/>
      <c r="BR21" s="687"/>
      <c r="BS21" s="693" t="s">
        <v>137</v>
      </c>
      <c r="BT21" s="685"/>
      <c r="BU21" s="685"/>
      <c r="BV21" s="685"/>
      <c r="BW21" s="685"/>
      <c r="BX21" s="685"/>
      <c r="BY21" s="685"/>
      <c r="BZ21" s="685"/>
      <c r="CA21" s="685"/>
      <c r="CB21" s="694"/>
      <c r="CD21" s="709"/>
      <c r="CE21" s="710"/>
      <c r="CF21" s="710"/>
      <c r="CG21" s="710"/>
      <c r="CH21" s="710"/>
      <c r="CI21" s="710"/>
      <c r="CJ21" s="710"/>
      <c r="CK21" s="710"/>
      <c r="CL21" s="710"/>
      <c r="CM21" s="710"/>
      <c r="CN21" s="710"/>
      <c r="CO21" s="710"/>
      <c r="CP21" s="710"/>
      <c r="CQ21" s="711"/>
      <c r="CR21" s="712"/>
      <c r="CS21" s="707"/>
      <c r="CT21" s="707"/>
      <c r="CU21" s="707"/>
      <c r="CV21" s="707"/>
      <c r="CW21" s="707"/>
      <c r="CX21" s="707"/>
      <c r="CY21" s="713"/>
      <c r="CZ21" s="714"/>
      <c r="DA21" s="714"/>
      <c r="DB21" s="714"/>
      <c r="DC21" s="714"/>
      <c r="DD21" s="706"/>
      <c r="DE21" s="707"/>
      <c r="DF21" s="707"/>
      <c r="DG21" s="707"/>
      <c r="DH21" s="707"/>
      <c r="DI21" s="707"/>
      <c r="DJ21" s="707"/>
      <c r="DK21" s="707"/>
      <c r="DL21" s="707"/>
      <c r="DM21" s="707"/>
      <c r="DN21" s="707"/>
      <c r="DO21" s="707"/>
      <c r="DP21" s="713"/>
      <c r="DQ21" s="706"/>
      <c r="DR21" s="707"/>
      <c r="DS21" s="707"/>
      <c r="DT21" s="707"/>
      <c r="DU21" s="707"/>
      <c r="DV21" s="707"/>
      <c r="DW21" s="707"/>
      <c r="DX21" s="707"/>
      <c r="DY21" s="707"/>
      <c r="DZ21" s="707"/>
      <c r="EA21" s="707"/>
      <c r="EB21" s="707"/>
      <c r="EC21" s="708"/>
    </row>
    <row r="22" spans="2:133" ht="11.25" customHeight="1" x14ac:dyDescent="0.15">
      <c r="B22" s="681" t="s">
        <v>276</v>
      </c>
      <c r="C22" s="682"/>
      <c r="D22" s="682"/>
      <c r="E22" s="682"/>
      <c r="F22" s="682"/>
      <c r="G22" s="682"/>
      <c r="H22" s="682"/>
      <c r="I22" s="682"/>
      <c r="J22" s="682"/>
      <c r="K22" s="682"/>
      <c r="L22" s="682"/>
      <c r="M22" s="682"/>
      <c r="N22" s="682"/>
      <c r="O22" s="682"/>
      <c r="P22" s="682"/>
      <c r="Q22" s="683"/>
      <c r="R22" s="684">
        <v>1729681</v>
      </c>
      <c r="S22" s="685"/>
      <c r="T22" s="685"/>
      <c r="U22" s="685"/>
      <c r="V22" s="685"/>
      <c r="W22" s="685"/>
      <c r="X22" s="685"/>
      <c r="Y22" s="686"/>
      <c r="Z22" s="687">
        <v>13.3</v>
      </c>
      <c r="AA22" s="687"/>
      <c r="AB22" s="687"/>
      <c r="AC22" s="687"/>
      <c r="AD22" s="688">
        <v>1620849</v>
      </c>
      <c r="AE22" s="688"/>
      <c r="AF22" s="688"/>
      <c r="AG22" s="688"/>
      <c r="AH22" s="688"/>
      <c r="AI22" s="688"/>
      <c r="AJ22" s="688"/>
      <c r="AK22" s="688"/>
      <c r="AL22" s="689">
        <v>19.600000000000001</v>
      </c>
      <c r="AM22" s="690"/>
      <c r="AN22" s="690"/>
      <c r="AO22" s="691"/>
      <c r="AP22" s="703" t="s">
        <v>277</v>
      </c>
      <c r="AQ22" s="704"/>
      <c r="AR22" s="704"/>
      <c r="AS22" s="704"/>
      <c r="AT22" s="704"/>
      <c r="AU22" s="704"/>
      <c r="AV22" s="704"/>
      <c r="AW22" s="704"/>
      <c r="AX22" s="704"/>
      <c r="AY22" s="704"/>
      <c r="AZ22" s="704"/>
      <c r="BA22" s="704"/>
      <c r="BB22" s="704"/>
      <c r="BC22" s="704"/>
      <c r="BD22" s="704"/>
      <c r="BE22" s="704"/>
      <c r="BF22" s="705"/>
      <c r="BG22" s="684" t="s">
        <v>231</v>
      </c>
      <c r="BH22" s="685"/>
      <c r="BI22" s="685"/>
      <c r="BJ22" s="685"/>
      <c r="BK22" s="685"/>
      <c r="BL22" s="685"/>
      <c r="BM22" s="685"/>
      <c r="BN22" s="686"/>
      <c r="BO22" s="687" t="s">
        <v>231</v>
      </c>
      <c r="BP22" s="687"/>
      <c r="BQ22" s="687"/>
      <c r="BR22" s="687"/>
      <c r="BS22" s="693" t="s">
        <v>231</v>
      </c>
      <c r="BT22" s="685"/>
      <c r="BU22" s="685"/>
      <c r="BV22" s="685"/>
      <c r="BW22" s="685"/>
      <c r="BX22" s="685"/>
      <c r="BY22" s="685"/>
      <c r="BZ22" s="685"/>
      <c r="CA22" s="685"/>
      <c r="CB22" s="694"/>
      <c r="CD22" s="666" t="s">
        <v>278</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81" t="s">
        <v>279</v>
      </c>
      <c r="C23" s="682"/>
      <c r="D23" s="682"/>
      <c r="E23" s="682"/>
      <c r="F23" s="682"/>
      <c r="G23" s="682"/>
      <c r="H23" s="682"/>
      <c r="I23" s="682"/>
      <c r="J23" s="682"/>
      <c r="K23" s="682"/>
      <c r="L23" s="682"/>
      <c r="M23" s="682"/>
      <c r="N23" s="682"/>
      <c r="O23" s="682"/>
      <c r="P23" s="682"/>
      <c r="Q23" s="683"/>
      <c r="R23" s="684">
        <v>1620849</v>
      </c>
      <c r="S23" s="685"/>
      <c r="T23" s="685"/>
      <c r="U23" s="685"/>
      <c r="V23" s="685"/>
      <c r="W23" s="685"/>
      <c r="X23" s="685"/>
      <c r="Y23" s="686"/>
      <c r="Z23" s="687">
        <v>12.4</v>
      </c>
      <c r="AA23" s="687"/>
      <c r="AB23" s="687"/>
      <c r="AC23" s="687"/>
      <c r="AD23" s="688">
        <v>1620849</v>
      </c>
      <c r="AE23" s="688"/>
      <c r="AF23" s="688"/>
      <c r="AG23" s="688"/>
      <c r="AH23" s="688"/>
      <c r="AI23" s="688"/>
      <c r="AJ23" s="688"/>
      <c r="AK23" s="688"/>
      <c r="AL23" s="689">
        <v>19.600000000000001</v>
      </c>
      <c r="AM23" s="690"/>
      <c r="AN23" s="690"/>
      <c r="AO23" s="691"/>
      <c r="AP23" s="703" t="s">
        <v>280</v>
      </c>
      <c r="AQ23" s="704"/>
      <c r="AR23" s="704"/>
      <c r="AS23" s="704"/>
      <c r="AT23" s="704"/>
      <c r="AU23" s="704"/>
      <c r="AV23" s="704"/>
      <c r="AW23" s="704"/>
      <c r="AX23" s="704"/>
      <c r="AY23" s="704"/>
      <c r="AZ23" s="704"/>
      <c r="BA23" s="704"/>
      <c r="BB23" s="704"/>
      <c r="BC23" s="704"/>
      <c r="BD23" s="704"/>
      <c r="BE23" s="704"/>
      <c r="BF23" s="705"/>
      <c r="BG23" s="684" t="s">
        <v>231</v>
      </c>
      <c r="BH23" s="685"/>
      <c r="BI23" s="685"/>
      <c r="BJ23" s="685"/>
      <c r="BK23" s="685"/>
      <c r="BL23" s="685"/>
      <c r="BM23" s="685"/>
      <c r="BN23" s="686"/>
      <c r="BO23" s="687" t="s">
        <v>174</v>
      </c>
      <c r="BP23" s="687"/>
      <c r="BQ23" s="687"/>
      <c r="BR23" s="687"/>
      <c r="BS23" s="693" t="s">
        <v>174</v>
      </c>
      <c r="BT23" s="685"/>
      <c r="BU23" s="685"/>
      <c r="BV23" s="685"/>
      <c r="BW23" s="685"/>
      <c r="BX23" s="685"/>
      <c r="BY23" s="685"/>
      <c r="BZ23" s="685"/>
      <c r="CA23" s="685"/>
      <c r="CB23" s="694"/>
      <c r="CD23" s="666" t="s">
        <v>219</v>
      </c>
      <c r="CE23" s="667"/>
      <c r="CF23" s="667"/>
      <c r="CG23" s="667"/>
      <c r="CH23" s="667"/>
      <c r="CI23" s="667"/>
      <c r="CJ23" s="667"/>
      <c r="CK23" s="667"/>
      <c r="CL23" s="667"/>
      <c r="CM23" s="667"/>
      <c r="CN23" s="667"/>
      <c r="CO23" s="667"/>
      <c r="CP23" s="667"/>
      <c r="CQ23" s="668"/>
      <c r="CR23" s="666" t="s">
        <v>281</v>
      </c>
      <c r="CS23" s="667"/>
      <c r="CT23" s="667"/>
      <c r="CU23" s="667"/>
      <c r="CV23" s="667"/>
      <c r="CW23" s="667"/>
      <c r="CX23" s="667"/>
      <c r="CY23" s="668"/>
      <c r="CZ23" s="666" t="s">
        <v>282</v>
      </c>
      <c r="DA23" s="667"/>
      <c r="DB23" s="667"/>
      <c r="DC23" s="668"/>
      <c r="DD23" s="666" t="s">
        <v>283</v>
      </c>
      <c r="DE23" s="667"/>
      <c r="DF23" s="667"/>
      <c r="DG23" s="667"/>
      <c r="DH23" s="667"/>
      <c r="DI23" s="667"/>
      <c r="DJ23" s="667"/>
      <c r="DK23" s="668"/>
      <c r="DL23" s="715" t="s">
        <v>284</v>
      </c>
      <c r="DM23" s="716"/>
      <c r="DN23" s="716"/>
      <c r="DO23" s="716"/>
      <c r="DP23" s="716"/>
      <c r="DQ23" s="716"/>
      <c r="DR23" s="716"/>
      <c r="DS23" s="716"/>
      <c r="DT23" s="716"/>
      <c r="DU23" s="716"/>
      <c r="DV23" s="717"/>
      <c r="DW23" s="666" t="s">
        <v>285</v>
      </c>
      <c r="DX23" s="667"/>
      <c r="DY23" s="667"/>
      <c r="DZ23" s="667"/>
      <c r="EA23" s="667"/>
      <c r="EB23" s="667"/>
      <c r="EC23" s="668"/>
    </row>
    <row r="24" spans="2:133" ht="11.25" customHeight="1" x14ac:dyDescent="0.15">
      <c r="B24" s="681" t="s">
        <v>286</v>
      </c>
      <c r="C24" s="682"/>
      <c r="D24" s="682"/>
      <c r="E24" s="682"/>
      <c r="F24" s="682"/>
      <c r="G24" s="682"/>
      <c r="H24" s="682"/>
      <c r="I24" s="682"/>
      <c r="J24" s="682"/>
      <c r="K24" s="682"/>
      <c r="L24" s="682"/>
      <c r="M24" s="682"/>
      <c r="N24" s="682"/>
      <c r="O24" s="682"/>
      <c r="P24" s="682"/>
      <c r="Q24" s="683"/>
      <c r="R24" s="684">
        <v>108578</v>
      </c>
      <c r="S24" s="685"/>
      <c r="T24" s="685"/>
      <c r="U24" s="685"/>
      <c r="V24" s="685"/>
      <c r="W24" s="685"/>
      <c r="X24" s="685"/>
      <c r="Y24" s="686"/>
      <c r="Z24" s="687">
        <v>0.8</v>
      </c>
      <c r="AA24" s="687"/>
      <c r="AB24" s="687"/>
      <c r="AC24" s="687"/>
      <c r="AD24" s="688" t="s">
        <v>231</v>
      </c>
      <c r="AE24" s="688"/>
      <c r="AF24" s="688"/>
      <c r="AG24" s="688"/>
      <c r="AH24" s="688"/>
      <c r="AI24" s="688"/>
      <c r="AJ24" s="688"/>
      <c r="AK24" s="688"/>
      <c r="AL24" s="689" t="s">
        <v>174</v>
      </c>
      <c r="AM24" s="690"/>
      <c r="AN24" s="690"/>
      <c r="AO24" s="691"/>
      <c r="AP24" s="703" t="s">
        <v>287</v>
      </c>
      <c r="AQ24" s="704"/>
      <c r="AR24" s="704"/>
      <c r="AS24" s="704"/>
      <c r="AT24" s="704"/>
      <c r="AU24" s="704"/>
      <c r="AV24" s="704"/>
      <c r="AW24" s="704"/>
      <c r="AX24" s="704"/>
      <c r="AY24" s="704"/>
      <c r="AZ24" s="704"/>
      <c r="BA24" s="704"/>
      <c r="BB24" s="704"/>
      <c r="BC24" s="704"/>
      <c r="BD24" s="704"/>
      <c r="BE24" s="704"/>
      <c r="BF24" s="705"/>
      <c r="BG24" s="684" t="s">
        <v>231</v>
      </c>
      <c r="BH24" s="685"/>
      <c r="BI24" s="685"/>
      <c r="BJ24" s="685"/>
      <c r="BK24" s="685"/>
      <c r="BL24" s="685"/>
      <c r="BM24" s="685"/>
      <c r="BN24" s="686"/>
      <c r="BO24" s="687" t="s">
        <v>174</v>
      </c>
      <c r="BP24" s="687"/>
      <c r="BQ24" s="687"/>
      <c r="BR24" s="687"/>
      <c r="BS24" s="693" t="s">
        <v>174</v>
      </c>
      <c r="BT24" s="685"/>
      <c r="BU24" s="685"/>
      <c r="BV24" s="685"/>
      <c r="BW24" s="685"/>
      <c r="BX24" s="685"/>
      <c r="BY24" s="685"/>
      <c r="BZ24" s="685"/>
      <c r="CA24" s="685"/>
      <c r="CB24" s="694"/>
      <c r="CD24" s="695" t="s">
        <v>288</v>
      </c>
      <c r="CE24" s="696"/>
      <c r="CF24" s="696"/>
      <c r="CG24" s="696"/>
      <c r="CH24" s="696"/>
      <c r="CI24" s="696"/>
      <c r="CJ24" s="696"/>
      <c r="CK24" s="696"/>
      <c r="CL24" s="696"/>
      <c r="CM24" s="696"/>
      <c r="CN24" s="696"/>
      <c r="CO24" s="696"/>
      <c r="CP24" s="696"/>
      <c r="CQ24" s="697"/>
      <c r="CR24" s="673">
        <v>5655606</v>
      </c>
      <c r="CS24" s="674"/>
      <c r="CT24" s="674"/>
      <c r="CU24" s="674"/>
      <c r="CV24" s="674"/>
      <c r="CW24" s="674"/>
      <c r="CX24" s="674"/>
      <c r="CY24" s="675"/>
      <c r="CZ24" s="678">
        <v>45.2</v>
      </c>
      <c r="DA24" s="679"/>
      <c r="DB24" s="679"/>
      <c r="DC24" s="698"/>
      <c r="DD24" s="718">
        <v>3973587</v>
      </c>
      <c r="DE24" s="674"/>
      <c r="DF24" s="674"/>
      <c r="DG24" s="674"/>
      <c r="DH24" s="674"/>
      <c r="DI24" s="674"/>
      <c r="DJ24" s="674"/>
      <c r="DK24" s="675"/>
      <c r="DL24" s="718">
        <v>3950040</v>
      </c>
      <c r="DM24" s="674"/>
      <c r="DN24" s="674"/>
      <c r="DO24" s="674"/>
      <c r="DP24" s="674"/>
      <c r="DQ24" s="674"/>
      <c r="DR24" s="674"/>
      <c r="DS24" s="674"/>
      <c r="DT24" s="674"/>
      <c r="DU24" s="674"/>
      <c r="DV24" s="675"/>
      <c r="DW24" s="678">
        <v>44.7</v>
      </c>
      <c r="DX24" s="679"/>
      <c r="DY24" s="679"/>
      <c r="DZ24" s="679"/>
      <c r="EA24" s="679"/>
      <c r="EB24" s="679"/>
      <c r="EC24" s="680"/>
    </row>
    <row r="25" spans="2:133" ht="11.25" customHeight="1" x14ac:dyDescent="0.15">
      <c r="B25" s="681" t="s">
        <v>289</v>
      </c>
      <c r="C25" s="682"/>
      <c r="D25" s="682"/>
      <c r="E25" s="682"/>
      <c r="F25" s="682"/>
      <c r="G25" s="682"/>
      <c r="H25" s="682"/>
      <c r="I25" s="682"/>
      <c r="J25" s="682"/>
      <c r="K25" s="682"/>
      <c r="L25" s="682"/>
      <c r="M25" s="682"/>
      <c r="N25" s="682"/>
      <c r="O25" s="682"/>
      <c r="P25" s="682"/>
      <c r="Q25" s="683"/>
      <c r="R25" s="684">
        <v>254</v>
      </c>
      <c r="S25" s="685"/>
      <c r="T25" s="685"/>
      <c r="U25" s="685"/>
      <c r="V25" s="685"/>
      <c r="W25" s="685"/>
      <c r="X25" s="685"/>
      <c r="Y25" s="686"/>
      <c r="Z25" s="687">
        <v>0</v>
      </c>
      <c r="AA25" s="687"/>
      <c r="AB25" s="687"/>
      <c r="AC25" s="687"/>
      <c r="AD25" s="688" t="s">
        <v>174</v>
      </c>
      <c r="AE25" s="688"/>
      <c r="AF25" s="688"/>
      <c r="AG25" s="688"/>
      <c r="AH25" s="688"/>
      <c r="AI25" s="688"/>
      <c r="AJ25" s="688"/>
      <c r="AK25" s="688"/>
      <c r="AL25" s="689" t="s">
        <v>137</v>
      </c>
      <c r="AM25" s="690"/>
      <c r="AN25" s="690"/>
      <c r="AO25" s="691"/>
      <c r="AP25" s="703" t="s">
        <v>290</v>
      </c>
      <c r="AQ25" s="704"/>
      <c r="AR25" s="704"/>
      <c r="AS25" s="704"/>
      <c r="AT25" s="704"/>
      <c r="AU25" s="704"/>
      <c r="AV25" s="704"/>
      <c r="AW25" s="704"/>
      <c r="AX25" s="704"/>
      <c r="AY25" s="704"/>
      <c r="AZ25" s="704"/>
      <c r="BA25" s="704"/>
      <c r="BB25" s="704"/>
      <c r="BC25" s="704"/>
      <c r="BD25" s="704"/>
      <c r="BE25" s="704"/>
      <c r="BF25" s="705"/>
      <c r="BG25" s="684" t="s">
        <v>174</v>
      </c>
      <c r="BH25" s="685"/>
      <c r="BI25" s="685"/>
      <c r="BJ25" s="685"/>
      <c r="BK25" s="685"/>
      <c r="BL25" s="685"/>
      <c r="BM25" s="685"/>
      <c r="BN25" s="686"/>
      <c r="BO25" s="687" t="s">
        <v>174</v>
      </c>
      <c r="BP25" s="687"/>
      <c r="BQ25" s="687"/>
      <c r="BR25" s="687"/>
      <c r="BS25" s="693" t="s">
        <v>137</v>
      </c>
      <c r="BT25" s="685"/>
      <c r="BU25" s="685"/>
      <c r="BV25" s="685"/>
      <c r="BW25" s="685"/>
      <c r="BX25" s="685"/>
      <c r="BY25" s="685"/>
      <c r="BZ25" s="685"/>
      <c r="CA25" s="685"/>
      <c r="CB25" s="694"/>
      <c r="CD25" s="699" t="s">
        <v>291</v>
      </c>
      <c r="CE25" s="700"/>
      <c r="CF25" s="700"/>
      <c r="CG25" s="700"/>
      <c r="CH25" s="700"/>
      <c r="CI25" s="700"/>
      <c r="CJ25" s="700"/>
      <c r="CK25" s="700"/>
      <c r="CL25" s="700"/>
      <c r="CM25" s="700"/>
      <c r="CN25" s="700"/>
      <c r="CO25" s="700"/>
      <c r="CP25" s="700"/>
      <c r="CQ25" s="701"/>
      <c r="CR25" s="684">
        <v>2411286</v>
      </c>
      <c r="CS25" s="721"/>
      <c r="CT25" s="721"/>
      <c r="CU25" s="721"/>
      <c r="CV25" s="721"/>
      <c r="CW25" s="721"/>
      <c r="CX25" s="721"/>
      <c r="CY25" s="722"/>
      <c r="CZ25" s="689">
        <v>19.3</v>
      </c>
      <c r="DA25" s="719"/>
      <c r="DB25" s="719"/>
      <c r="DC25" s="723"/>
      <c r="DD25" s="693">
        <v>2242381</v>
      </c>
      <c r="DE25" s="721"/>
      <c r="DF25" s="721"/>
      <c r="DG25" s="721"/>
      <c r="DH25" s="721"/>
      <c r="DI25" s="721"/>
      <c r="DJ25" s="721"/>
      <c r="DK25" s="722"/>
      <c r="DL25" s="693">
        <v>2219952</v>
      </c>
      <c r="DM25" s="721"/>
      <c r="DN25" s="721"/>
      <c r="DO25" s="721"/>
      <c r="DP25" s="721"/>
      <c r="DQ25" s="721"/>
      <c r="DR25" s="721"/>
      <c r="DS25" s="721"/>
      <c r="DT25" s="721"/>
      <c r="DU25" s="721"/>
      <c r="DV25" s="722"/>
      <c r="DW25" s="689">
        <v>25.1</v>
      </c>
      <c r="DX25" s="719"/>
      <c r="DY25" s="719"/>
      <c r="DZ25" s="719"/>
      <c r="EA25" s="719"/>
      <c r="EB25" s="719"/>
      <c r="EC25" s="720"/>
    </row>
    <row r="26" spans="2:133" ht="11.25" customHeight="1" x14ac:dyDescent="0.15">
      <c r="B26" s="681" t="s">
        <v>292</v>
      </c>
      <c r="C26" s="682"/>
      <c r="D26" s="682"/>
      <c r="E26" s="682"/>
      <c r="F26" s="682"/>
      <c r="G26" s="682"/>
      <c r="H26" s="682"/>
      <c r="I26" s="682"/>
      <c r="J26" s="682"/>
      <c r="K26" s="682"/>
      <c r="L26" s="682"/>
      <c r="M26" s="682"/>
      <c r="N26" s="682"/>
      <c r="O26" s="682"/>
      <c r="P26" s="682"/>
      <c r="Q26" s="683"/>
      <c r="R26" s="684">
        <v>8363680</v>
      </c>
      <c r="S26" s="685"/>
      <c r="T26" s="685"/>
      <c r="U26" s="685"/>
      <c r="V26" s="685"/>
      <c r="W26" s="685"/>
      <c r="X26" s="685"/>
      <c r="Y26" s="686"/>
      <c r="Z26" s="687">
        <v>64.2</v>
      </c>
      <c r="AA26" s="687"/>
      <c r="AB26" s="687"/>
      <c r="AC26" s="687"/>
      <c r="AD26" s="688">
        <v>8254848</v>
      </c>
      <c r="AE26" s="688"/>
      <c r="AF26" s="688"/>
      <c r="AG26" s="688"/>
      <c r="AH26" s="688"/>
      <c r="AI26" s="688"/>
      <c r="AJ26" s="688"/>
      <c r="AK26" s="688"/>
      <c r="AL26" s="689">
        <v>99.6</v>
      </c>
      <c r="AM26" s="690"/>
      <c r="AN26" s="690"/>
      <c r="AO26" s="691"/>
      <c r="AP26" s="703" t="s">
        <v>293</v>
      </c>
      <c r="AQ26" s="730"/>
      <c r="AR26" s="730"/>
      <c r="AS26" s="730"/>
      <c r="AT26" s="730"/>
      <c r="AU26" s="730"/>
      <c r="AV26" s="730"/>
      <c r="AW26" s="730"/>
      <c r="AX26" s="730"/>
      <c r="AY26" s="730"/>
      <c r="AZ26" s="730"/>
      <c r="BA26" s="730"/>
      <c r="BB26" s="730"/>
      <c r="BC26" s="730"/>
      <c r="BD26" s="730"/>
      <c r="BE26" s="730"/>
      <c r="BF26" s="705"/>
      <c r="BG26" s="684" t="s">
        <v>174</v>
      </c>
      <c r="BH26" s="685"/>
      <c r="BI26" s="685"/>
      <c r="BJ26" s="685"/>
      <c r="BK26" s="685"/>
      <c r="BL26" s="685"/>
      <c r="BM26" s="685"/>
      <c r="BN26" s="686"/>
      <c r="BO26" s="687" t="s">
        <v>174</v>
      </c>
      <c r="BP26" s="687"/>
      <c r="BQ26" s="687"/>
      <c r="BR26" s="687"/>
      <c r="BS26" s="693" t="s">
        <v>174</v>
      </c>
      <c r="BT26" s="685"/>
      <c r="BU26" s="685"/>
      <c r="BV26" s="685"/>
      <c r="BW26" s="685"/>
      <c r="BX26" s="685"/>
      <c r="BY26" s="685"/>
      <c r="BZ26" s="685"/>
      <c r="CA26" s="685"/>
      <c r="CB26" s="694"/>
      <c r="CD26" s="699" t="s">
        <v>294</v>
      </c>
      <c r="CE26" s="700"/>
      <c r="CF26" s="700"/>
      <c r="CG26" s="700"/>
      <c r="CH26" s="700"/>
      <c r="CI26" s="700"/>
      <c r="CJ26" s="700"/>
      <c r="CK26" s="700"/>
      <c r="CL26" s="700"/>
      <c r="CM26" s="700"/>
      <c r="CN26" s="700"/>
      <c r="CO26" s="700"/>
      <c r="CP26" s="700"/>
      <c r="CQ26" s="701"/>
      <c r="CR26" s="684">
        <v>1659803</v>
      </c>
      <c r="CS26" s="685"/>
      <c r="CT26" s="685"/>
      <c r="CU26" s="685"/>
      <c r="CV26" s="685"/>
      <c r="CW26" s="685"/>
      <c r="CX26" s="685"/>
      <c r="CY26" s="686"/>
      <c r="CZ26" s="689">
        <v>13.3</v>
      </c>
      <c r="DA26" s="719"/>
      <c r="DB26" s="719"/>
      <c r="DC26" s="723"/>
      <c r="DD26" s="693">
        <v>1529445</v>
      </c>
      <c r="DE26" s="685"/>
      <c r="DF26" s="685"/>
      <c r="DG26" s="685"/>
      <c r="DH26" s="685"/>
      <c r="DI26" s="685"/>
      <c r="DJ26" s="685"/>
      <c r="DK26" s="686"/>
      <c r="DL26" s="693" t="s">
        <v>174</v>
      </c>
      <c r="DM26" s="685"/>
      <c r="DN26" s="685"/>
      <c r="DO26" s="685"/>
      <c r="DP26" s="685"/>
      <c r="DQ26" s="685"/>
      <c r="DR26" s="685"/>
      <c r="DS26" s="685"/>
      <c r="DT26" s="685"/>
      <c r="DU26" s="685"/>
      <c r="DV26" s="686"/>
      <c r="DW26" s="689" t="s">
        <v>174</v>
      </c>
      <c r="DX26" s="719"/>
      <c r="DY26" s="719"/>
      <c r="DZ26" s="719"/>
      <c r="EA26" s="719"/>
      <c r="EB26" s="719"/>
      <c r="EC26" s="720"/>
    </row>
    <row r="27" spans="2:133" ht="11.25" customHeight="1" x14ac:dyDescent="0.15">
      <c r="B27" s="681" t="s">
        <v>295</v>
      </c>
      <c r="C27" s="682"/>
      <c r="D27" s="682"/>
      <c r="E27" s="682"/>
      <c r="F27" s="682"/>
      <c r="G27" s="682"/>
      <c r="H27" s="682"/>
      <c r="I27" s="682"/>
      <c r="J27" s="682"/>
      <c r="K27" s="682"/>
      <c r="L27" s="682"/>
      <c r="M27" s="682"/>
      <c r="N27" s="682"/>
      <c r="O27" s="682"/>
      <c r="P27" s="682"/>
      <c r="Q27" s="683"/>
      <c r="R27" s="684">
        <v>6539</v>
      </c>
      <c r="S27" s="685"/>
      <c r="T27" s="685"/>
      <c r="U27" s="685"/>
      <c r="V27" s="685"/>
      <c r="W27" s="685"/>
      <c r="X27" s="685"/>
      <c r="Y27" s="686"/>
      <c r="Z27" s="687">
        <v>0.1</v>
      </c>
      <c r="AA27" s="687"/>
      <c r="AB27" s="687"/>
      <c r="AC27" s="687"/>
      <c r="AD27" s="688">
        <v>6539</v>
      </c>
      <c r="AE27" s="688"/>
      <c r="AF27" s="688"/>
      <c r="AG27" s="688"/>
      <c r="AH27" s="688"/>
      <c r="AI27" s="688"/>
      <c r="AJ27" s="688"/>
      <c r="AK27" s="688"/>
      <c r="AL27" s="689">
        <v>0.1</v>
      </c>
      <c r="AM27" s="690"/>
      <c r="AN27" s="690"/>
      <c r="AO27" s="691"/>
      <c r="AP27" s="681" t="s">
        <v>296</v>
      </c>
      <c r="AQ27" s="682"/>
      <c r="AR27" s="682"/>
      <c r="AS27" s="682"/>
      <c r="AT27" s="682"/>
      <c r="AU27" s="682"/>
      <c r="AV27" s="682"/>
      <c r="AW27" s="682"/>
      <c r="AX27" s="682"/>
      <c r="AY27" s="682"/>
      <c r="AZ27" s="682"/>
      <c r="BA27" s="682"/>
      <c r="BB27" s="682"/>
      <c r="BC27" s="682"/>
      <c r="BD27" s="682"/>
      <c r="BE27" s="682"/>
      <c r="BF27" s="683"/>
      <c r="BG27" s="684">
        <v>5514862</v>
      </c>
      <c r="BH27" s="685"/>
      <c r="BI27" s="685"/>
      <c r="BJ27" s="685"/>
      <c r="BK27" s="685"/>
      <c r="BL27" s="685"/>
      <c r="BM27" s="685"/>
      <c r="BN27" s="686"/>
      <c r="BO27" s="687">
        <v>100</v>
      </c>
      <c r="BP27" s="687"/>
      <c r="BQ27" s="687"/>
      <c r="BR27" s="687"/>
      <c r="BS27" s="693">
        <v>23639</v>
      </c>
      <c r="BT27" s="685"/>
      <c r="BU27" s="685"/>
      <c r="BV27" s="685"/>
      <c r="BW27" s="685"/>
      <c r="BX27" s="685"/>
      <c r="BY27" s="685"/>
      <c r="BZ27" s="685"/>
      <c r="CA27" s="685"/>
      <c r="CB27" s="694"/>
      <c r="CD27" s="699" t="s">
        <v>297</v>
      </c>
      <c r="CE27" s="700"/>
      <c r="CF27" s="700"/>
      <c r="CG27" s="700"/>
      <c r="CH27" s="700"/>
      <c r="CI27" s="700"/>
      <c r="CJ27" s="700"/>
      <c r="CK27" s="700"/>
      <c r="CL27" s="700"/>
      <c r="CM27" s="700"/>
      <c r="CN27" s="700"/>
      <c r="CO27" s="700"/>
      <c r="CP27" s="700"/>
      <c r="CQ27" s="701"/>
      <c r="CR27" s="684">
        <v>2241579</v>
      </c>
      <c r="CS27" s="721"/>
      <c r="CT27" s="721"/>
      <c r="CU27" s="721"/>
      <c r="CV27" s="721"/>
      <c r="CW27" s="721"/>
      <c r="CX27" s="721"/>
      <c r="CY27" s="722"/>
      <c r="CZ27" s="689">
        <v>17.899999999999999</v>
      </c>
      <c r="DA27" s="719"/>
      <c r="DB27" s="719"/>
      <c r="DC27" s="723"/>
      <c r="DD27" s="693">
        <v>728465</v>
      </c>
      <c r="DE27" s="721"/>
      <c r="DF27" s="721"/>
      <c r="DG27" s="721"/>
      <c r="DH27" s="721"/>
      <c r="DI27" s="721"/>
      <c r="DJ27" s="721"/>
      <c r="DK27" s="722"/>
      <c r="DL27" s="693">
        <v>727347</v>
      </c>
      <c r="DM27" s="721"/>
      <c r="DN27" s="721"/>
      <c r="DO27" s="721"/>
      <c r="DP27" s="721"/>
      <c r="DQ27" s="721"/>
      <c r="DR27" s="721"/>
      <c r="DS27" s="721"/>
      <c r="DT27" s="721"/>
      <c r="DU27" s="721"/>
      <c r="DV27" s="722"/>
      <c r="DW27" s="689">
        <v>8.1999999999999993</v>
      </c>
      <c r="DX27" s="719"/>
      <c r="DY27" s="719"/>
      <c r="DZ27" s="719"/>
      <c r="EA27" s="719"/>
      <c r="EB27" s="719"/>
      <c r="EC27" s="720"/>
    </row>
    <row r="28" spans="2:133" ht="11.25" customHeight="1" x14ac:dyDescent="0.15">
      <c r="B28" s="681" t="s">
        <v>298</v>
      </c>
      <c r="C28" s="682"/>
      <c r="D28" s="682"/>
      <c r="E28" s="682"/>
      <c r="F28" s="682"/>
      <c r="G28" s="682"/>
      <c r="H28" s="682"/>
      <c r="I28" s="682"/>
      <c r="J28" s="682"/>
      <c r="K28" s="682"/>
      <c r="L28" s="682"/>
      <c r="M28" s="682"/>
      <c r="N28" s="682"/>
      <c r="O28" s="682"/>
      <c r="P28" s="682"/>
      <c r="Q28" s="683"/>
      <c r="R28" s="684">
        <v>363063</v>
      </c>
      <c r="S28" s="685"/>
      <c r="T28" s="685"/>
      <c r="U28" s="685"/>
      <c r="V28" s="685"/>
      <c r="W28" s="685"/>
      <c r="X28" s="685"/>
      <c r="Y28" s="686"/>
      <c r="Z28" s="687">
        <v>2.8</v>
      </c>
      <c r="AA28" s="687"/>
      <c r="AB28" s="687"/>
      <c r="AC28" s="687"/>
      <c r="AD28" s="688" t="s">
        <v>231</v>
      </c>
      <c r="AE28" s="688"/>
      <c r="AF28" s="688"/>
      <c r="AG28" s="688"/>
      <c r="AH28" s="688"/>
      <c r="AI28" s="688"/>
      <c r="AJ28" s="688"/>
      <c r="AK28" s="688"/>
      <c r="AL28" s="689" t="s">
        <v>174</v>
      </c>
      <c r="AM28" s="690"/>
      <c r="AN28" s="690"/>
      <c r="AO28" s="691"/>
      <c r="AP28" s="681"/>
      <c r="AQ28" s="682"/>
      <c r="AR28" s="682"/>
      <c r="AS28" s="682"/>
      <c r="AT28" s="682"/>
      <c r="AU28" s="682"/>
      <c r="AV28" s="682"/>
      <c r="AW28" s="682"/>
      <c r="AX28" s="682"/>
      <c r="AY28" s="682"/>
      <c r="AZ28" s="682"/>
      <c r="BA28" s="682"/>
      <c r="BB28" s="682"/>
      <c r="BC28" s="682"/>
      <c r="BD28" s="682"/>
      <c r="BE28" s="682"/>
      <c r="BF28" s="683"/>
      <c r="BG28" s="684"/>
      <c r="BH28" s="685"/>
      <c r="BI28" s="685"/>
      <c r="BJ28" s="685"/>
      <c r="BK28" s="685"/>
      <c r="BL28" s="685"/>
      <c r="BM28" s="685"/>
      <c r="BN28" s="686"/>
      <c r="BO28" s="687"/>
      <c r="BP28" s="687"/>
      <c r="BQ28" s="687"/>
      <c r="BR28" s="687"/>
      <c r="BS28" s="693"/>
      <c r="BT28" s="685"/>
      <c r="BU28" s="685"/>
      <c r="BV28" s="685"/>
      <c r="BW28" s="685"/>
      <c r="BX28" s="685"/>
      <c r="BY28" s="685"/>
      <c r="BZ28" s="685"/>
      <c r="CA28" s="685"/>
      <c r="CB28" s="694"/>
      <c r="CD28" s="699" t="s">
        <v>299</v>
      </c>
      <c r="CE28" s="700"/>
      <c r="CF28" s="700"/>
      <c r="CG28" s="700"/>
      <c r="CH28" s="700"/>
      <c r="CI28" s="700"/>
      <c r="CJ28" s="700"/>
      <c r="CK28" s="700"/>
      <c r="CL28" s="700"/>
      <c r="CM28" s="700"/>
      <c r="CN28" s="700"/>
      <c r="CO28" s="700"/>
      <c r="CP28" s="700"/>
      <c r="CQ28" s="701"/>
      <c r="CR28" s="684">
        <v>1002741</v>
      </c>
      <c r="CS28" s="685"/>
      <c r="CT28" s="685"/>
      <c r="CU28" s="685"/>
      <c r="CV28" s="685"/>
      <c r="CW28" s="685"/>
      <c r="CX28" s="685"/>
      <c r="CY28" s="686"/>
      <c r="CZ28" s="689">
        <v>8</v>
      </c>
      <c r="DA28" s="719"/>
      <c r="DB28" s="719"/>
      <c r="DC28" s="723"/>
      <c r="DD28" s="693">
        <v>1002741</v>
      </c>
      <c r="DE28" s="685"/>
      <c r="DF28" s="685"/>
      <c r="DG28" s="685"/>
      <c r="DH28" s="685"/>
      <c r="DI28" s="685"/>
      <c r="DJ28" s="685"/>
      <c r="DK28" s="686"/>
      <c r="DL28" s="693">
        <v>1002741</v>
      </c>
      <c r="DM28" s="685"/>
      <c r="DN28" s="685"/>
      <c r="DO28" s="685"/>
      <c r="DP28" s="685"/>
      <c r="DQ28" s="685"/>
      <c r="DR28" s="685"/>
      <c r="DS28" s="685"/>
      <c r="DT28" s="685"/>
      <c r="DU28" s="685"/>
      <c r="DV28" s="686"/>
      <c r="DW28" s="689">
        <v>11.4</v>
      </c>
      <c r="DX28" s="719"/>
      <c r="DY28" s="719"/>
      <c r="DZ28" s="719"/>
      <c r="EA28" s="719"/>
      <c r="EB28" s="719"/>
      <c r="EC28" s="720"/>
    </row>
    <row r="29" spans="2:133" ht="11.25" customHeight="1" x14ac:dyDescent="0.15">
      <c r="B29" s="681" t="s">
        <v>300</v>
      </c>
      <c r="C29" s="682"/>
      <c r="D29" s="682"/>
      <c r="E29" s="682"/>
      <c r="F29" s="682"/>
      <c r="G29" s="682"/>
      <c r="H29" s="682"/>
      <c r="I29" s="682"/>
      <c r="J29" s="682"/>
      <c r="K29" s="682"/>
      <c r="L29" s="682"/>
      <c r="M29" s="682"/>
      <c r="N29" s="682"/>
      <c r="O29" s="682"/>
      <c r="P29" s="682"/>
      <c r="Q29" s="683"/>
      <c r="R29" s="684">
        <v>142929</v>
      </c>
      <c r="S29" s="685"/>
      <c r="T29" s="685"/>
      <c r="U29" s="685"/>
      <c r="V29" s="685"/>
      <c r="W29" s="685"/>
      <c r="X29" s="685"/>
      <c r="Y29" s="686"/>
      <c r="Z29" s="687">
        <v>1.1000000000000001</v>
      </c>
      <c r="AA29" s="687"/>
      <c r="AB29" s="687"/>
      <c r="AC29" s="687"/>
      <c r="AD29" s="688">
        <v>15845</v>
      </c>
      <c r="AE29" s="688"/>
      <c r="AF29" s="688"/>
      <c r="AG29" s="688"/>
      <c r="AH29" s="688"/>
      <c r="AI29" s="688"/>
      <c r="AJ29" s="688"/>
      <c r="AK29" s="688"/>
      <c r="AL29" s="689">
        <v>0.2</v>
      </c>
      <c r="AM29" s="690"/>
      <c r="AN29" s="690"/>
      <c r="AO29" s="691"/>
      <c r="AP29" s="733"/>
      <c r="AQ29" s="734"/>
      <c r="AR29" s="734"/>
      <c r="AS29" s="734"/>
      <c r="AT29" s="734"/>
      <c r="AU29" s="734"/>
      <c r="AV29" s="734"/>
      <c r="AW29" s="734"/>
      <c r="AX29" s="734"/>
      <c r="AY29" s="734"/>
      <c r="AZ29" s="734"/>
      <c r="BA29" s="734"/>
      <c r="BB29" s="734"/>
      <c r="BC29" s="734"/>
      <c r="BD29" s="734"/>
      <c r="BE29" s="734"/>
      <c r="BF29" s="735"/>
      <c r="BG29" s="684"/>
      <c r="BH29" s="685"/>
      <c r="BI29" s="685"/>
      <c r="BJ29" s="685"/>
      <c r="BK29" s="685"/>
      <c r="BL29" s="685"/>
      <c r="BM29" s="685"/>
      <c r="BN29" s="686"/>
      <c r="BO29" s="687"/>
      <c r="BP29" s="687"/>
      <c r="BQ29" s="687"/>
      <c r="BR29" s="687"/>
      <c r="BS29" s="688"/>
      <c r="BT29" s="688"/>
      <c r="BU29" s="688"/>
      <c r="BV29" s="688"/>
      <c r="BW29" s="688"/>
      <c r="BX29" s="688"/>
      <c r="BY29" s="688"/>
      <c r="BZ29" s="688"/>
      <c r="CA29" s="688"/>
      <c r="CB29" s="692"/>
      <c r="CD29" s="724" t="s">
        <v>301</v>
      </c>
      <c r="CE29" s="725"/>
      <c r="CF29" s="699" t="s">
        <v>302</v>
      </c>
      <c r="CG29" s="700"/>
      <c r="CH29" s="700"/>
      <c r="CI29" s="700"/>
      <c r="CJ29" s="700"/>
      <c r="CK29" s="700"/>
      <c r="CL29" s="700"/>
      <c r="CM29" s="700"/>
      <c r="CN29" s="700"/>
      <c r="CO29" s="700"/>
      <c r="CP29" s="700"/>
      <c r="CQ29" s="701"/>
      <c r="CR29" s="684">
        <v>1002741</v>
      </c>
      <c r="CS29" s="721"/>
      <c r="CT29" s="721"/>
      <c r="CU29" s="721"/>
      <c r="CV29" s="721"/>
      <c r="CW29" s="721"/>
      <c r="CX29" s="721"/>
      <c r="CY29" s="722"/>
      <c r="CZ29" s="689">
        <v>8</v>
      </c>
      <c r="DA29" s="719"/>
      <c r="DB29" s="719"/>
      <c r="DC29" s="723"/>
      <c r="DD29" s="693">
        <v>1002741</v>
      </c>
      <c r="DE29" s="721"/>
      <c r="DF29" s="721"/>
      <c r="DG29" s="721"/>
      <c r="DH29" s="721"/>
      <c r="DI29" s="721"/>
      <c r="DJ29" s="721"/>
      <c r="DK29" s="722"/>
      <c r="DL29" s="693">
        <v>1002741</v>
      </c>
      <c r="DM29" s="721"/>
      <c r="DN29" s="721"/>
      <c r="DO29" s="721"/>
      <c r="DP29" s="721"/>
      <c r="DQ29" s="721"/>
      <c r="DR29" s="721"/>
      <c r="DS29" s="721"/>
      <c r="DT29" s="721"/>
      <c r="DU29" s="721"/>
      <c r="DV29" s="722"/>
      <c r="DW29" s="689">
        <v>11.4</v>
      </c>
      <c r="DX29" s="719"/>
      <c r="DY29" s="719"/>
      <c r="DZ29" s="719"/>
      <c r="EA29" s="719"/>
      <c r="EB29" s="719"/>
      <c r="EC29" s="720"/>
    </row>
    <row r="30" spans="2:133" ht="11.25" customHeight="1" x14ac:dyDescent="0.15">
      <c r="B30" s="681" t="s">
        <v>303</v>
      </c>
      <c r="C30" s="682"/>
      <c r="D30" s="682"/>
      <c r="E30" s="682"/>
      <c r="F30" s="682"/>
      <c r="G30" s="682"/>
      <c r="H30" s="682"/>
      <c r="I30" s="682"/>
      <c r="J30" s="682"/>
      <c r="K30" s="682"/>
      <c r="L30" s="682"/>
      <c r="M30" s="682"/>
      <c r="N30" s="682"/>
      <c r="O30" s="682"/>
      <c r="P30" s="682"/>
      <c r="Q30" s="683"/>
      <c r="R30" s="684">
        <v>112189</v>
      </c>
      <c r="S30" s="685"/>
      <c r="T30" s="685"/>
      <c r="U30" s="685"/>
      <c r="V30" s="685"/>
      <c r="W30" s="685"/>
      <c r="X30" s="685"/>
      <c r="Y30" s="686"/>
      <c r="Z30" s="687">
        <v>0.9</v>
      </c>
      <c r="AA30" s="687"/>
      <c r="AB30" s="687"/>
      <c r="AC30" s="687"/>
      <c r="AD30" s="688">
        <v>90</v>
      </c>
      <c r="AE30" s="688"/>
      <c r="AF30" s="688"/>
      <c r="AG30" s="688"/>
      <c r="AH30" s="688"/>
      <c r="AI30" s="688"/>
      <c r="AJ30" s="688"/>
      <c r="AK30" s="688"/>
      <c r="AL30" s="689">
        <v>0</v>
      </c>
      <c r="AM30" s="690"/>
      <c r="AN30" s="690"/>
      <c r="AO30" s="691"/>
      <c r="AP30" s="663" t="s">
        <v>219</v>
      </c>
      <c r="AQ30" s="664"/>
      <c r="AR30" s="664"/>
      <c r="AS30" s="664"/>
      <c r="AT30" s="664"/>
      <c r="AU30" s="664"/>
      <c r="AV30" s="664"/>
      <c r="AW30" s="664"/>
      <c r="AX30" s="664"/>
      <c r="AY30" s="664"/>
      <c r="AZ30" s="664"/>
      <c r="BA30" s="664"/>
      <c r="BB30" s="664"/>
      <c r="BC30" s="664"/>
      <c r="BD30" s="664"/>
      <c r="BE30" s="664"/>
      <c r="BF30" s="665"/>
      <c r="BG30" s="663" t="s">
        <v>304</v>
      </c>
      <c r="BH30" s="731"/>
      <c r="BI30" s="731"/>
      <c r="BJ30" s="731"/>
      <c r="BK30" s="731"/>
      <c r="BL30" s="731"/>
      <c r="BM30" s="731"/>
      <c r="BN30" s="731"/>
      <c r="BO30" s="731"/>
      <c r="BP30" s="731"/>
      <c r="BQ30" s="732"/>
      <c r="BR30" s="663" t="s">
        <v>305</v>
      </c>
      <c r="BS30" s="731"/>
      <c r="BT30" s="731"/>
      <c r="BU30" s="731"/>
      <c r="BV30" s="731"/>
      <c r="BW30" s="731"/>
      <c r="BX30" s="731"/>
      <c r="BY30" s="731"/>
      <c r="BZ30" s="731"/>
      <c r="CA30" s="731"/>
      <c r="CB30" s="732"/>
      <c r="CD30" s="726"/>
      <c r="CE30" s="727"/>
      <c r="CF30" s="699" t="s">
        <v>306</v>
      </c>
      <c r="CG30" s="700"/>
      <c r="CH30" s="700"/>
      <c r="CI30" s="700"/>
      <c r="CJ30" s="700"/>
      <c r="CK30" s="700"/>
      <c r="CL30" s="700"/>
      <c r="CM30" s="700"/>
      <c r="CN30" s="700"/>
      <c r="CO30" s="700"/>
      <c r="CP30" s="700"/>
      <c r="CQ30" s="701"/>
      <c r="CR30" s="684">
        <v>972336</v>
      </c>
      <c r="CS30" s="685"/>
      <c r="CT30" s="685"/>
      <c r="CU30" s="685"/>
      <c r="CV30" s="685"/>
      <c r="CW30" s="685"/>
      <c r="CX30" s="685"/>
      <c r="CY30" s="686"/>
      <c r="CZ30" s="689">
        <v>7.8</v>
      </c>
      <c r="DA30" s="719"/>
      <c r="DB30" s="719"/>
      <c r="DC30" s="723"/>
      <c r="DD30" s="693">
        <v>972336</v>
      </c>
      <c r="DE30" s="685"/>
      <c r="DF30" s="685"/>
      <c r="DG30" s="685"/>
      <c r="DH30" s="685"/>
      <c r="DI30" s="685"/>
      <c r="DJ30" s="685"/>
      <c r="DK30" s="686"/>
      <c r="DL30" s="693">
        <v>972336</v>
      </c>
      <c r="DM30" s="685"/>
      <c r="DN30" s="685"/>
      <c r="DO30" s="685"/>
      <c r="DP30" s="685"/>
      <c r="DQ30" s="685"/>
      <c r="DR30" s="685"/>
      <c r="DS30" s="685"/>
      <c r="DT30" s="685"/>
      <c r="DU30" s="685"/>
      <c r="DV30" s="686"/>
      <c r="DW30" s="689">
        <v>11</v>
      </c>
      <c r="DX30" s="719"/>
      <c r="DY30" s="719"/>
      <c r="DZ30" s="719"/>
      <c r="EA30" s="719"/>
      <c r="EB30" s="719"/>
      <c r="EC30" s="720"/>
    </row>
    <row r="31" spans="2:133" ht="11.25" customHeight="1" x14ac:dyDescent="0.15">
      <c r="B31" s="681" t="s">
        <v>307</v>
      </c>
      <c r="C31" s="682"/>
      <c r="D31" s="682"/>
      <c r="E31" s="682"/>
      <c r="F31" s="682"/>
      <c r="G31" s="682"/>
      <c r="H31" s="682"/>
      <c r="I31" s="682"/>
      <c r="J31" s="682"/>
      <c r="K31" s="682"/>
      <c r="L31" s="682"/>
      <c r="M31" s="682"/>
      <c r="N31" s="682"/>
      <c r="O31" s="682"/>
      <c r="P31" s="682"/>
      <c r="Q31" s="683"/>
      <c r="R31" s="684">
        <v>1307608</v>
      </c>
      <c r="S31" s="685"/>
      <c r="T31" s="685"/>
      <c r="U31" s="685"/>
      <c r="V31" s="685"/>
      <c r="W31" s="685"/>
      <c r="X31" s="685"/>
      <c r="Y31" s="686"/>
      <c r="Z31" s="687">
        <v>10</v>
      </c>
      <c r="AA31" s="687"/>
      <c r="AB31" s="687"/>
      <c r="AC31" s="687"/>
      <c r="AD31" s="688" t="s">
        <v>174</v>
      </c>
      <c r="AE31" s="688"/>
      <c r="AF31" s="688"/>
      <c r="AG31" s="688"/>
      <c r="AH31" s="688"/>
      <c r="AI31" s="688"/>
      <c r="AJ31" s="688"/>
      <c r="AK31" s="688"/>
      <c r="AL31" s="689" t="s">
        <v>174</v>
      </c>
      <c r="AM31" s="690"/>
      <c r="AN31" s="690"/>
      <c r="AO31" s="691"/>
      <c r="AP31" s="738" t="s">
        <v>308</v>
      </c>
      <c r="AQ31" s="739"/>
      <c r="AR31" s="739"/>
      <c r="AS31" s="739"/>
      <c r="AT31" s="744" t="s">
        <v>309</v>
      </c>
      <c r="AU31" s="231"/>
      <c r="AV31" s="231"/>
      <c r="AW31" s="231"/>
      <c r="AX31" s="670" t="s">
        <v>186</v>
      </c>
      <c r="AY31" s="671"/>
      <c r="AZ31" s="671"/>
      <c r="BA31" s="671"/>
      <c r="BB31" s="671"/>
      <c r="BC31" s="671"/>
      <c r="BD31" s="671"/>
      <c r="BE31" s="671"/>
      <c r="BF31" s="672"/>
      <c r="BG31" s="752">
        <v>99.2</v>
      </c>
      <c r="BH31" s="736"/>
      <c r="BI31" s="736"/>
      <c r="BJ31" s="736"/>
      <c r="BK31" s="736"/>
      <c r="BL31" s="736"/>
      <c r="BM31" s="679">
        <v>97.7</v>
      </c>
      <c r="BN31" s="736"/>
      <c r="BO31" s="736"/>
      <c r="BP31" s="736"/>
      <c r="BQ31" s="737"/>
      <c r="BR31" s="752">
        <v>99.2</v>
      </c>
      <c r="BS31" s="736"/>
      <c r="BT31" s="736"/>
      <c r="BU31" s="736"/>
      <c r="BV31" s="736"/>
      <c r="BW31" s="736"/>
      <c r="BX31" s="679">
        <v>97.5</v>
      </c>
      <c r="BY31" s="736"/>
      <c r="BZ31" s="736"/>
      <c r="CA31" s="736"/>
      <c r="CB31" s="737"/>
      <c r="CD31" s="726"/>
      <c r="CE31" s="727"/>
      <c r="CF31" s="699" t="s">
        <v>310</v>
      </c>
      <c r="CG31" s="700"/>
      <c r="CH31" s="700"/>
      <c r="CI31" s="700"/>
      <c r="CJ31" s="700"/>
      <c r="CK31" s="700"/>
      <c r="CL31" s="700"/>
      <c r="CM31" s="700"/>
      <c r="CN31" s="700"/>
      <c r="CO31" s="700"/>
      <c r="CP31" s="700"/>
      <c r="CQ31" s="701"/>
      <c r="CR31" s="684">
        <v>30405</v>
      </c>
      <c r="CS31" s="721"/>
      <c r="CT31" s="721"/>
      <c r="CU31" s="721"/>
      <c r="CV31" s="721"/>
      <c r="CW31" s="721"/>
      <c r="CX31" s="721"/>
      <c r="CY31" s="722"/>
      <c r="CZ31" s="689">
        <v>0.2</v>
      </c>
      <c r="DA31" s="719"/>
      <c r="DB31" s="719"/>
      <c r="DC31" s="723"/>
      <c r="DD31" s="693">
        <v>30405</v>
      </c>
      <c r="DE31" s="721"/>
      <c r="DF31" s="721"/>
      <c r="DG31" s="721"/>
      <c r="DH31" s="721"/>
      <c r="DI31" s="721"/>
      <c r="DJ31" s="721"/>
      <c r="DK31" s="722"/>
      <c r="DL31" s="693">
        <v>30405</v>
      </c>
      <c r="DM31" s="721"/>
      <c r="DN31" s="721"/>
      <c r="DO31" s="721"/>
      <c r="DP31" s="721"/>
      <c r="DQ31" s="721"/>
      <c r="DR31" s="721"/>
      <c r="DS31" s="721"/>
      <c r="DT31" s="721"/>
      <c r="DU31" s="721"/>
      <c r="DV31" s="722"/>
      <c r="DW31" s="689">
        <v>0.3</v>
      </c>
      <c r="DX31" s="719"/>
      <c r="DY31" s="719"/>
      <c r="DZ31" s="719"/>
      <c r="EA31" s="719"/>
      <c r="EB31" s="719"/>
      <c r="EC31" s="720"/>
    </row>
    <row r="32" spans="2:133" ht="11.25" customHeight="1" x14ac:dyDescent="0.15">
      <c r="B32" s="747" t="s">
        <v>311</v>
      </c>
      <c r="C32" s="748"/>
      <c r="D32" s="748"/>
      <c r="E32" s="748"/>
      <c r="F32" s="748"/>
      <c r="G32" s="748"/>
      <c r="H32" s="748"/>
      <c r="I32" s="748"/>
      <c r="J32" s="748"/>
      <c r="K32" s="748"/>
      <c r="L32" s="748"/>
      <c r="M32" s="748"/>
      <c r="N32" s="748"/>
      <c r="O32" s="748"/>
      <c r="P32" s="748"/>
      <c r="Q32" s="749"/>
      <c r="R32" s="684" t="s">
        <v>231</v>
      </c>
      <c r="S32" s="685"/>
      <c r="T32" s="685"/>
      <c r="U32" s="685"/>
      <c r="V32" s="685"/>
      <c r="W32" s="685"/>
      <c r="X32" s="685"/>
      <c r="Y32" s="686"/>
      <c r="Z32" s="687" t="s">
        <v>174</v>
      </c>
      <c r="AA32" s="687"/>
      <c r="AB32" s="687"/>
      <c r="AC32" s="687"/>
      <c r="AD32" s="688" t="s">
        <v>231</v>
      </c>
      <c r="AE32" s="688"/>
      <c r="AF32" s="688"/>
      <c r="AG32" s="688"/>
      <c r="AH32" s="688"/>
      <c r="AI32" s="688"/>
      <c r="AJ32" s="688"/>
      <c r="AK32" s="688"/>
      <c r="AL32" s="689" t="s">
        <v>231</v>
      </c>
      <c r="AM32" s="690"/>
      <c r="AN32" s="690"/>
      <c r="AO32" s="691"/>
      <c r="AP32" s="740"/>
      <c r="AQ32" s="741"/>
      <c r="AR32" s="741"/>
      <c r="AS32" s="741"/>
      <c r="AT32" s="745"/>
      <c r="AU32" s="230" t="s">
        <v>312</v>
      </c>
      <c r="AV32" s="230"/>
      <c r="AW32" s="230"/>
      <c r="AX32" s="681" t="s">
        <v>313</v>
      </c>
      <c r="AY32" s="682"/>
      <c r="AZ32" s="682"/>
      <c r="BA32" s="682"/>
      <c r="BB32" s="682"/>
      <c r="BC32" s="682"/>
      <c r="BD32" s="682"/>
      <c r="BE32" s="682"/>
      <c r="BF32" s="683"/>
      <c r="BG32" s="753">
        <v>99.1</v>
      </c>
      <c r="BH32" s="721"/>
      <c r="BI32" s="721"/>
      <c r="BJ32" s="721"/>
      <c r="BK32" s="721"/>
      <c r="BL32" s="721"/>
      <c r="BM32" s="690">
        <v>97.8</v>
      </c>
      <c r="BN32" s="750"/>
      <c r="BO32" s="750"/>
      <c r="BP32" s="750"/>
      <c r="BQ32" s="751"/>
      <c r="BR32" s="753">
        <v>99</v>
      </c>
      <c r="BS32" s="721"/>
      <c r="BT32" s="721"/>
      <c r="BU32" s="721"/>
      <c r="BV32" s="721"/>
      <c r="BW32" s="721"/>
      <c r="BX32" s="690">
        <v>97.6</v>
      </c>
      <c r="BY32" s="750"/>
      <c r="BZ32" s="750"/>
      <c r="CA32" s="750"/>
      <c r="CB32" s="751"/>
      <c r="CD32" s="728"/>
      <c r="CE32" s="729"/>
      <c r="CF32" s="699" t="s">
        <v>314</v>
      </c>
      <c r="CG32" s="700"/>
      <c r="CH32" s="700"/>
      <c r="CI32" s="700"/>
      <c r="CJ32" s="700"/>
      <c r="CK32" s="700"/>
      <c r="CL32" s="700"/>
      <c r="CM32" s="700"/>
      <c r="CN32" s="700"/>
      <c r="CO32" s="700"/>
      <c r="CP32" s="700"/>
      <c r="CQ32" s="701"/>
      <c r="CR32" s="684" t="s">
        <v>137</v>
      </c>
      <c r="CS32" s="685"/>
      <c r="CT32" s="685"/>
      <c r="CU32" s="685"/>
      <c r="CV32" s="685"/>
      <c r="CW32" s="685"/>
      <c r="CX32" s="685"/>
      <c r="CY32" s="686"/>
      <c r="CZ32" s="689" t="s">
        <v>231</v>
      </c>
      <c r="DA32" s="719"/>
      <c r="DB32" s="719"/>
      <c r="DC32" s="723"/>
      <c r="DD32" s="693" t="s">
        <v>231</v>
      </c>
      <c r="DE32" s="685"/>
      <c r="DF32" s="685"/>
      <c r="DG32" s="685"/>
      <c r="DH32" s="685"/>
      <c r="DI32" s="685"/>
      <c r="DJ32" s="685"/>
      <c r="DK32" s="686"/>
      <c r="DL32" s="693" t="s">
        <v>174</v>
      </c>
      <c r="DM32" s="685"/>
      <c r="DN32" s="685"/>
      <c r="DO32" s="685"/>
      <c r="DP32" s="685"/>
      <c r="DQ32" s="685"/>
      <c r="DR32" s="685"/>
      <c r="DS32" s="685"/>
      <c r="DT32" s="685"/>
      <c r="DU32" s="685"/>
      <c r="DV32" s="686"/>
      <c r="DW32" s="689" t="s">
        <v>174</v>
      </c>
      <c r="DX32" s="719"/>
      <c r="DY32" s="719"/>
      <c r="DZ32" s="719"/>
      <c r="EA32" s="719"/>
      <c r="EB32" s="719"/>
      <c r="EC32" s="720"/>
    </row>
    <row r="33" spans="2:133" ht="11.25" customHeight="1" x14ac:dyDescent="0.15">
      <c r="B33" s="681" t="s">
        <v>315</v>
      </c>
      <c r="C33" s="682"/>
      <c r="D33" s="682"/>
      <c r="E33" s="682"/>
      <c r="F33" s="682"/>
      <c r="G33" s="682"/>
      <c r="H33" s="682"/>
      <c r="I33" s="682"/>
      <c r="J33" s="682"/>
      <c r="K33" s="682"/>
      <c r="L33" s="682"/>
      <c r="M33" s="682"/>
      <c r="N33" s="682"/>
      <c r="O33" s="682"/>
      <c r="P33" s="682"/>
      <c r="Q33" s="683"/>
      <c r="R33" s="684">
        <v>851027</v>
      </c>
      <c r="S33" s="685"/>
      <c r="T33" s="685"/>
      <c r="U33" s="685"/>
      <c r="V33" s="685"/>
      <c r="W33" s="685"/>
      <c r="X33" s="685"/>
      <c r="Y33" s="686"/>
      <c r="Z33" s="687">
        <v>6.5</v>
      </c>
      <c r="AA33" s="687"/>
      <c r="AB33" s="687"/>
      <c r="AC33" s="687"/>
      <c r="AD33" s="688" t="s">
        <v>174</v>
      </c>
      <c r="AE33" s="688"/>
      <c r="AF33" s="688"/>
      <c r="AG33" s="688"/>
      <c r="AH33" s="688"/>
      <c r="AI33" s="688"/>
      <c r="AJ33" s="688"/>
      <c r="AK33" s="688"/>
      <c r="AL33" s="689" t="s">
        <v>174</v>
      </c>
      <c r="AM33" s="690"/>
      <c r="AN33" s="690"/>
      <c r="AO33" s="691"/>
      <c r="AP33" s="742"/>
      <c r="AQ33" s="743"/>
      <c r="AR33" s="743"/>
      <c r="AS33" s="743"/>
      <c r="AT33" s="746"/>
      <c r="AU33" s="232"/>
      <c r="AV33" s="232"/>
      <c r="AW33" s="232"/>
      <c r="AX33" s="733" t="s">
        <v>316</v>
      </c>
      <c r="AY33" s="734"/>
      <c r="AZ33" s="734"/>
      <c r="BA33" s="734"/>
      <c r="BB33" s="734"/>
      <c r="BC33" s="734"/>
      <c r="BD33" s="734"/>
      <c r="BE33" s="734"/>
      <c r="BF33" s="735"/>
      <c r="BG33" s="754">
        <v>99.3</v>
      </c>
      <c r="BH33" s="755"/>
      <c r="BI33" s="755"/>
      <c r="BJ33" s="755"/>
      <c r="BK33" s="755"/>
      <c r="BL33" s="755"/>
      <c r="BM33" s="756">
        <v>97.5</v>
      </c>
      <c r="BN33" s="755"/>
      <c r="BO33" s="755"/>
      <c r="BP33" s="755"/>
      <c r="BQ33" s="757"/>
      <c r="BR33" s="754">
        <v>99.3</v>
      </c>
      <c r="BS33" s="755"/>
      <c r="BT33" s="755"/>
      <c r="BU33" s="755"/>
      <c r="BV33" s="755"/>
      <c r="BW33" s="755"/>
      <c r="BX33" s="756">
        <v>97.2</v>
      </c>
      <c r="BY33" s="755"/>
      <c r="BZ33" s="755"/>
      <c r="CA33" s="755"/>
      <c r="CB33" s="757"/>
      <c r="CD33" s="699" t="s">
        <v>317</v>
      </c>
      <c r="CE33" s="700"/>
      <c r="CF33" s="700"/>
      <c r="CG33" s="700"/>
      <c r="CH33" s="700"/>
      <c r="CI33" s="700"/>
      <c r="CJ33" s="700"/>
      <c r="CK33" s="700"/>
      <c r="CL33" s="700"/>
      <c r="CM33" s="700"/>
      <c r="CN33" s="700"/>
      <c r="CO33" s="700"/>
      <c r="CP33" s="700"/>
      <c r="CQ33" s="701"/>
      <c r="CR33" s="684">
        <v>5552467</v>
      </c>
      <c r="CS33" s="721"/>
      <c r="CT33" s="721"/>
      <c r="CU33" s="721"/>
      <c r="CV33" s="721"/>
      <c r="CW33" s="721"/>
      <c r="CX33" s="721"/>
      <c r="CY33" s="722"/>
      <c r="CZ33" s="689">
        <v>44.3</v>
      </c>
      <c r="DA33" s="719"/>
      <c r="DB33" s="719"/>
      <c r="DC33" s="723"/>
      <c r="DD33" s="693">
        <v>4415488</v>
      </c>
      <c r="DE33" s="721"/>
      <c r="DF33" s="721"/>
      <c r="DG33" s="721"/>
      <c r="DH33" s="721"/>
      <c r="DI33" s="721"/>
      <c r="DJ33" s="721"/>
      <c r="DK33" s="722"/>
      <c r="DL33" s="693">
        <v>4119141</v>
      </c>
      <c r="DM33" s="721"/>
      <c r="DN33" s="721"/>
      <c r="DO33" s="721"/>
      <c r="DP33" s="721"/>
      <c r="DQ33" s="721"/>
      <c r="DR33" s="721"/>
      <c r="DS33" s="721"/>
      <c r="DT33" s="721"/>
      <c r="DU33" s="721"/>
      <c r="DV33" s="722"/>
      <c r="DW33" s="689">
        <v>46.6</v>
      </c>
      <c r="DX33" s="719"/>
      <c r="DY33" s="719"/>
      <c r="DZ33" s="719"/>
      <c r="EA33" s="719"/>
      <c r="EB33" s="719"/>
      <c r="EC33" s="720"/>
    </row>
    <row r="34" spans="2:133" ht="11.25" customHeight="1" x14ac:dyDescent="0.15">
      <c r="B34" s="681" t="s">
        <v>318</v>
      </c>
      <c r="C34" s="682"/>
      <c r="D34" s="682"/>
      <c r="E34" s="682"/>
      <c r="F34" s="682"/>
      <c r="G34" s="682"/>
      <c r="H34" s="682"/>
      <c r="I34" s="682"/>
      <c r="J34" s="682"/>
      <c r="K34" s="682"/>
      <c r="L34" s="682"/>
      <c r="M34" s="682"/>
      <c r="N34" s="682"/>
      <c r="O34" s="682"/>
      <c r="P34" s="682"/>
      <c r="Q34" s="683"/>
      <c r="R34" s="684">
        <v>25788</v>
      </c>
      <c r="S34" s="685"/>
      <c r="T34" s="685"/>
      <c r="U34" s="685"/>
      <c r="V34" s="685"/>
      <c r="W34" s="685"/>
      <c r="X34" s="685"/>
      <c r="Y34" s="686"/>
      <c r="Z34" s="687">
        <v>0.2</v>
      </c>
      <c r="AA34" s="687"/>
      <c r="AB34" s="687"/>
      <c r="AC34" s="687"/>
      <c r="AD34" s="688">
        <v>5351</v>
      </c>
      <c r="AE34" s="688"/>
      <c r="AF34" s="688"/>
      <c r="AG34" s="688"/>
      <c r="AH34" s="688"/>
      <c r="AI34" s="688"/>
      <c r="AJ34" s="688"/>
      <c r="AK34" s="688"/>
      <c r="AL34" s="689">
        <v>0.1</v>
      </c>
      <c r="AM34" s="690"/>
      <c r="AN34" s="690"/>
      <c r="AO34" s="691"/>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9" t="s">
        <v>319</v>
      </c>
      <c r="CE34" s="700"/>
      <c r="CF34" s="700"/>
      <c r="CG34" s="700"/>
      <c r="CH34" s="700"/>
      <c r="CI34" s="700"/>
      <c r="CJ34" s="700"/>
      <c r="CK34" s="700"/>
      <c r="CL34" s="700"/>
      <c r="CM34" s="700"/>
      <c r="CN34" s="700"/>
      <c r="CO34" s="700"/>
      <c r="CP34" s="700"/>
      <c r="CQ34" s="701"/>
      <c r="CR34" s="684">
        <v>2478783</v>
      </c>
      <c r="CS34" s="685"/>
      <c r="CT34" s="685"/>
      <c r="CU34" s="685"/>
      <c r="CV34" s="685"/>
      <c r="CW34" s="685"/>
      <c r="CX34" s="685"/>
      <c r="CY34" s="686"/>
      <c r="CZ34" s="689">
        <v>19.8</v>
      </c>
      <c r="DA34" s="719"/>
      <c r="DB34" s="719"/>
      <c r="DC34" s="723"/>
      <c r="DD34" s="693">
        <v>1641133</v>
      </c>
      <c r="DE34" s="685"/>
      <c r="DF34" s="685"/>
      <c r="DG34" s="685"/>
      <c r="DH34" s="685"/>
      <c r="DI34" s="685"/>
      <c r="DJ34" s="685"/>
      <c r="DK34" s="686"/>
      <c r="DL34" s="693">
        <v>1504559</v>
      </c>
      <c r="DM34" s="685"/>
      <c r="DN34" s="685"/>
      <c r="DO34" s="685"/>
      <c r="DP34" s="685"/>
      <c r="DQ34" s="685"/>
      <c r="DR34" s="685"/>
      <c r="DS34" s="685"/>
      <c r="DT34" s="685"/>
      <c r="DU34" s="685"/>
      <c r="DV34" s="686"/>
      <c r="DW34" s="689">
        <v>17</v>
      </c>
      <c r="DX34" s="719"/>
      <c r="DY34" s="719"/>
      <c r="DZ34" s="719"/>
      <c r="EA34" s="719"/>
      <c r="EB34" s="719"/>
      <c r="EC34" s="720"/>
    </row>
    <row r="35" spans="2:133" ht="11.25" customHeight="1" x14ac:dyDescent="0.15">
      <c r="B35" s="681" t="s">
        <v>320</v>
      </c>
      <c r="C35" s="682"/>
      <c r="D35" s="682"/>
      <c r="E35" s="682"/>
      <c r="F35" s="682"/>
      <c r="G35" s="682"/>
      <c r="H35" s="682"/>
      <c r="I35" s="682"/>
      <c r="J35" s="682"/>
      <c r="K35" s="682"/>
      <c r="L35" s="682"/>
      <c r="M35" s="682"/>
      <c r="N35" s="682"/>
      <c r="O35" s="682"/>
      <c r="P35" s="682"/>
      <c r="Q35" s="683"/>
      <c r="R35" s="684">
        <v>26180</v>
      </c>
      <c r="S35" s="685"/>
      <c r="T35" s="685"/>
      <c r="U35" s="685"/>
      <c r="V35" s="685"/>
      <c r="W35" s="685"/>
      <c r="X35" s="685"/>
      <c r="Y35" s="686"/>
      <c r="Z35" s="687">
        <v>0.2</v>
      </c>
      <c r="AA35" s="687"/>
      <c r="AB35" s="687"/>
      <c r="AC35" s="687"/>
      <c r="AD35" s="688" t="s">
        <v>174</v>
      </c>
      <c r="AE35" s="688"/>
      <c r="AF35" s="688"/>
      <c r="AG35" s="688"/>
      <c r="AH35" s="688"/>
      <c r="AI35" s="688"/>
      <c r="AJ35" s="688"/>
      <c r="AK35" s="688"/>
      <c r="AL35" s="689" t="s">
        <v>174</v>
      </c>
      <c r="AM35" s="690"/>
      <c r="AN35" s="690"/>
      <c r="AO35" s="691"/>
      <c r="AP35" s="235"/>
      <c r="AQ35" s="663" t="s">
        <v>321</v>
      </c>
      <c r="AR35" s="664"/>
      <c r="AS35" s="664"/>
      <c r="AT35" s="664"/>
      <c r="AU35" s="664"/>
      <c r="AV35" s="664"/>
      <c r="AW35" s="664"/>
      <c r="AX35" s="664"/>
      <c r="AY35" s="664"/>
      <c r="AZ35" s="664"/>
      <c r="BA35" s="664"/>
      <c r="BB35" s="664"/>
      <c r="BC35" s="664"/>
      <c r="BD35" s="664"/>
      <c r="BE35" s="664"/>
      <c r="BF35" s="665"/>
      <c r="BG35" s="663" t="s">
        <v>322</v>
      </c>
      <c r="BH35" s="664"/>
      <c r="BI35" s="664"/>
      <c r="BJ35" s="664"/>
      <c r="BK35" s="664"/>
      <c r="BL35" s="664"/>
      <c r="BM35" s="664"/>
      <c r="BN35" s="664"/>
      <c r="BO35" s="664"/>
      <c r="BP35" s="664"/>
      <c r="BQ35" s="664"/>
      <c r="BR35" s="664"/>
      <c r="BS35" s="664"/>
      <c r="BT35" s="664"/>
      <c r="BU35" s="664"/>
      <c r="BV35" s="664"/>
      <c r="BW35" s="664"/>
      <c r="BX35" s="664"/>
      <c r="BY35" s="664"/>
      <c r="BZ35" s="664"/>
      <c r="CA35" s="664"/>
      <c r="CB35" s="665"/>
      <c r="CD35" s="699" t="s">
        <v>323</v>
      </c>
      <c r="CE35" s="700"/>
      <c r="CF35" s="700"/>
      <c r="CG35" s="700"/>
      <c r="CH35" s="700"/>
      <c r="CI35" s="700"/>
      <c r="CJ35" s="700"/>
      <c r="CK35" s="700"/>
      <c r="CL35" s="700"/>
      <c r="CM35" s="700"/>
      <c r="CN35" s="700"/>
      <c r="CO35" s="700"/>
      <c r="CP35" s="700"/>
      <c r="CQ35" s="701"/>
      <c r="CR35" s="684">
        <v>141541</v>
      </c>
      <c r="CS35" s="721"/>
      <c r="CT35" s="721"/>
      <c r="CU35" s="721"/>
      <c r="CV35" s="721"/>
      <c r="CW35" s="721"/>
      <c r="CX35" s="721"/>
      <c r="CY35" s="722"/>
      <c r="CZ35" s="689">
        <v>1.1000000000000001</v>
      </c>
      <c r="DA35" s="719"/>
      <c r="DB35" s="719"/>
      <c r="DC35" s="723"/>
      <c r="DD35" s="693">
        <v>139215</v>
      </c>
      <c r="DE35" s="721"/>
      <c r="DF35" s="721"/>
      <c r="DG35" s="721"/>
      <c r="DH35" s="721"/>
      <c r="DI35" s="721"/>
      <c r="DJ35" s="721"/>
      <c r="DK35" s="722"/>
      <c r="DL35" s="693">
        <v>139215</v>
      </c>
      <c r="DM35" s="721"/>
      <c r="DN35" s="721"/>
      <c r="DO35" s="721"/>
      <c r="DP35" s="721"/>
      <c r="DQ35" s="721"/>
      <c r="DR35" s="721"/>
      <c r="DS35" s="721"/>
      <c r="DT35" s="721"/>
      <c r="DU35" s="721"/>
      <c r="DV35" s="722"/>
      <c r="DW35" s="689">
        <v>1.6</v>
      </c>
      <c r="DX35" s="719"/>
      <c r="DY35" s="719"/>
      <c r="DZ35" s="719"/>
      <c r="EA35" s="719"/>
      <c r="EB35" s="719"/>
      <c r="EC35" s="720"/>
    </row>
    <row r="36" spans="2:133" ht="11.25" customHeight="1" x14ac:dyDescent="0.15">
      <c r="B36" s="681" t="s">
        <v>324</v>
      </c>
      <c r="C36" s="682"/>
      <c r="D36" s="682"/>
      <c r="E36" s="682"/>
      <c r="F36" s="682"/>
      <c r="G36" s="682"/>
      <c r="H36" s="682"/>
      <c r="I36" s="682"/>
      <c r="J36" s="682"/>
      <c r="K36" s="682"/>
      <c r="L36" s="682"/>
      <c r="M36" s="682"/>
      <c r="N36" s="682"/>
      <c r="O36" s="682"/>
      <c r="P36" s="682"/>
      <c r="Q36" s="683"/>
      <c r="R36" s="684">
        <v>235475</v>
      </c>
      <c r="S36" s="685"/>
      <c r="T36" s="685"/>
      <c r="U36" s="685"/>
      <c r="V36" s="685"/>
      <c r="W36" s="685"/>
      <c r="X36" s="685"/>
      <c r="Y36" s="686"/>
      <c r="Z36" s="687">
        <v>1.8</v>
      </c>
      <c r="AA36" s="687"/>
      <c r="AB36" s="687"/>
      <c r="AC36" s="687"/>
      <c r="AD36" s="688" t="s">
        <v>231</v>
      </c>
      <c r="AE36" s="688"/>
      <c r="AF36" s="688"/>
      <c r="AG36" s="688"/>
      <c r="AH36" s="688"/>
      <c r="AI36" s="688"/>
      <c r="AJ36" s="688"/>
      <c r="AK36" s="688"/>
      <c r="AL36" s="689" t="s">
        <v>231</v>
      </c>
      <c r="AM36" s="690"/>
      <c r="AN36" s="690"/>
      <c r="AO36" s="691"/>
      <c r="AP36" s="235"/>
      <c r="AQ36" s="758" t="s">
        <v>325</v>
      </c>
      <c r="AR36" s="759"/>
      <c r="AS36" s="759"/>
      <c r="AT36" s="759"/>
      <c r="AU36" s="759"/>
      <c r="AV36" s="759"/>
      <c r="AW36" s="759"/>
      <c r="AX36" s="759"/>
      <c r="AY36" s="760"/>
      <c r="AZ36" s="673">
        <v>1735380</v>
      </c>
      <c r="BA36" s="674"/>
      <c r="BB36" s="674"/>
      <c r="BC36" s="674"/>
      <c r="BD36" s="674"/>
      <c r="BE36" s="674"/>
      <c r="BF36" s="761"/>
      <c r="BG36" s="695" t="s">
        <v>326</v>
      </c>
      <c r="BH36" s="696"/>
      <c r="BI36" s="696"/>
      <c r="BJ36" s="696"/>
      <c r="BK36" s="696"/>
      <c r="BL36" s="696"/>
      <c r="BM36" s="696"/>
      <c r="BN36" s="696"/>
      <c r="BO36" s="696"/>
      <c r="BP36" s="696"/>
      <c r="BQ36" s="696"/>
      <c r="BR36" s="696"/>
      <c r="BS36" s="696"/>
      <c r="BT36" s="696"/>
      <c r="BU36" s="697"/>
      <c r="BV36" s="673">
        <v>91306</v>
      </c>
      <c r="BW36" s="674"/>
      <c r="BX36" s="674"/>
      <c r="BY36" s="674"/>
      <c r="BZ36" s="674"/>
      <c r="CA36" s="674"/>
      <c r="CB36" s="761"/>
      <c r="CD36" s="699" t="s">
        <v>327</v>
      </c>
      <c r="CE36" s="700"/>
      <c r="CF36" s="700"/>
      <c r="CG36" s="700"/>
      <c r="CH36" s="700"/>
      <c r="CI36" s="700"/>
      <c r="CJ36" s="700"/>
      <c r="CK36" s="700"/>
      <c r="CL36" s="700"/>
      <c r="CM36" s="700"/>
      <c r="CN36" s="700"/>
      <c r="CO36" s="700"/>
      <c r="CP36" s="700"/>
      <c r="CQ36" s="701"/>
      <c r="CR36" s="684">
        <v>1171120</v>
      </c>
      <c r="CS36" s="685"/>
      <c r="CT36" s="685"/>
      <c r="CU36" s="685"/>
      <c r="CV36" s="685"/>
      <c r="CW36" s="685"/>
      <c r="CX36" s="685"/>
      <c r="CY36" s="686"/>
      <c r="CZ36" s="689">
        <v>9.4</v>
      </c>
      <c r="DA36" s="719"/>
      <c r="DB36" s="719"/>
      <c r="DC36" s="723"/>
      <c r="DD36" s="693">
        <v>1099917</v>
      </c>
      <c r="DE36" s="685"/>
      <c r="DF36" s="685"/>
      <c r="DG36" s="685"/>
      <c r="DH36" s="685"/>
      <c r="DI36" s="685"/>
      <c r="DJ36" s="685"/>
      <c r="DK36" s="686"/>
      <c r="DL36" s="693">
        <v>990253</v>
      </c>
      <c r="DM36" s="685"/>
      <c r="DN36" s="685"/>
      <c r="DO36" s="685"/>
      <c r="DP36" s="685"/>
      <c r="DQ36" s="685"/>
      <c r="DR36" s="685"/>
      <c r="DS36" s="685"/>
      <c r="DT36" s="685"/>
      <c r="DU36" s="685"/>
      <c r="DV36" s="686"/>
      <c r="DW36" s="689">
        <v>11.2</v>
      </c>
      <c r="DX36" s="719"/>
      <c r="DY36" s="719"/>
      <c r="DZ36" s="719"/>
      <c r="EA36" s="719"/>
      <c r="EB36" s="719"/>
      <c r="EC36" s="720"/>
    </row>
    <row r="37" spans="2:133" ht="11.25" customHeight="1" x14ac:dyDescent="0.15">
      <c r="B37" s="681" t="s">
        <v>328</v>
      </c>
      <c r="C37" s="682"/>
      <c r="D37" s="682"/>
      <c r="E37" s="682"/>
      <c r="F37" s="682"/>
      <c r="G37" s="682"/>
      <c r="H37" s="682"/>
      <c r="I37" s="682"/>
      <c r="J37" s="682"/>
      <c r="K37" s="682"/>
      <c r="L37" s="682"/>
      <c r="M37" s="682"/>
      <c r="N37" s="682"/>
      <c r="O37" s="682"/>
      <c r="P37" s="682"/>
      <c r="Q37" s="683"/>
      <c r="R37" s="684">
        <v>170238</v>
      </c>
      <c r="S37" s="685"/>
      <c r="T37" s="685"/>
      <c r="U37" s="685"/>
      <c r="V37" s="685"/>
      <c r="W37" s="685"/>
      <c r="X37" s="685"/>
      <c r="Y37" s="686"/>
      <c r="Z37" s="687">
        <v>1.3</v>
      </c>
      <c r="AA37" s="687"/>
      <c r="AB37" s="687"/>
      <c r="AC37" s="687"/>
      <c r="AD37" s="688" t="s">
        <v>174</v>
      </c>
      <c r="AE37" s="688"/>
      <c r="AF37" s="688"/>
      <c r="AG37" s="688"/>
      <c r="AH37" s="688"/>
      <c r="AI37" s="688"/>
      <c r="AJ37" s="688"/>
      <c r="AK37" s="688"/>
      <c r="AL37" s="689" t="s">
        <v>174</v>
      </c>
      <c r="AM37" s="690"/>
      <c r="AN37" s="690"/>
      <c r="AO37" s="691"/>
      <c r="AQ37" s="762" t="s">
        <v>329</v>
      </c>
      <c r="AR37" s="763"/>
      <c r="AS37" s="763"/>
      <c r="AT37" s="763"/>
      <c r="AU37" s="763"/>
      <c r="AV37" s="763"/>
      <c r="AW37" s="763"/>
      <c r="AX37" s="763"/>
      <c r="AY37" s="764"/>
      <c r="AZ37" s="684">
        <v>286961</v>
      </c>
      <c r="BA37" s="685"/>
      <c r="BB37" s="685"/>
      <c r="BC37" s="685"/>
      <c r="BD37" s="721"/>
      <c r="BE37" s="721"/>
      <c r="BF37" s="751"/>
      <c r="BG37" s="699" t="s">
        <v>330</v>
      </c>
      <c r="BH37" s="700"/>
      <c r="BI37" s="700"/>
      <c r="BJ37" s="700"/>
      <c r="BK37" s="700"/>
      <c r="BL37" s="700"/>
      <c r="BM37" s="700"/>
      <c r="BN37" s="700"/>
      <c r="BO37" s="700"/>
      <c r="BP37" s="700"/>
      <c r="BQ37" s="700"/>
      <c r="BR37" s="700"/>
      <c r="BS37" s="700"/>
      <c r="BT37" s="700"/>
      <c r="BU37" s="701"/>
      <c r="BV37" s="684">
        <v>24445</v>
      </c>
      <c r="BW37" s="685"/>
      <c r="BX37" s="685"/>
      <c r="BY37" s="685"/>
      <c r="BZ37" s="685"/>
      <c r="CA37" s="685"/>
      <c r="CB37" s="694"/>
      <c r="CD37" s="699" t="s">
        <v>331</v>
      </c>
      <c r="CE37" s="700"/>
      <c r="CF37" s="700"/>
      <c r="CG37" s="700"/>
      <c r="CH37" s="700"/>
      <c r="CI37" s="700"/>
      <c r="CJ37" s="700"/>
      <c r="CK37" s="700"/>
      <c r="CL37" s="700"/>
      <c r="CM37" s="700"/>
      <c r="CN37" s="700"/>
      <c r="CO37" s="700"/>
      <c r="CP37" s="700"/>
      <c r="CQ37" s="701"/>
      <c r="CR37" s="684">
        <v>788362</v>
      </c>
      <c r="CS37" s="721"/>
      <c r="CT37" s="721"/>
      <c r="CU37" s="721"/>
      <c r="CV37" s="721"/>
      <c r="CW37" s="721"/>
      <c r="CX37" s="721"/>
      <c r="CY37" s="722"/>
      <c r="CZ37" s="689">
        <v>6.3</v>
      </c>
      <c r="DA37" s="719"/>
      <c r="DB37" s="719"/>
      <c r="DC37" s="723"/>
      <c r="DD37" s="693">
        <v>788362</v>
      </c>
      <c r="DE37" s="721"/>
      <c r="DF37" s="721"/>
      <c r="DG37" s="721"/>
      <c r="DH37" s="721"/>
      <c r="DI37" s="721"/>
      <c r="DJ37" s="721"/>
      <c r="DK37" s="722"/>
      <c r="DL37" s="693">
        <v>757390</v>
      </c>
      <c r="DM37" s="721"/>
      <c r="DN37" s="721"/>
      <c r="DO37" s="721"/>
      <c r="DP37" s="721"/>
      <c r="DQ37" s="721"/>
      <c r="DR37" s="721"/>
      <c r="DS37" s="721"/>
      <c r="DT37" s="721"/>
      <c r="DU37" s="721"/>
      <c r="DV37" s="722"/>
      <c r="DW37" s="689">
        <v>8.6</v>
      </c>
      <c r="DX37" s="719"/>
      <c r="DY37" s="719"/>
      <c r="DZ37" s="719"/>
      <c r="EA37" s="719"/>
      <c r="EB37" s="719"/>
      <c r="EC37" s="720"/>
    </row>
    <row r="38" spans="2:133" ht="11.25" customHeight="1" x14ac:dyDescent="0.15">
      <c r="B38" s="681" t="s">
        <v>332</v>
      </c>
      <c r="C38" s="682"/>
      <c r="D38" s="682"/>
      <c r="E38" s="682"/>
      <c r="F38" s="682"/>
      <c r="G38" s="682"/>
      <c r="H38" s="682"/>
      <c r="I38" s="682"/>
      <c r="J38" s="682"/>
      <c r="K38" s="682"/>
      <c r="L38" s="682"/>
      <c r="M38" s="682"/>
      <c r="N38" s="682"/>
      <c r="O38" s="682"/>
      <c r="P38" s="682"/>
      <c r="Q38" s="683"/>
      <c r="R38" s="684">
        <v>365190</v>
      </c>
      <c r="S38" s="685"/>
      <c r="T38" s="685"/>
      <c r="U38" s="685"/>
      <c r="V38" s="685"/>
      <c r="W38" s="685"/>
      <c r="X38" s="685"/>
      <c r="Y38" s="686"/>
      <c r="Z38" s="687">
        <v>2.8</v>
      </c>
      <c r="AA38" s="687"/>
      <c r="AB38" s="687"/>
      <c r="AC38" s="687"/>
      <c r="AD38" s="688">
        <v>4245</v>
      </c>
      <c r="AE38" s="688"/>
      <c r="AF38" s="688"/>
      <c r="AG38" s="688"/>
      <c r="AH38" s="688"/>
      <c r="AI38" s="688"/>
      <c r="AJ38" s="688"/>
      <c r="AK38" s="688"/>
      <c r="AL38" s="689">
        <v>0.1</v>
      </c>
      <c r="AM38" s="690"/>
      <c r="AN38" s="690"/>
      <c r="AO38" s="691"/>
      <c r="AQ38" s="762" t="s">
        <v>333</v>
      </c>
      <c r="AR38" s="763"/>
      <c r="AS38" s="763"/>
      <c r="AT38" s="763"/>
      <c r="AU38" s="763"/>
      <c r="AV38" s="763"/>
      <c r="AW38" s="763"/>
      <c r="AX38" s="763"/>
      <c r="AY38" s="764"/>
      <c r="AZ38" s="684">
        <v>5041</v>
      </c>
      <c r="BA38" s="685"/>
      <c r="BB38" s="685"/>
      <c r="BC38" s="685"/>
      <c r="BD38" s="721"/>
      <c r="BE38" s="721"/>
      <c r="BF38" s="751"/>
      <c r="BG38" s="699" t="s">
        <v>334</v>
      </c>
      <c r="BH38" s="700"/>
      <c r="BI38" s="700"/>
      <c r="BJ38" s="700"/>
      <c r="BK38" s="700"/>
      <c r="BL38" s="700"/>
      <c r="BM38" s="700"/>
      <c r="BN38" s="700"/>
      <c r="BO38" s="700"/>
      <c r="BP38" s="700"/>
      <c r="BQ38" s="700"/>
      <c r="BR38" s="700"/>
      <c r="BS38" s="700"/>
      <c r="BT38" s="700"/>
      <c r="BU38" s="701"/>
      <c r="BV38" s="684">
        <v>6790</v>
      </c>
      <c r="BW38" s="685"/>
      <c r="BX38" s="685"/>
      <c r="BY38" s="685"/>
      <c r="BZ38" s="685"/>
      <c r="CA38" s="685"/>
      <c r="CB38" s="694"/>
      <c r="CD38" s="699" t="s">
        <v>335</v>
      </c>
      <c r="CE38" s="700"/>
      <c r="CF38" s="700"/>
      <c r="CG38" s="700"/>
      <c r="CH38" s="700"/>
      <c r="CI38" s="700"/>
      <c r="CJ38" s="700"/>
      <c r="CK38" s="700"/>
      <c r="CL38" s="700"/>
      <c r="CM38" s="700"/>
      <c r="CN38" s="700"/>
      <c r="CO38" s="700"/>
      <c r="CP38" s="700"/>
      <c r="CQ38" s="701"/>
      <c r="CR38" s="684">
        <v>1730339</v>
      </c>
      <c r="CS38" s="685"/>
      <c r="CT38" s="685"/>
      <c r="CU38" s="685"/>
      <c r="CV38" s="685"/>
      <c r="CW38" s="685"/>
      <c r="CX38" s="685"/>
      <c r="CY38" s="686"/>
      <c r="CZ38" s="689">
        <v>13.8</v>
      </c>
      <c r="DA38" s="719"/>
      <c r="DB38" s="719"/>
      <c r="DC38" s="723"/>
      <c r="DD38" s="693">
        <v>1513140</v>
      </c>
      <c r="DE38" s="685"/>
      <c r="DF38" s="685"/>
      <c r="DG38" s="685"/>
      <c r="DH38" s="685"/>
      <c r="DI38" s="685"/>
      <c r="DJ38" s="685"/>
      <c r="DK38" s="686"/>
      <c r="DL38" s="693">
        <v>1485114</v>
      </c>
      <c r="DM38" s="685"/>
      <c r="DN38" s="685"/>
      <c r="DO38" s="685"/>
      <c r="DP38" s="685"/>
      <c r="DQ38" s="685"/>
      <c r="DR38" s="685"/>
      <c r="DS38" s="685"/>
      <c r="DT38" s="685"/>
      <c r="DU38" s="685"/>
      <c r="DV38" s="686"/>
      <c r="DW38" s="689">
        <v>16.8</v>
      </c>
      <c r="DX38" s="719"/>
      <c r="DY38" s="719"/>
      <c r="DZ38" s="719"/>
      <c r="EA38" s="719"/>
      <c r="EB38" s="719"/>
      <c r="EC38" s="720"/>
    </row>
    <row r="39" spans="2:133" ht="11.25" customHeight="1" x14ac:dyDescent="0.15">
      <c r="B39" s="681" t="s">
        <v>336</v>
      </c>
      <c r="C39" s="682"/>
      <c r="D39" s="682"/>
      <c r="E39" s="682"/>
      <c r="F39" s="682"/>
      <c r="G39" s="682"/>
      <c r="H39" s="682"/>
      <c r="I39" s="682"/>
      <c r="J39" s="682"/>
      <c r="K39" s="682"/>
      <c r="L39" s="682"/>
      <c r="M39" s="682"/>
      <c r="N39" s="682"/>
      <c r="O39" s="682"/>
      <c r="P39" s="682"/>
      <c r="Q39" s="683"/>
      <c r="R39" s="684">
        <v>1059700</v>
      </c>
      <c r="S39" s="685"/>
      <c r="T39" s="685"/>
      <c r="U39" s="685"/>
      <c r="V39" s="685"/>
      <c r="W39" s="685"/>
      <c r="X39" s="685"/>
      <c r="Y39" s="686"/>
      <c r="Z39" s="687">
        <v>8.1</v>
      </c>
      <c r="AA39" s="687"/>
      <c r="AB39" s="687"/>
      <c r="AC39" s="687"/>
      <c r="AD39" s="688" t="s">
        <v>174</v>
      </c>
      <c r="AE39" s="688"/>
      <c r="AF39" s="688"/>
      <c r="AG39" s="688"/>
      <c r="AH39" s="688"/>
      <c r="AI39" s="688"/>
      <c r="AJ39" s="688"/>
      <c r="AK39" s="688"/>
      <c r="AL39" s="689" t="s">
        <v>174</v>
      </c>
      <c r="AM39" s="690"/>
      <c r="AN39" s="690"/>
      <c r="AO39" s="691"/>
      <c r="AQ39" s="762" t="s">
        <v>337</v>
      </c>
      <c r="AR39" s="763"/>
      <c r="AS39" s="763"/>
      <c r="AT39" s="763"/>
      <c r="AU39" s="763"/>
      <c r="AV39" s="763"/>
      <c r="AW39" s="763"/>
      <c r="AX39" s="763"/>
      <c r="AY39" s="764"/>
      <c r="AZ39" s="684" t="s">
        <v>174</v>
      </c>
      <c r="BA39" s="685"/>
      <c r="BB39" s="685"/>
      <c r="BC39" s="685"/>
      <c r="BD39" s="721"/>
      <c r="BE39" s="721"/>
      <c r="BF39" s="751"/>
      <c r="BG39" s="699" t="s">
        <v>338</v>
      </c>
      <c r="BH39" s="700"/>
      <c r="BI39" s="700"/>
      <c r="BJ39" s="700"/>
      <c r="BK39" s="700"/>
      <c r="BL39" s="700"/>
      <c r="BM39" s="700"/>
      <c r="BN39" s="700"/>
      <c r="BO39" s="700"/>
      <c r="BP39" s="700"/>
      <c r="BQ39" s="700"/>
      <c r="BR39" s="700"/>
      <c r="BS39" s="700"/>
      <c r="BT39" s="700"/>
      <c r="BU39" s="701"/>
      <c r="BV39" s="684">
        <v>10843</v>
      </c>
      <c r="BW39" s="685"/>
      <c r="BX39" s="685"/>
      <c r="BY39" s="685"/>
      <c r="BZ39" s="685"/>
      <c r="CA39" s="685"/>
      <c r="CB39" s="694"/>
      <c r="CD39" s="699" t="s">
        <v>339</v>
      </c>
      <c r="CE39" s="700"/>
      <c r="CF39" s="700"/>
      <c r="CG39" s="700"/>
      <c r="CH39" s="700"/>
      <c r="CI39" s="700"/>
      <c r="CJ39" s="700"/>
      <c r="CK39" s="700"/>
      <c r="CL39" s="700"/>
      <c r="CM39" s="700"/>
      <c r="CN39" s="700"/>
      <c r="CO39" s="700"/>
      <c r="CP39" s="700"/>
      <c r="CQ39" s="701"/>
      <c r="CR39" s="684">
        <v>22184</v>
      </c>
      <c r="CS39" s="721"/>
      <c r="CT39" s="721"/>
      <c r="CU39" s="721"/>
      <c r="CV39" s="721"/>
      <c r="CW39" s="721"/>
      <c r="CX39" s="721"/>
      <c r="CY39" s="722"/>
      <c r="CZ39" s="689">
        <v>0.2</v>
      </c>
      <c r="DA39" s="719"/>
      <c r="DB39" s="719"/>
      <c r="DC39" s="723"/>
      <c r="DD39" s="693">
        <v>22083</v>
      </c>
      <c r="DE39" s="721"/>
      <c r="DF39" s="721"/>
      <c r="DG39" s="721"/>
      <c r="DH39" s="721"/>
      <c r="DI39" s="721"/>
      <c r="DJ39" s="721"/>
      <c r="DK39" s="722"/>
      <c r="DL39" s="693" t="s">
        <v>174</v>
      </c>
      <c r="DM39" s="721"/>
      <c r="DN39" s="721"/>
      <c r="DO39" s="721"/>
      <c r="DP39" s="721"/>
      <c r="DQ39" s="721"/>
      <c r="DR39" s="721"/>
      <c r="DS39" s="721"/>
      <c r="DT39" s="721"/>
      <c r="DU39" s="721"/>
      <c r="DV39" s="722"/>
      <c r="DW39" s="689" t="s">
        <v>174</v>
      </c>
      <c r="DX39" s="719"/>
      <c r="DY39" s="719"/>
      <c r="DZ39" s="719"/>
      <c r="EA39" s="719"/>
      <c r="EB39" s="719"/>
      <c r="EC39" s="720"/>
    </row>
    <row r="40" spans="2:133" ht="11.25" customHeight="1" x14ac:dyDescent="0.15">
      <c r="B40" s="681" t="s">
        <v>340</v>
      </c>
      <c r="C40" s="682"/>
      <c r="D40" s="682"/>
      <c r="E40" s="682"/>
      <c r="F40" s="682"/>
      <c r="G40" s="682"/>
      <c r="H40" s="682"/>
      <c r="I40" s="682"/>
      <c r="J40" s="682"/>
      <c r="K40" s="682"/>
      <c r="L40" s="682"/>
      <c r="M40" s="682"/>
      <c r="N40" s="682"/>
      <c r="O40" s="682"/>
      <c r="P40" s="682"/>
      <c r="Q40" s="683"/>
      <c r="R40" s="684" t="s">
        <v>174</v>
      </c>
      <c r="S40" s="685"/>
      <c r="T40" s="685"/>
      <c r="U40" s="685"/>
      <c r="V40" s="685"/>
      <c r="W40" s="685"/>
      <c r="X40" s="685"/>
      <c r="Y40" s="686"/>
      <c r="Z40" s="687" t="s">
        <v>231</v>
      </c>
      <c r="AA40" s="687"/>
      <c r="AB40" s="687"/>
      <c r="AC40" s="687"/>
      <c r="AD40" s="688" t="s">
        <v>174</v>
      </c>
      <c r="AE40" s="688"/>
      <c r="AF40" s="688"/>
      <c r="AG40" s="688"/>
      <c r="AH40" s="688"/>
      <c r="AI40" s="688"/>
      <c r="AJ40" s="688"/>
      <c r="AK40" s="688"/>
      <c r="AL40" s="689" t="s">
        <v>231</v>
      </c>
      <c r="AM40" s="690"/>
      <c r="AN40" s="690"/>
      <c r="AO40" s="691"/>
      <c r="AQ40" s="762" t="s">
        <v>341</v>
      </c>
      <c r="AR40" s="763"/>
      <c r="AS40" s="763"/>
      <c r="AT40" s="763"/>
      <c r="AU40" s="763"/>
      <c r="AV40" s="763"/>
      <c r="AW40" s="763"/>
      <c r="AX40" s="763"/>
      <c r="AY40" s="764"/>
      <c r="AZ40" s="684" t="s">
        <v>231</v>
      </c>
      <c r="BA40" s="685"/>
      <c r="BB40" s="685"/>
      <c r="BC40" s="685"/>
      <c r="BD40" s="721"/>
      <c r="BE40" s="721"/>
      <c r="BF40" s="751"/>
      <c r="BG40" s="765" t="s">
        <v>342</v>
      </c>
      <c r="BH40" s="766"/>
      <c r="BI40" s="766"/>
      <c r="BJ40" s="766"/>
      <c r="BK40" s="766"/>
      <c r="BL40" s="236"/>
      <c r="BM40" s="700" t="s">
        <v>343</v>
      </c>
      <c r="BN40" s="700"/>
      <c r="BO40" s="700"/>
      <c r="BP40" s="700"/>
      <c r="BQ40" s="700"/>
      <c r="BR40" s="700"/>
      <c r="BS40" s="700"/>
      <c r="BT40" s="700"/>
      <c r="BU40" s="701"/>
      <c r="BV40" s="684">
        <v>82</v>
      </c>
      <c r="BW40" s="685"/>
      <c r="BX40" s="685"/>
      <c r="BY40" s="685"/>
      <c r="BZ40" s="685"/>
      <c r="CA40" s="685"/>
      <c r="CB40" s="694"/>
      <c r="CD40" s="699" t="s">
        <v>344</v>
      </c>
      <c r="CE40" s="700"/>
      <c r="CF40" s="700"/>
      <c r="CG40" s="700"/>
      <c r="CH40" s="700"/>
      <c r="CI40" s="700"/>
      <c r="CJ40" s="700"/>
      <c r="CK40" s="700"/>
      <c r="CL40" s="700"/>
      <c r="CM40" s="700"/>
      <c r="CN40" s="700"/>
      <c r="CO40" s="700"/>
      <c r="CP40" s="700"/>
      <c r="CQ40" s="701"/>
      <c r="CR40" s="684">
        <v>8500</v>
      </c>
      <c r="CS40" s="685"/>
      <c r="CT40" s="685"/>
      <c r="CU40" s="685"/>
      <c r="CV40" s="685"/>
      <c r="CW40" s="685"/>
      <c r="CX40" s="685"/>
      <c r="CY40" s="686"/>
      <c r="CZ40" s="689">
        <v>0.1</v>
      </c>
      <c r="DA40" s="719"/>
      <c r="DB40" s="719"/>
      <c r="DC40" s="723"/>
      <c r="DD40" s="693" t="s">
        <v>174</v>
      </c>
      <c r="DE40" s="685"/>
      <c r="DF40" s="685"/>
      <c r="DG40" s="685"/>
      <c r="DH40" s="685"/>
      <c r="DI40" s="685"/>
      <c r="DJ40" s="685"/>
      <c r="DK40" s="686"/>
      <c r="DL40" s="693" t="s">
        <v>231</v>
      </c>
      <c r="DM40" s="685"/>
      <c r="DN40" s="685"/>
      <c r="DO40" s="685"/>
      <c r="DP40" s="685"/>
      <c r="DQ40" s="685"/>
      <c r="DR40" s="685"/>
      <c r="DS40" s="685"/>
      <c r="DT40" s="685"/>
      <c r="DU40" s="685"/>
      <c r="DV40" s="686"/>
      <c r="DW40" s="689" t="s">
        <v>174</v>
      </c>
      <c r="DX40" s="719"/>
      <c r="DY40" s="719"/>
      <c r="DZ40" s="719"/>
      <c r="EA40" s="719"/>
      <c r="EB40" s="719"/>
      <c r="EC40" s="720"/>
    </row>
    <row r="41" spans="2:133" ht="11.25" customHeight="1" x14ac:dyDescent="0.15">
      <c r="B41" s="681" t="s">
        <v>345</v>
      </c>
      <c r="C41" s="682"/>
      <c r="D41" s="682"/>
      <c r="E41" s="682"/>
      <c r="F41" s="682"/>
      <c r="G41" s="682"/>
      <c r="H41" s="682"/>
      <c r="I41" s="682"/>
      <c r="J41" s="682"/>
      <c r="K41" s="682"/>
      <c r="L41" s="682"/>
      <c r="M41" s="682"/>
      <c r="N41" s="682"/>
      <c r="O41" s="682"/>
      <c r="P41" s="682"/>
      <c r="Q41" s="683"/>
      <c r="R41" s="684">
        <v>547000</v>
      </c>
      <c r="S41" s="685"/>
      <c r="T41" s="685"/>
      <c r="U41" s="685"/>
      <c r="V41" s="685"/>
      <c r="W41" s="685"/>
      <c r="X41" s="685"/>
      <c r="Y41" s="686"/>
      <c r="Z41" s="687">
        <v>4.2</v>
      </c>
      <c r="AA41" s="687"/>
      <c r="AB41" s="687"/>
      <c r="AC41" s="687"/>
      <c r="AD41" s="688" t="s">
        <v>137</v>
      </c>
      <c r="AE41" s="688"/>
      <c r="AF41" s="688"/>
      <c r="AG41" s="688"/>
      <c r="AH41" s="688"/>
      <c r="AI41" s="688"/>
      <c r="AJ41" s="688"/>
      <c r="AK41" s="688"/>
      <c r="AL41" s="689" t="s">
        <v>231</v>
      </c>
      <c r="AM41" s="690"/>
      <c r="AN41" s="690"/>
      <c r="AO41" s="691"/>
      <c r="AQ41" s="762" t="s">
        <v>346</v>
      </c>
      <c r="AR41" s="763"/>
      <c r="AS41" s="763"/>
      <c r="AT41" s="763"/>
      <c r="AU41" s="763"/>
      <c r="AV41" s="763"/>
      <c r="AW41" s="763"/>
      <c r="AX41" s="763"/>
      <c r="AY41" s="764"/>
      <c r="AZ41" s="684">
        <v>336096</v>
      </c>
      <c r="BA41" s="685"/>
      <c r="BB41" s="685"/>
      <c r="BC41" s="685"/>
      <c r="BD41" s="721"/>
      <c r="BE41" s="721"/>
      <c r="BF41" s="751"/>
      <c r="BG41" s="765"/>
      <c r="BH41" s="766"/>
      <c r="BI41" s="766"/>
      <c r="BJ41" s="766"/>
      <c r="BK41" s="766"/>
      <c r="BL41" s="236"/>
      <c r="BM41" s="700" t="s">
        <v>347</v>
      </c>
      <c r="BN41" s="700"/>
      <c r="BO41" s="700"/>
      <c r="BP41" s="700"/>
      <c r="BQ41" s="700"/>
      <c r="BR41" s="700"/>
      <c r="BS41" s="700"/>
      <c r="BT41" s="700"/>
      <c r="BU41" s="701"/>
      <c r="BV41" s="684" t="s">
        <v>174</v>
      </c>
      <c r="BW41" s="685"/>
      <c r="BX41" s="685"/>
      <c r="BY41" s="685"/>
      <c r="BZ41" s="685"/>
      <c r="CA41" s="685"/>
      <c r="CB41" s="694"/>
      <c r="CD41" s="699" t="s">
        <v>348</v>
      </c>
      <c r="CE41" s="700"/>
      <c r="CF41" s="700"/>
      <c r="CG41" s="700"/>
      <c r="CH41" s="700"/>
      <c r="CI41" s="700"/>
      <c r="CJ41" s="700"/>
      <c r="CK41" s="700"/>
      <c r="CL41" s="700"/>
      <c r="CM41" s="700"/>
      <c r="CN41" s="700"/>
      <c r="CO41" s="700"/>
      <c r="CP41" s="700"/>
      <c r="CQ41" s="701"/>
      <c r="CR41" s="684" t="s">
        <v>174</v>
      </c>
      <c r="CS41" s="721"/>
      <c r="CT41" s="721"/>
      <c r="CU41" s="721"/>
      <c r="CV41" s="721"/>
      <c r="CW41" s="721"/>
      <c r="CX41" s="721"/>
      <c r="CY41" s="722"/>
      <c r="CZ41" s="689" t="s">
        <v>231</v>
      </c>
      <c r="DA41" s="719"/>
      <c r="DB41" s="719"/>
      <c r="DC41" s="723"/>
      <c r="DD41" s="693" t="s">
        <v>174</v>
      </c>
      <c r="DE41" s="721"/>
      <c r="DF41" s="721"/>
      <c r="DG41" s="721"/>
      <c r="DH41" s="721"/>
      <c r="DI41" s="721"/>
      <c r="DJ41" s="721"/>
      <c r="DK41" s="722"/>
      <c r="DL41" s="771"/>
      <c r="DM41" s="772"/>
      <c r="DN41" s="772"/>
      <c r="DO41" s="772"/>
      <c r="DP41" s="772"/>
      <c r="DQ41" s="772"/>
      <c r="DR41" s="772"/>
      <c r="DS41" s="772"/>
      <c r="DT41" s="772"/>
      <c r="DU41" s="772"/>
      <c r="DV41" s="773"/>
      <c r="DW41" s="774"/>
      <c r="DX41" s="775"/>
      <c r="DY41" s="775"/>
      <c r="DZ41" s="775"/>
      <c r="EA41" s="775"/>
      <c r="EB41" s="775"/>
      <c r="EC41" s="776"/>
    </row>
    <row r="42" spans="2:133" ht="11.25" customHeight="1" x14ac:dyDescent="0.15">
      <c r="B42" s="733" t="s">
        <v>349</v>
      </c>
      <c r="C42" s="734"/>
      <c r="D42" s="734"/>
      <c r="E42" s="734"/>
      <c r="F42" s="734"/>
      <c r="G42" s="734"/>
      <c r="H42" s="734"/>
      <c r="I42" s="734"/>
      <c r="J42" s="734"/>
      <c r="K42" s="734"/>
      <c r="L42" s="734"/>
      <c r="M42" s="734"/>
      <c r="N42" s="734"/>
      <c r="O42" s="734"/>
      <c r="P42" s="734"/>
      <c r="Q42" s="735"/>
      <c r="R42" s="769">
        <v>13029606</v>
      </c>
      <c r="S42" s="770"/>
      <c r="T42" s="770"/>
      <c r="U42" s="770"/>
      <c r="V42" s="770"/>
      <c r="W42" s="770"/>
      <c r="X42" s="770"/>
      <c r="Y42" s="778"/>
      <c r="Z42" s="779">
        <v>100</v>
      </c>
      <c r="AA42" s="779"/>
      <c r="AB42" s="779"/>
      <c r="AC42" s="779"/>
      <c r="AD42" s="780">
        <v>8286918</v>
      </c>
      <c r="AE42" s="780"/>
      <c r="AF42" s="780"/>
      <c r="AG42" s="780"/>
      <c r="AH42" s="780"/>
      <c r="AI42" s="780"/>
      <c r="AJ42" s="780"/>
      <c r="AK42" s="780"/>
      <c r="AL42" s="781">
        <v>100</v>
      </c>
      <c r="AM42" s="756"/>
      <c r="AN42" s="756"/>
      <c r="AO42" s="782"/>
      <c r="AQ42" s="783" t="s">
        <v>350</v>
      </c>
      <c r="AR42" s="784"/>
      <c r="AS42" s="784"/>
      <c r="AT42" s="784"/>
      <c r="AU42" s="784"/>
      <c r="AV42" s="784"/>
      <c r="AW42" s="784"/>
      <c r="AX42" s="784"/>
      <c r="AY42" s="785"/>
      <c r="AZ42" s="769">
        <v>1107282</v>
      </c>
      <c r="BA42" s="770"/>
      <c r="BB42" s="770"/>
      <c r="BC42" s="770"/>
      <c r="BD42" s="755"/>
      <c r="BE42" s="755"/>
      <c r="BF42" s="757"/>
      <c r="BG42" s="767"/>
      <c r="BH42" s="768"/>
      <c r="BI42" s="768"/>
      <c r="BJ42" s="768"/>
      <c r="BK42" s="768"/>
      <c r="BL42" s="237"/>
      <c r="BM42" s="710" t="s">
        <v>351</v>
      </c>
      <c r="BN42" s="710"/>
      <c r="BO42" s="710"/>
      <c r="BP42" s="710"/>
      <c r="BQ42" s="710"/>
      <c r="BR42" s="710"/>
      <c r="BS42" s="710"/>
      <c r="BT42" s="710"/>
      <c r="BU42" s="711"/>
      <c r="BV42" s="769">
        <v>336</v>
      </c>
      <c r="BW42" s="770"/>
      <c r="BX42" s="770"/>
      <c r="BY42" s="770"/>
      <c r="BZ42" s="770"/>
      <c r="CA42" s="770"/>
      <c r="CB42" s="777"/>
      <c r="CD42" s="681" t="s">
        <v>352</v>
      </c>
      <c r="CE42" s="682"/>
      <c r="CF42" s="682"/>
      <c r="CG42" s="682"/>
      <c r="CH42" s="682"/>
      <c r="CI42" s="682"/>
      <c r="CJ42" s="682"/>
      <c r="CK42" s="682"/>
      <c r="CL42" s="682"/>
      <c r="CM42" s="682"/>
      <c r="CN42" s="682"/>
      <c r="CO42" s="682"/>
      <c r="CP42" s="682"/>
      <c r="CQ42" s="683"/>
      <c r="CR42" s="684">
        <v>1315884</v>
      </c>
      <c r="CS42" s="685"/>
      <c r="CT42" s="685"/>
      <c r="CU42" s="685"/>
      <c r="CV42" s="685"/>
      <c r="CW42" s="685"/>
      <c r="CX42" s="685"/>
      <c r="CY42" s="686"/>
      <c r="CZ42" s="689">
        <v>10.5</v>
      </c>
      <c r="DA42" s="690"/>
      <c r="DB42" s="690"/>
      <c r="DC42" s="702"/>
      <c r="DD42" s="693">
        <v>612673</v>
      </c>
      <c r="DE42" s="685"/>
      <c r="DF42" s="685"/>
      <c r="DG42" s="685"/>
      <c r="DH42" s="685"/>
      <c r="DI42" s="685"/>
      <c r="DJ42" s="685"/>
      <c r="DK42" s="686"/>
      <c r="DL42" s="771"/>
      <c r="DM42" s="772"/>
      <c r="DN42" s="772"/>
      <c r="DO42" s="772"/>
      <c r="DP42" s="772"/>
      <c r="DQ42" s="772"/>
      <c r="DR42" s="772"/>
      <c r="DS42" s="772"/>
      <c r="DT42" s="772"/>
      <c r="DU42" s="772"/>
      <c r="DV42" s="773"/>
      <c r="DW42" s="774"/>
      <c r="DX42" s="775"/>
      <c r="DY42" s="775"/>
      <c r="DZ42" s="775"/>
      <c r="EA42" s="775"/>
      <c r="EB42" s="775"/>
      <c r="EC42" s="776"/>
    </row>
    <row r="43" spans="2:133" ht="11.25" customHeight="1" x14ac:dyDescent="0.15">
      <c r="BV43" s="238"/>
      <c r="BW43" s="238"/>
      <c r="BX43" s="238"/>
      <c r="BY43" s="238"/>
      <c r="BZ43" s="238"/>
      <c r="CA43" s="238"/>
      <c r="CB43" s="238"/>
      <c r="CD43" s="681" t="s">
        <v>353</v>
      </c>
      <c r="CE43" s="682"/>
      <c r="CF43" s="682"/>
      <c r="CG43" s="682"/>
      <c r="CH43" s="682"/>
      <c r="CI43" s="682"/>
      <c r="CJ43" s="682"/>
      <c r="CK43" s="682"/>
      <c r="CL43" s="682"/>
      <c r="CM43" s="682"/>
      <c r="CN43" s="682"/>
      <c r="CO43" s="682"/>
      <c r="CP43" s="682"/>
      <c r="CQ43" s="683"/>
      <c r="CR43" s="684">
        <v>19649</v>
      </c>
      <c r="CS43" s="721"/>
      <c r="CT43" s="721"/>
      <c r="CU43" s="721"/>
      <c r="CV43" s="721"/>
      <c r="CW43" s="721"/>
      <c r="CX43" s="721"/>
      <c r="CY43" s="722"/>
      <c r="CZ43" s="689">
        <v>0.2</v>
      </c>
      <c r="DA43" s="719"/>
      <c r="DB43" s="719"/>
      <c r="DC43" s="723"/>
      <c r="DD43" s="693">
        <v>19649</v>
      </c>
      <c r="DE43" s="721"/>
      <c r="DF43" s="721"/>
      <c r="DG43" s="721"/>
      <c r="DH43" s="721"/>
      <c r="DI43" s="721"/>
      <c r="DJ43" s="721"/>
      <c r="DK43" s="722"/>
      <c r="DL43" s="771"/>
      <c r="DM43" s="772"/>
      <c r="DN43" s="772"/>
      <c r="DO43" s="772"/>
      <c r="DP43" s="772"/>
      <c r="DQ43" s="772"/>
      <c r="DR43" s="772"/>
      <c r="DS43" s="772"/>
      <c r="DT43" s="772"/>
      <c r="DU43" s="772"/>
      <c r="DV43" s="773"/>
      <c r="DW43" s="774"/>
      <c r="DX43" s="775"/>
      <c r="DY43" s="775"/>
      <c r="DZ43" s="775"/>
      <c r="EA43" s="775"/>
      <c r="EB43" s="775"/>
      <c r="EC43" s="776"/>
    </row>
    <row r="44" spans="2:133" ht="11.25" customHeight="1" x14ac:dyDescent="0.15">
      <c r="CD44" s="796" t="s">
        <v>301</v>
      </c>
      <c r="CE44" s="797"/>
      <c r="CF44" s="681" t="s">
        <v>354</v>
      </c>
      <c r="CG44" s="682"/>
      <c r="CH44" s="682"/>
      <c r="CI44" s="682"/>
      <c r="CJ44" s="682"/>
      <c r="CK44" s="682"/>
      <c r="CL44" s="682"/>
      <c r="CM44" s="682"/>
      <c r="CN44" s="682"/>
      <c r="CO44" s="682"/>
      <c r="CP44" s="682"/>
      <c r="CQ44" s="683"/>
      <c r="CR44" s="684">
        <v>1315884</v>
      </c>
      <c r="CS44" s="685"/>
      <c r="CT44" s="685"/>
      <c r="CU44" s="685"/>
      <c r="CV44" s="685"/>
      <c r="CW44" s="685"/>
      <c r="CX44" s="685"/>
      <c r="CY44" s="686"/>
      <c r="CZ44" s="689">
        <v>10.5</v>
      </c>
      <c r="DA44" s="690"/>
      <c r="DB44" s="690"/>
      <c r="DC44" s="702"/>
      <c r="DD44" s="693">
        <v>612673</v>
      </c>
      <c r="DE44" s="685"/>
      <c r="DF44" s="685"/>
      <c r="DG44" s="685"/>
      <c r="DH44" s="685"/>
      <c r="DI44" s="685"/>
      <c r="DJ44" s="685"/>
      <c r="DK44" s="686"/>
      <c r="DL44" s="771"/>
      <c r="DM44" s="772"/>
      <c r="DN44" s="772"/>
      <c r="DO44" s="772"/>
      <c r="DP44" s="772"/>
      <c r="DQ44" s="772"/>
      <c r="DR44" s="772"/>
      <c r="DS44" s="772"/>
      <c r="DT44" s="772"/>
      <c r="DU44" s="772"/>
      <c r="DV44" s="773"/>
      <c r="DW44" s="774"/>
      <c r="DX44" s="775"/>
      <c r="DY44" s="775"/>
      <c r="DZ44" s="775"/>
      <c r="EA44" s="775"/>
      <c r="EB44" s="775"/>
      <c r="EC44" s="776"/>
    </row>
    <row r="45" spans="2:133" ht="11.25" customHeight="1" x14ac:dyDescent="0.15">
      <c r="CD45" s="798"/>
      <c r="CE45" s="799"/>
      <c r="CF45" s="681" t="s">
        <v>355</v>
      </c>
      <c r="CG45" s="682"/>
      <c r="CH45" s="682"/>
      <c r="CI45" s="682"/>
      <c r="CJ45" s="682"/>
      <c r="CK45" s="682"/>
      <c r="CL45" s="682"/>
      <c r="CM45" s="682"/>
      <c r="CN45" s="682"/>
      <c r="CO45" s="682"/>
      <c r="CP45" s="682"/>
      <c r="CQ45" s="683"/>
      <c r="CR45" s="684">
        <v>379451</v>
      </c>
      <c r="CS45" s="721"/>
      <c r="CT45" s="721"/>
      <c r="CU45" s="721"/>
      <c r="CV45" s="721"/>
      <c r="CW45" s="721"/>
      <c r="CX45" s="721"/>
      <c r="CY45" s="722"/>
      <c r="CZ45" s="689">
        <v>3</v>
      </c>
      <c r="DA45" s="719"/>
      <c r="DB45" s="719"/>
      <c r="DC45" s="723"/>
      <c r="DD45" s="693">
        <v>28785</v>
      </c>
      <c r="DE45" s="721"/>
      <c r="DF45" s="721"/>
      <c r="DG45" s="721"/>
      <c r="DH45" s="721"/>
      <c r="DI45" s="721"/>
      <c r="DJ45" s="721"/>
      <c r="DK45" s="722"/>
      <c r="DL45" s="771"/>
      <c r="DM45" s="772"/>
      <c r="DN45" s="772"/>
      <c r="DO45" s="772"/>
      <c r="DP45" s="772"/>
      <c r="DQ45" s="772"/>
      <c r="DR45" s="772"/>
      <c r="DS45" s="772"/>
      <c r="DT45" s="772"/>
      <c r="DU45" s="772"/>
      <c r="DV45" s="773"/>
      <c r="DW45" s="774"/>
      <c r="DX45" s="775"/>
      <c r="DY45" s="775"/>
      <c r="DZ45" s="775"/>
      <c r="EA45" s="775"/>
      <c r="EB45" s="775"/>
      <c r="EC45" s="776"/>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8"/>
      <c r="CE46" s="799"/>
      <c r="CF46" s="681" t="s">
        <v>357</v>
      </c>
      <c r="CG46" s="682"/>
      <c r="CH46" s="682"/>
      <c r="CI46" s="682"/>
      <c r="CJ46" s="682"/>
      <c r="CK46" s="682"/>
      <c r="CL46" s="682"/>
      <c r="CM46" s="682"/>
      <c r="CN46" s="682"/>
      <c r="CO46" s="682"/>
      <c r="CP46" s="682"/>
      <c r="CQ46" s="683"/>
      <c r="CR46" s="684">
        <v>826524</v>
      </c>
      <c r="CS46" s="685"/>
      <c r="CT46" s="685"/>
      <c r="CU46" s="685"/>
      <c r="CV46" s="685"/>
      <c r="CW46" s="685"/>
      <c r="CX46" s="685"/>
      <c r="CY46" s="686"/>
      <c r="CZ46" s="689">
        <v>6.6</v>
      </c>
      <c r="DA46" s="690"/>
      <c r="DB46" s="690"/>
      <c r="DC46" s="702"/>
      <c r="DD46" s="693">
        <v>559279</v>
      </c>
      <c r="DE46" s="685"/>
      <c r="DF46" s="685"/>
      <c r="DG46" s="685"/>
      <c r="DH46" s="685"/>
      <c r="DI46" s="685"/>
      <c r="DJ46" s="685"/>
      <c r="DK46" s="686"/>
      <c r="DL46" s="771"/>
      <c r="DM46" s="772"/>
      <c r="DN46" s="772"/>
      <c r="DO46" s="772"/>
      <c r="DP46" s="772"/>
      <c r="DQ46" s="772"/>
      <c r="DR46" s="772"/>
      <c r="DS46" s="772"/>
      <c r="DT46" s="772"/>
      <c r="DU46" s="772"/>
      <c r="DV46" s="773"/>
      <c r="DW46" s="774"/>
      <c r="DX46" s="775"/>
      <c r="DY46" s="775"/>
      <c r="DZ46" s="775"/>
      <c r="EA46" s="775"/>
      <c r="EB46" s="775"/>
      <c r="EC46" s="776"/>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8"/>
      <c r="CE47" s="799"/>
      <c r="CF47" s="681" t="s">
        <v>359</v>
      </c>
      <c r="CG47" s="682"/>
      <c r="CH47" s="682"/>
      <c r="CI47" s="682"/>
      <c r="CJ47" s="682"/>
      <c r="CK47" s="682"/>
      <c r="CL47" s="682"/>
      <c r="CM47" s="682"/>
      <c r="CN47" s="682"/>
      <c r="CO47" s="682"/>
      <c r="CP47" s="682"/>
      <c r="CQ47" s="683"/>
      <c r="CR47" s="684" t="s">
        <v>174</v>
      </c>
      <c r="CS47" s="721"/>
      <c r="CT47" s="721"/>
      <c r="CU47" s="721"/>
      <c r="CV47" s="721"/>
      <c r="CW47" s="721"/>
      <c r="CX47" s="721"/>
      <c r="CY47" s="722"/>
      <c r="CZ47" s="689" t="s">
        <v>231</v>
      </c>
      <c r="DA47" s="719"/>
      <c r="DB47" s="719"/>
      <c r="DC47" s="723"/>
      <c r="DD47" s="693" t="s">
        <v>137</v>
      </c>
      <c r="DE47" s="721"/>
      <c r="DF47" s="721"/>
      <c r="DG47" s="721"/>
      <c r="DH47" s="721"/>
      <c r="DI47" s="721"/>
      <c r="DJ47" s="721"/>
      <c r="DK47" s="722"/>
      <c r="DL47" s="771"/>
      <c r="DM47" s="772"/>
      <c r="DN47" s="772"/>
      <c r="DO47" s="772"/>
      <c r="DP47" s="772"/>
      <c r="DQ47" s="772"/>
      <c r="DR47" s="772"/>
      <c r="DS47" s="772"/>
      <c r="DT47" s="772"/>
      <c r="DU47" s="772"/>
      <c r="DV47" s="773"/>
      <c r="DW47" s="774"/>
      <c r="DX47" s="775"/>
      <c r="DY47" s="775"/>
      <c r="DZ47" s="775"/>
      <c r="EA47" s="775"/>
      <c r="EB47" s="775"/>
      <c r="EC47" s="776"/>
    </row>
    <row r="48" spans="2:133" x14ac:dyDescent="0.15">
      <c r="B48" s="241" t="s">
        <v>360</v>
      </c>
      <c r="CD48" s="800"/>
      <c r="CE48" s="801"/>
      <c r="CF48" s="681" t="s">
        <v>361</v>
      </c>
      <c r="CG48" s="682"/>
      <c r="CH48" s="682"/>
      <c r="CI48" s="682"/>
      <c r="CJ48" s="682"/>
      <c r="CK48" s="682"/>
      <c r="CL48" s="682"/>
      <c r="CM48" s="682"/>
      <c r="CN48" s="682"/>
      <c r="CO48" s="682"/>
      <c r="CP48" s="682"/>
      <c r="CQ48" s="683"/>
      <c r="CR48" s="684" t="s">
        <v>137</v>
      </c>
      <c r="CS48" s="685"/>
      <c r="CT48" s="685"/>
      <c r="CU48" s="685"/>
      <c r="CV48" s="685"/>
      <c r="CW48" s="685"/>
      <c r="CX48" s="685"/>
      <c r="CY48" s="686"/>
      <c r="CZ48" s="689" t="s">
        <v>174</v>
      </c>
      <c r="DA48" s="690"/>
      <c r="DB48" s="690"/>
      <c r="DC48" s="702"/>
      <c r="DD48" s="693" t="s">
        <v>231</v>
      </c>
      <c r="DE48" s="685"/>
      <c r="DF48" s="685"/>
      <c r="DG48" s="685"/>
      <c r="DH48" s="685"/>
      <c r="DI48" s="685"/>
      <c r="DJ48" s="685"/>
      <c r="DK48" s="686"/>
      <c r="DL48" s="771"/>
      <c r="DM48" s="772"/>
      <c r="DN48" s="772"/>
      <c r="DO48" s="772"/>
      <c r="DP48" s="772"/>
      <c r="DQ48" s="772"/>
      <c r="DR48" s="772"/>
      <c r="DS48" s="772"/>
      <c r="DT48" s="772"/>
      <c r="DU48" s="772"/>
      <c r="DV48" s="773"/>
      <c r="DW48" s="774"/>
      <c r="DX48" s="775"/>
      <c r="DY48" s="775"/>
      <c r="DZ48" s="775"/>
      <c r="EA48" s="775"/>
      <c r="EB48" s="775"/>
      <c r="EC48" s="776"/>
    </row>
    <row r="49" spans="82:133" ht="11.25" customHeight="1" x14ac:dyDescent="0.15">
      <c r="CD49" s="733" t="s">
        <v>362</v>
      </c>
      <c r="CE49" s="734"/>
      <c r="CF49" s="734"/>
      <c r="CG49" s="734"/>
      <c r="CH49" s="734"/>
      <c r="CI49" s="734"/>
      <c r="CJ49" s="734"/>
      <c r="CK49" s="734"/>
      <c r="CL49" s="734"/>
      <c r="CM49" s="734"/>
      <c r="CN49" s="734"/>
      <c r="CO49" s="734"/>
      <c r="CP49" s="734"/>
      <c r="CQ49" s="735"/>
      <c r="CR49" s="769">
        <v>12523957</v>
      </c>
      <c r="CS49" s="755"/>
      <c r="CT49" s="755"/>
      <c r="CU49" s="755"/>
      <c r="CV49" s="755"/>
      <c r="CW49" s="755"/>
      <c r="CX49" s="755"/>
      <c r="CY49" s="786"/>
      <c r="CZ49" s="781">
        <v>100</v>
      </c>
      <c r="DA49" s="787"/>
      <c r="DB49" s="787"/>
      <c r="DC49" s="788"/>
      <c r="DD49" s="789">
        <v>9001748</v>
      </c>
      <c r="DE49" s="755"/>
      <c r="DF49" s="755"/>
      <c r="DG49" s="755"/>
      <c r="DH49" s="755"/>
      <c r="DI49" s="755"/>
      <c r="DJ49" s="755"/>
      <c r="DK49" s="786"/>
      <c r="DL49" s="790"/>
      <c r="DM49" s="791"/>
      <c r="DN49" s="791"/>
      <c r="DO49" s="791"/>
      <c r="DP49" s="791"/>
      <c r="DQ49" s="791"/>
      <c r="DR49" s="791"/>
      <c r="DS49" s="791"/>
      <c r="DT49" s="791"/>
      <c r="DU49" s="791"/>
      <c r="DV49" s="792"/>
      <c r="DW49" s="793"/>
      <c r="DX49" s="794"/>
      <c r="DY49" s="794"/>
      <c r="DZ49" s="794"/>
      <c r="EA49" s="794"/>
      <c r="EB49" s="794"/>
      <c r="EC49" s="795"/>
    </row>
  </sheetData>
  <sheetProtection algorithmName="SHA-512" hashValue="UfhqAdR4QGoeA06KwX0/Fg9w6e6z2+5Kb3LxRZPpEwrTUWd120qtKY6b00mDo6udAx9MPdGWEszP7/awi7CFWA==" saltValue="jL7aJlLvGiro0XnKVs+GM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67" zoomScale="70" zoomScaleNormal="25" zoomScaleSheetLayoutView="70" workbookViewId="0">
      <selection activeCell="AP80" sqref="AP80:AT80"/>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1" t="s">
        <v>364</v>
      </c>
      <c r="DK2" s="832"/>
      <c r="DL2" s="832"/>
      <c r="DM2" s="832"/>
      <c r="DN2" s="832"/>
      <c r="DO2" s="833"/>
      <c r="DP2" s="250"/>
      <c r="DQ2" s="831" t="s">
        <v>365</v>
      </c>
      <c r="DR2" s="832"/>
      <c r="DS2" s="832"/>
      <c r="DT2" s="832"/>
      <c r="DU2" s="832"/>
      <c r="DV2" s="832"/>
      <c r="DW2" s="832"/>
      <c r="DX2" s="832"/>
      <c r="DY2" s="832"/>
      <c r="DZ2" s="833"/>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4" t="s">
        <v>366</v>
      </c>
      <c r="B4" s="834"/>
      <c r="C4" s="834"/>
      <c r="D4" s="834"/>
      <c r="E4" s="834"/>
      <c r="F4" s="834"/>
      <c r="G4" s="834"/>
      <c r="H4" s="834"/>
      <c r="I4" s="834"/>
      <c r="J4" s="834"/>
      <c r="K4" s="834"/>
      <c r="L4" s="834"/>
      <c r="M4" s="834"/>
      <c r="N4" s="834"/>
      <c r="O4" s="834"/>
      <c r="P4" s="834"/>
      <c r="Q4" s="834"/>
      <c r="R4" s="834"/>
      <c r="S4" s="834"/>
      <c r="T4" s="834"/>
      <c r="U4" s="834"/>
      <c r="V4" s="834"/>
      <c r="W4" s="834"/>
      <c r="X4" s="834"/>
      <c r="Y4" s="834"/>
      <c r="Z4" s="834"/>
      <c r="AA4" s="834"/>
      <c r="AB4" s="834"/>
      <c r="AC4" s="834"/>
      <c r="AD4" s="834"/>
      <c r="AE4" s="834"/>
      <c r="AF4" s="834"/>
      <c r="AG4" s="834"/>
      <c r="AH4" s="834"/>
      <c r="AI4" s="834"/>
      <c r="AJ4" s="834"/>
      <c r="AK4" s="834"/>
      <c r="AL4" s="834"/>
      <c r="AM4" s="834"/>
      <c r="AN4" s="834"/>
      <c r="AO4" s="834"/>
      <c r="AP4" s="834"/>
      <c r="AQ4" s="834"/>
      <c r="AR4" s="834"/>
      <c r="AS4" s="834"/>
      <c r="AT4" s="834"/>
      <c r="AU4" s="834"/>
      <c r="AV4" s="834"/>
      <c r="AW4" s="834"/>
      <c r="AX4" s="834"/>
      <c r="AY4" s="834"/>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5" t="s">
        <v>368</v>
      </c>
      <c r="B5" s="826"/>
      <c r="C5" s="826"/>
      <c r="D5" s="826"/>
      <c r="E5" s="826"/>
      <c r="F5" s="826"/>
      <c r="G5" s="826"/>
      <c r="H5" s="826"/>
      <c r="I5" s="826"/>
      <c r="J5" s="826"/>
      <c r="K5" s="826"/>
      <c r="L5" s="826"/>
      <c r="M5" s="826"/>
      <c r="N5" s="826"/>
      <c r="O5" s="826"/>
      <c r="P5" s="827"/>
      <c r="Q5" s="802" t="s">
        <v>369</v>
      </c>
      <c r="R5" s="803"/>
      <c r="S5" s="803"/>
      <c r="T5" s="803"/>
      <c r="U5" s="804"/>
      <c r="V5" s="802" t="s">
        <v>370</v>
      </c>
      <c r="W5" s="803"/>
      <c r="X5" s="803"/>
      <c r="Y5" s="803"/>
      <c r="Z5" s="804"/>
      <c r="AA5" s="802" t="s">
        <v>371</v>
      </c>
      <c r="AB5" s="803"/>
      <c r="AC5" s="803"/>
      <c r="AD5" s="803"/>
      <c r="AE5" s="803"/>
      <c r="AF5" s="835" t="s">
        <v>372</v>
      </c>
      <c r="AG5" s="803"/>
      <c r="AH5" s="803"/>
      <c r="AI5" s="803"/>
      <c r="AJ5" s="814"/>
      <c r="AK5" s="803" t="s">
        <v>373</v>
      </c>
      <c r="AL5" s="803"/>
      <c r="AM5" s="803"/>
      <c r="AN5" s="803"/>
      <c r="AO5" s="804"/>
      <c r="AP5" s="802" t="s">
        <v>374</v>
      </c>
      <c r="AQ5" s="803"/>
      <c r="AR5" s="803"/>
      <c r="AS5" s="803"/>
      <c r="AT5" s="804"/>
      <c r="AU5" s="802" t="s">
        <v>375</v>
      </c>
      <c r="AV5" s="803"/>
      <c r="AW5" s="803"/>
      <c r="AX5" s="803"/>
      <c r="AY5" s="814"/>
      <c r="AZ5" s="257"/>
      <c r="BA5" s="257"/>
      <c r="BB5" s="257"/>
      <c r="BC5" s="257"/>
      <c r="BD5" s="257"/>
      <c r="BE5" s="258"/>
      <c r="BF5" s="258"/>
      <c r="BG5" s="258"/>
      <c r="BH5" s="258"/>
      <c r="BI5" s="258"/>
      <c r="BJ5" s="258"/>
      <c r="BK5" s="258"/>
      <c r="BL5" s="258"/>
      <c r="BM5" s="258"/>
      <c r="BN5" s="258"/>
      <c r="BO5" s="258"/>
      <c r="BP5" s="258"/>
      <c r="BQ5" s="825" t="s">
        <v>376</v>
      </c>
      <c r="BR5" s="826"/>
      <c r="BS5" s="826"/>
      <c r="BT5" s="826"/>
      <c r="BU5" s="826"/>
      <c r="BV5" s="826"/>
      <c r="BW5" s="826"/>
      <c r="BX5" s="826"/>
      <c r="BY5" s="826"/>
      <c r="BZ5" s="826"/>
      <c r="CA5" s="826"/>
      <c r="CB5" s="826"/>
      <c r="CC5" s="826"/>
      <c r="CD5" s="826"/>
      <c r="CE5" s="826"/>
      <c r="CF5" s="826"/>
      <c r="CG5" s="827"/>
      <c r="CH5" s="802" t="s">
        <v>377</v>
      </c>
      <c r="CI5" s="803"/>
      <c r="CJ5" s="803"/>
      <c r="CK5" s="803"/>
      <c r="CL5" s="804"/>
      <c r="CM5" s="802" t="s">
        <v>378</v>
      </c>
      <c r="CN5" s="803"/>
      <c r="CO5" s="803"/>
      <c r="CP5" s="803"/>
      <c r="CQ5" s="804"/>
      <c r="CR5" s="802" t="s">
        <v>379</v>
      </c>
      <c r="CS5" s="803"/>
      <c r="CT5" s="803"/>
      <c r="CU5" s="803"/>
      <c r="CV5" s="804"/>
      <c r="CW5" s="802" t="s">
        <v>380</v>
      </c>
      <c r="CX5" s="803"/>
      <c r="CY5" s="803"/>
      <c r="CZ5" s="803"/>
      <c r="DA5" s="804"/>
      <c r="DB5" s="802" t="s">
        <v>381</v>
      </c>
      <c r="DC5" s="803"/>
      <c r="DD5" s="803"/>
      <c r="DE5" s="803"/>
      <c r="DF5" s="804"/>
      <c r="DG5" s="808" t="s">
        <v>382</v>
      </c>
      <c r="DH5" s="809"/>
      <c r="DI5" s="809"/>
      <c r="DJ5" s="809"/>
      <c r="DK5" s="810"/>
      <c r="DL5" s="808" t="s">
        <v>383</v>
      </c>
      <c r="DM5" s="809"/>
      <c r="DN5" s="809"/>
      <c r="DO5" s="809"/>
      <c r="DP5" s="810"/>
      <c r="DQ5" s="802" t="s">
        <v>384</v>
      </c>
      <c r="DR5" s="803"/>
      <c r="DS5" s="803"/>
      <c r="DT5" s="803"/>
      <c r="DU5" s="804"/>
      <c r="DV5" s="802" t="s">
        <v>375</v>
      </c>
      <c r="DW5" s="803"/>
      <c r="DX5" s="803"/>
      <c r="DY5" s="803"/>
      <c r="DZ5" s="814"/>
      <c r="EA5" s="255"/>
    </row>
    <row r="6" spans="1:131" s="256" customFormat="1" ht="26.25" customHeight="1" thickBot="1" x14ac:dyDescent="0.2">
      <c r="A6" s="828"/>
      <c r="B6" s="829"/>
      <c r="C6" s="829"/>
      <c r="D6" s="829"/>
      <c r="E6" s="829"/>
      <c r="F6" s="829"/>
      <c r="G6" s="829"/>
      <c r="H6" s="829"/>
      <c r="I6" s="829"/>
      <c r="J6" s="829"/>
      <c r="K6" s="829"/>
      <c r="L6" s="829"/>
      <c r="M6" s="829"/>
      <c r="N6" s="829"/>
      <c r="O6" s="829"/>
      <c r="P6" s="830"/>
      <c r="Q6" s="805"/>
      <c r="R6" s="806"/>
      <c r="S6" s="806"/>
      <c r="T6" s="806"/>
      <c r="U6" s="807"/>
      <c r="V6" s="805"/>
      <c r="W6" s="806"/>
      <c r="X6" s="806"/>
      <c r="Y6" s="806"/>
      <c r="Z6" s="807"/>
      <c r="AA6" s="805"/>
      <c r="AB6" s="806"/>
      <c r="AC6" s="806"/>
      <c r="AD6" s="806"/>
      <c r="AE6" s="806"/>
      <c r="AF6" s="836"/>
      <c r="AG6" s="806"/>
      <c r="AH6" s="806"/>
      <c r="AI6" s="806"/>
      <c r="AJ6" s="815"/>
      <c r="AK6" s="806"/>
      <c r="AL6" s="806"/>
      <c r="AM6" s="806"/>
      <c r="AN6" s="806"/>
      <c r="AO6" s="807"/>
      <c r="AP6" s="805"/>
      <c r="AQ6" s="806"/>
      <c r="AR6" s="806"/>
      <c r="AS6" s="806"/>
      <c r="AT6" s="807"/>
      <c r="AU6" s="805"/>
      <c r="AV6" s="806"/>
      <c r="AW6" s="806"/>
      <c r="AX6" s="806"/>
      <c r="AY6" s="815"/>
      <c r="AZ6" s="253"/>
      <c r="BA6" s="253"/>
      <c r="BB6" s="253"/>
      <c r="BC6" s="253"/>
      <c r="BD6" s="253"/>
      <c r="BE6" s="254"/>
      <c r="BF6" s="254"/>
      <c r="BG6" s="254"/>
      <c r="BH6" s="254"/>
      <c r="BI6" s="254"/>
      <c r="BJ6" s="254"/>
      <c r="BK6" s="254"/>
      <c r="BL6" s="254"/>
      <c r="BM6" s="254"/>
      <c r="BN6" s="254"/>
      <c r="BO6" s="254"/>
      <c r="BP6" s="254"/>
      <c r="BQ6" s="828"/>
      <c r="BR6" s="829"/>
      <c r="BS6" s="829"/>
      <c r="BT6" s="829"/>
      <c r="BU6" s="829"/>
      <c r="BV6" s="829"/>
      <c r="BW6" s="829"/>
      <c r="BX6" s="829"/>
      <c r="BY6" s="829"/>
      <c r="BZ6" s="829"/>
      <c r="CA6" s="829"/>
      <c r="CB6" s="829"/>
      <c r="CC6" s="829"/>
      <c r="CD6" s="829"/>
      <c r="CE6" s="829"/>
      <c r="CF6" s="829"/>
      <c r="CG6" s="830"/>
      <c r="CH6" s="805"/>
      <c r="CI6" s="806"/>
      <c r="CJ6" s="806"/>
      <c r="CK6" s="806"/>
      <c r="CL6" s="807"/>
      <c r="CM6" s="805"/>
      <c r="CN6" s="806"/>
      <c r="CO6" s="806"/>
      <c r="CP6" s="806"/>
      <c r="CQ6" s="807"/>
      <c r="CR6" s="805"/>
      <c r="CS6" s="806"/>
      <c r="CT6" s="806"/>
      <c r="CU6" s="806"/>
      <c r="CV6" s="807"/>
      <c r="CW6" s="805"/>
      <c r="CX6" s="806"/>
      <c r="CY6" s="806"/>
      <c r="CZ6" s="806"/>
      <c r="DA6" s="807"/>
      <c r="DB6" s="805"/>
      <c r="DC6" s="806"/>
      <c r="DD6" s="806"/>
      <c r="DE6" s="806"/>
      <c r="DF6" s="807"/>
      <c r="DG6" s="811"/>
      <c r="DH6" s="812"/>
      <c r="DI6" s="812"/>
      <c r="DJ6" s="812"/>
      <c r="DK6" s="813"/>
      <c r="DL6" s="811"/>
      <c r="DM6" s="812"/>
      <c r="DN6" s="812"/>
      <c r="DO6" s="812"/>
      <c r="DP6" s="813"/>
      <c r="DQ6" s="805"/>
      <c r="DR6" s="806"/>
      <c r="DS6" s="806"/>
      <c r="DT6" s="806"/>
      <c r="DU6" s="807"/>
      <c r="DV6" s="805"/>
      <c r="DW6" s="806"/>
      <c r="DX6" s="806"/>
      <c r="DY6" s="806"/>
      <c r="DZ6" s="815"/>
      <c r="EA6" s="255"/>
    </row>
    <row r="7" spans="1:131" s="256" customFormat="1" ht="26.25" customHeight="1" thickTop="1" x14ac:dyDescent="0.15">
      <c r="A7" s="259">
        <v>1</v>
      </c>
      <c r="B7" s="816" t="s">
        <v>385</v>
      </c>
      <c r="C7" s="817"/>
      <c r="D7" s="817"/>
      <c r="E7" s="817"/>
      <c r="F7" s="817"/>
      <c r="G7" s="817"/>
      <c r="H7" s="817"/>
      <c r="I7" s="817"/>
      <c r="J7" s="817"/>
      <c r="K7" s="817"/>
      <c r="L7" s="817"/>
      <c r="M7" s="817"/>
      <c r="N7" s="817"/>
      <c r="O7" s="817"/>
      <c r="P7" s="818"/>
      <c r="Q7" s="819">
        <v>13031</v>
      </c>
      <c r="R7" s="820"/>
      <c r="S7" s="820"/>
      <c r="T7" s="820"/>
      <c r="U7" s="820"/>
      <c r="V7" s="820">
        <v>12525</v>
      </c>
      <c r="W7" s="820"/>
      <c r="X7" s="820"/>
      <c r="Y7" s="820"/>
      <c r="Z7" s="820"/>
      <c r="AA7" s="820">
        <v>506</v>
      </c>
      <c r="AB7" s="820"/>
      <c r="AC7" s="820"/>
      <c r="AD7" s="820"/>
      <c r="AE7" s="821"/>
      <c r="AF7" s="822">
        <v>446</v>
      </c>
      <c r="AG7" s="823"/>
      <c r="AH7" s="823"/>
      <c r="AI7" s="823"/>
      <c r="AJ7" s="824"/>
      <c r="AK7" s="859">
        <v>42</v>
      </c>
      <c r="AL7" s="860"/>
      <c r="AM7" s="860"/>
      <c r="AN7" s="860"/>
      <c r="AO7" s="860"/>
      <c r="AP7" s="860">
        <v>8688</v>
      </c>
      <c r="AQ7" s="860"/>
      <c r="AR7" s="860"/>
      <c r="AS7" s="860"/>
      <c r="AT7" s="860"/>
      <c r="AU7" s="861"/>
      <c r="AV7" s="861"/>
      <c r="AW7" s="861"/>
      <c r="AX7" s="861"/>
      <c r="AY7" s="862"/>
      <c r="AZ7" s="253"/>
      <c r="BA7" s="253"/>
      <c r="BB7" s="253"/>
      <c r="BC7" s="253"/>
      <c r="BD7" s="253"/>
      <c r="BE7" s="254"/>
      <c r="BF7" s="254"/>
      <c r="BG7" s="254"/>
      <c r="BH7" s="254"/>
      <c r="BI7" s="254"/>
      <c r="BJ7" s="254"/>
      <c r="BK7" s="254"/>
      <c r="BL7" s="254"/>
      <c r="BM7" s="254"/>
      <c r="BN7" s="254"/>
      <c r="BO7" s="254"/>
      <c r="BP7" s="254"/>
      <c r="BQ7" s="260">
        <v>1</v>
      </c>
      <c r="BR7" s="261"/>
      <c r="BS7" s="863" t="s">
        <v>590</v>
      </c>
      <c r="BT7" s="864"/>
      <c r="BU7" s="864"/>
      <c r="BV7" s="864"/>
      <c r="BW7" s="864"/>
      <c r="BX7" s="864"/>
      <c r="BY7" s="864"/>
      <c r="BZ7" s="864"/>
      <c r="CA7" s="864"/>
      <c r="CB7" s="864"/>
      <c r="CC7" s="864"/>
      <c r="CD7" s="864"/>
      <c r="CE7" s="864"/>
      <c r="CF7" s="864"/>
      <c r="CG7" s="865"/>
      <c r="CH7" s="856">
        <v>-16</v>
      </c>
      <c r="CI7" s="857"/>
      <c r="CJ7" s="857"/>
      <c r="CK7" s="857"/>
      <c r="CL7" s="858"/>
      <c r="CM7" s="856">
        <v>117</v>
      </c>
      <c r="CN7" s="857"/>
      <c r="CO7" s="857"/>
      <c r="CP7" s="857"/>
      <c r="CQ7" s="858"/>
      <c r="CR7" s="856">
        <v>30</v>
      </c>
      <c r="CS7" s="857"/>
      <c r="CT7" s="857"/>
      <c r="CU7" s="857"/>
      <c r="CV7" s="858"/>
      <c r="CW7" s="856" t="s">
        <v>591</v>
      </c>
      <c r="CX7" s="857"/>
      <c r="CY7" s="857"/>
      <c r="CZ7" s="857"/>
      <c r="DA7" s="858"/>
      <c r="DB7" s="856" t="s">
        <v>591</v>
      </c>
      <c r="DC7" s="857"/>
      <c r="DD7" s="857"/>
      <c r="DE7" s="857"/>
      <c r="DF7" s="858"/>
      <c r="DG7" s="856" t="s">
        <v>591</v>
      </c>
      <c r="DH7" s="857"/>
      <c r="DI7" s="857"/>
      <c r="DJ7" s="857"/>
      <c r="DK7" s="858"/>
      <c r="DL7" s="856" t="s">
        <v>591</v>
      </c>
      <c r="DM7" s="857"/>
      <c r="DN7" s="857"/>
      <c r="DO7" s="857"/>
      <c r="DP7" s="858"/>
      <c r="DQ7" s="856" t="s">
        <v>591</v>
      </c>
      <c r="DR7" s="857"/>
      <c r="DS7" s="857"/>
      <c r="DT7" s="857"/>
      <c r="DU7" s="858"/>
      <c r="DV7" s="837"/>
      <c r="DW7" s="838"/>
      <c r="DX7" s="838"/>
      <c r="DY7" s="838"/>
      <c r="DZ7" s="839"/>
      <c r="EA7" s="255"/>
    </row>
    <row r="8" spans="1:131" s="256" customFormat="1" ht="26.25" customHeight="1" x14ac:dyDescent="0.15">
      <c r="A8" s="262">
        <v>2</v>
      </c>
      <c r="B8" s="840"/>
      <c r="C8" s="841"/>
      <c r="D8" s="841"/>
      <c r="E8" s="841"/>
      <c r="F8" s="841"/>
      <c r="G8" s="841"/>
      <c r="H8" s="841"/>
      <c r="I8" s="841"/>
      <c r="J8" s="841"/>
      <c r="K8" s="841"/>
      <c r="L8" s="841"/>
      <c r="M8" s="841"/>
      <c r="N8" s="841"/>
      <c r="O8" s="841"/>
      <c r="P8" s="842"/>
      <c r="Q8" s="843"/>
      <c r="R8" s="844"/>
      <c r="S8" s="844"/>
      <c r="T8" s="844"/>
      <c r="U8" s="844"/>
      <c r="V8" s="844"/>
      <c r="W8" s="844"/>
      <c r="X8" s="844"/>
      <c r="Y8" s="844"/>
      <c r="Z8" s="844"/>
      <c r="AA8" s="844"/>
      <c r="AB8" s="844"/>
      <c r="AC8" s="844"/>
      <c r="AD8" s="844"/>
      <c r="AE8" s="845"/>
      <c r="AF8" s="846"/>
      <c r="AG8" s="847"/>
      <c r="AH8" s="847"/>
      <c r="AI8" s="847"/>
      <c r="AJ8" s="848"/>
      <c r="AK8" s="849"/>
      <c r="AL8" s="850"/>
      <c r="AM8" s="850"/>
      <c r="AN8" s="850"/>
      <c r="AO8" s="850"/>
      <c r="AP8" s="850"/>
      <c r="AQ8" s="850"/>
      <c r="AR8" s="850"/>
      <c r="AS8" s="850"/>
      <c r="AT8" s="850"/>
      <c r="AU8" s="851"/>
      <c r="AV8" s="851"/>
      <c r="AW8" s="851"/>
      <c r="AX8" s="851"/>
      <c r="AY8" s="852"/>
      <c r="AZ8" s="253"/>
      <c r="BA8" s="253"/>
      <c r="BB8" s="253"/>
      <c r="BC8" s="253"/>
      <c r="BD8" s="253"/>
      <c r="BE8" s="254"/>
      <c r="BF8" s="254"/>
      <c r="BG8" s="254"/>
      <c r="BH8" s="254"/>
      <c r="BI8" s="254"/>
      <c r="BJ8" s="254"/>
      <c r="BK8" s="254"/>
      <c r="BL8" s="254"/>
      <c r="BM8" s="254"/>
      <c r="BN8" s="254"/>
      <c r="BO8" s="254"/>
      <c r="BP8" s="254"/>
      <c r="BQ8" s="263">
        <v>2</v>
      </c>
      <c r="BR8" s="264"/>
      <c r="BS8" s="853"/>
      <c r="BT8" s="854"/>
      <c r="BU8" s="854"/>
      <c r="BV8" s="854"/>
      <c r="BW8" s="854"/>
      <c r="BX8" s="854"/>
      <c r="BY8" s="854"/>
      <c r="BZ8" s="854"/>
      <c r="CA8" s="854"/>
      <c r="CB8" s="854"/>
      <c r="CC8" s="854"/>
      <c r="CD8" s="854"/>
      <c r="CE8" s="854"/>
      <c r="CF8" s="854"/>
      <c r="CG8" s="855"/>
      <c r="CH8" s="866"/>
      <c r="CI8" s="867"/>
      <c r="CJ8" s="867"/>
      <c r="CK8" s="867"/>
      <c r="CL8" s="868"/>
      <c r="CM8" s="866"/>
      <c r="CN8" s="867"/>
      <c r="CO8" s="867"/>
      <c r="CP8" s="867"/>
      <c r="CQ8" s="868"/>
      <c r="CR8" s="866"/>
      <c r="CS8" s="867"/>
      <c r="CT8" s="867"/>
      <c r="CU8" s="867"/>
      <c r="CV8" s="868"/>
      <c r="CW8" s="866"/>
      <c r="CX8" s="867"/>
      <c r="CY8" s="867"/>
      <c r="CZ8" s="867"/>
      <c r="DA8" s="868"/>
      <c r="DB8" s="866"/>
      <c r="DC8" s="867"/>
      <c r="DD8" s="867"/>
      <c r="DE8" s="867"/>
      <c r="DF8" s="868"/>
      <c r="DG8" s="866"/>
      <c r="DH8" s="867"/>
      <c r="DI8" s="867"/>
      <c r="DJ8" s="867"/>
      <c r="DK8" s="868"/>
      <c r="DL8" s="866"/>
      <c r="DM8" s="867"/>
      <c r="DN8" s="867"/>
      <c r="DO8" s="867"/>
      <c r="DP8" s="868"/>
      <c r="DQ8" s="866"/>
      <c r="DR8" s="867"/>
      <c r="DS8" s="867"/>
      <c r="DT8" s="867"/>
      <c r="DU8" s="868"/>
      <c r="DV8" s="869"/>
      <c r="DW8" s="870"/>
      <c r="DX8" s="870"/>
      <c r="DY8" s="870"/>
      <c r="DZ8" s="871"/>
      <c r="EA8" s="255"/>
    </row>
    <row r="9" spans="1:131" s="256" customFormat="1" ht="26.25" customHeight="1" x14ac:dyDescent="0.15">
      <c r="A9" s="262">
        <v>3</v>
      </c>
      <c r="B9" s="840"/>
      <c r="C9" s="841"/>
      <c r="D9" s="841"/>
      <c r="E9" s="841"/>
      <c r="F9" s="841"/>
      <c r="G9" s="841"/>
      <c r="H9" s="841"/>
      <c r="I9" s="841"/>
      <c r="J9" s="841"/>
      <c r="K9" s="841"/>
      <c r="L9" s="841"/>
      <c r="M9" s="841"/>
      <c r="N9" s="841"/>
      <c r="O9" s="841"/>
      <c r="P9" s="842"/>
      <c r="Q9" s="843"/>
      <c r="R9" s="844"/>
      <c r="S9" s="844"/>
      <c r="T9" s="844"/>
      <c r="U9" s="844"/>
      <c r="V9" s="844"/>
      <c r="W9" s="844"/>
      <c r="X9" s="844"/>
      <c r="Y9" s="844"/>
      <c r="Z9" s="844"/>
      <c r="AA9" s="844"/>
      <c r="AB9" s="844"/>
      <c r="AC9" s="844"/>
      <c r="AD9" s="844"/>
      <c r="AE9" s="845"/>
      <c r="AF9" s="846"/>
      <c r="AG9" s="847"/>
      <c r="AH9" s="847"/>
      <c r="AI9" s="847"/>
      <c r="AJ9" s="848"/>
      <c r="AK9" s="849"/>
      <c r="AL9" s="850"/>
      <c r="AM9" s="850"/>
      <c r="AN9" s="850"/>
      <c r="AO9" s="850"/>
      <c r="AP9" s="850"/>
      <c r="AQ9" s="850"/>
      <c r="AR9" s="850"/>
      <c r="AS9" s="850"/>
      <c r="AT9" s="850"/>
      <c r="AU9" s="851"/>
      <c r="AV9" s="851"/>
      <c r="AW9" s="851"/>
      <c r="AX9" s="851"/>
      <c r="AY9" s="852"/>
      <c r="AZ9" s="253"/>
      <c r="BA9" s="253"/>
      <c r="BB9" s="253"/>
      <c r="BC9" s="253"/>
      <c r="BD9" s="253"/>
      <c r="BE9" s="254"/>
      <c r="BF9" s="254"/>
      <c r="BG9" s="254"/>
      <c r="BH9" s="254"/>
      <c r="BI9" s="254"/>
      <c r="BJ9" s="254"/>
      <c r="BK9" s="254"/>
      <c r="BL9" s="254"/>
      <c r="BM9" s="254"/>
      <c r="BN9" s="254"/>
      <c r="BO9" s="254"/>
      <c r="BP9" s="254"/>
      <c r="BQ9" s="263">
        <v>3</v>
      </c>
      <c r="BR9" s="264"/>
      <c r="BS9" s="853"/>
      <c r="BT9" s="854"/>
      <c r="BU9" s="854"/>
      <c r="BV9" s="854"/>
      <c r="BW9" s="854"/>
      <c r="BX9" s="854"/>
      <c r="BY9" s="854"/>
      <c r="BZ9" s="854"/>
      <c r="CA9" s="854"/>
      <c r="CB9" s="854"/>
      <c r="CC9" s="854"/>
      <c r="CD9" s="854"/>
      <c r="CE9" s="854"/>
      <c r="CF9" s="854"/>
      <c r="CG9" s="855"/>
      <c r="CH9" s="866"/>
      <c r="CI9" s="867"/>
      <c r="CJ9" s="867"/>
      <c r="CK9" s="867"/>
      <c r="CL9" s="868"/>
      <c r="CM9" s="866"/>
      <c r="CN9" s="867"/>
      <c r="CO9" s="867"/>
      <c r="CP9" s="867"/>
      <c r="CQ9" s="868"/>
      <c r="CR9" s="866"/>
      <c r="CS9" s="867"/>
      <c r="CT9" s="867"/>
      <c r="CU9" s="867"/>
      <c r="CV9" s="868"/>
      <c r="CW9" s="866"/>
      <c r="CX9" s="867"/>
      <c r="CY9" s="867"/>
      <c r="CZ9" s="867"/>
      <c r="DA9" s="868"/>
      <c r="DB9" s="866"/>
      <c r="DC9" s="867"/>
      <c r="DD9" s="867"/>
      <c r="DE9" s="867"/>
      <c r="DF9" s="868"/>
      <c r="DG9" s="866"/>
      <c r="DH9" s="867"/>
      <c r="DI9" s="867"/>
      <c r="DJ9" s="867"/>
      <c r="DK9" s="868"/>
      <c r="DL9" s="866"/>
      <c r="DM9" s="867"/>
      <c r="DN9" s="867"/>
      <c r="DO9" s="867"/>
      <c r="DP9" s="868"/>
      <c r="DQ9" s="866"/>
      <c r="DR9" s="867"/>
      <c r="DS9" s="867"/>
      <c r="DT9" s="867"/>
      <c r="DU9" s="868"/>
      <c r="DV9" s="869"/>
      <c r="DW9" s="870"/>
      <c r="DX9" s="870"/>
      <c r="DY9" s="870"/>
      <c r="DZ9" s="871"/>
      <c r="EA9" s="255"/>
    </row>
    <row r="10" spans="1:131" s="256" customFormat="1" ht="26.25" customHeight="1" x14ac:dyDescent="0.15">
      <c r="A10" s="262">
        <v>4</v>
      </c>
      <c r="B10" s="840"/>
      <c r="C10" s="841"/>
      <c r="D10" s="841"/>
      <c r="E10" s="841"/>
      <c r="F10" s="841"/>
      <c r="G10" s="841"/>
      <c r="H10" s="841"/>
      <c r="I10" s="841"/>
      <c r="J10" s="841"/>
      <c r="K10" s="841"/>
      <c r="L10" s="841"/>
      <c r="M10" s="841"/>
      <c r="N10" s="841"/>
      <c r="O10" s="841"/>
      <c r="P10" s="842"/>
      <c r="Q10" s="843"/>
      <c r="R10" s="844"/>
      <c r="S10" s="844"/>
      <c r="T10" s="844"/>
      <c r="U10" s="844"/>
      <c r="V10" s="844"/>
      <c r="W10" s="844"/>
      <c r="X10" s="844"/>
      <c r="Y10" s="844"/>
      <c r="Z10" s="844"/>
      <c r="AA10" s="844"/>
      <c r="AB10" s="844"/>
      <c r="AC10" s="844"/>
      <c r="AD10" s="844"/>
      <c r="AE10" s="845"/>
      <c r="AF10" s="846"/>
      <c r="AG10" s="847"/>
      <c r="AH10" s="847"/>
      <c r="AI10" s="847"/>
      <c r="AJ10" s="848"/>
      <c r="AK10" s="849"/>
      <c r="AL10" s="850"/>
      <c r="AM10" s="850"/>
      <c r="AN10" s="850"/>
      <c r="AO10" s="850"/>
      <c r="AP10" s="850"/>
      <c r="AQ10" s="850"/>
      <c r="AR10" s="850"/>
      <c r="AS10" s="850"/>
      <c r="AT10" s="850"/>
      <c r="AU10" s="851"/>
      <c r="AV10" s="851"/>
      <c r="AW10" s="851"/>
      <c r="AX10" s="851"/>
      <c r="AY10" s="852"/>
      <c r="AZ10" s="253"/>
      <c r="BA10" s="253"/>
      <c r="BB10" s="253"/>
      <c r="BC10" s="253"/>
      <c r="BD10" s="253"/>
      <c r="BE10" s="254"/>
      <c r="BF10" s="254"/>
      <c r="BG10" s="254"/>
      <c r="BH10" s="254"/>
      <c r="BI10" s="254"/>
      <c r="BJ10" s="254"/>
      <c r="BK10" s="254"/>
      <c r="BL10" s="254"/>
      <c r="BM10" s="254"/>
      <c r="BN10" s="254"/>
      <c r="BO10" s="254"/>
      <c r="BP10" s="254"/>
      <c r="BQ10" s="263">
        <v>4</v>
      </c>
      <c r="BR10" s="264"/>
      <c r="BS10" s="853"/>
      <c r="BT10" s="854"/>
      <c r="BU10" s="854"/>
      <c r="BV10" s="854"/>
      <c r="BW10" s="854"/>
      <c r="BX10" s="854"/>
      <c r="BY10" s="854"/>
      <c r="BZ10" s="854"/>
      <c r="CA10" s="854"/>
      <c r="CB10" s="854"/>
      <c r="CC10" s="854"/>
      <c r="CD10" s="854"/>
      <c r="CE10" s="854"/>
      <c r="CF10" s="854"/>
      <c r="CG10" s="855"/>
      <c r="CH10" s="866"/>
      <c r="CI10" s="867"/>
      <c r="CJ10" s="867"/>
      <c r="CK10" s="867"/>
      <c r="CL10" s="868"/>
      <c r="CM10" s="866"/>
      <c r="CN10" s="867"/>
      <c r="CO10" s="867"/>
      <c r="CP10" s="867"/>
      <c r="CQ10" s="868"/>
      <c r="CR10" s="866"/>
      <c r="CS10" s="867"/>
      <c r="CT10" s="867"/>
      <c r="CU10" s="867"/>
      <c r="CV10" s="868"/>
      <c r="CW10" s="866"/>
      <c r="CX10" s="867"/>
      <c r="CY10" s="867"/>
      <c r="CZ10" s="867"/>
      <c r="DA10" s="868"/>
      <c r="DB10" s="866"/>
      <c r="DC10" s="867"/>
      <c r="DD10" s="867"/>
      <c r="DE10" s="867"/>
      <c r="DF10" s="868"/>
      <c r="DG10" s="866"/>
      <c r="DH10" s="867"/>
      <c r="DI10" s="867"/>
      <c r="DJ10" s="867"/>
      <c r="DK10" s="868"/>
      <c r="DL10" s="866"/>
      <c r="DM10" s="867"/>
      <c r="DN10" s="867"/>
      <c r="DO10" s="867"/>
      <c r="DP10" s="868"/>
      <c r="DQ10" s="866"/>
      <c r="DR10" s="867"/>
      <c r="DS10" s="867"/>
      <c r="DT10" s="867"/>
      <c r="DU10" s="868"/>
      <c r="DV10" s="869"/>
      <c r="DW10" s="870"/>
      <c r="DX10" s="870"/>
      <c r="DY10" s="870"/>
      <c r="DZ10" s="871"/>
      <c r="EA10" s="255"/>
    </row>
    <row r="11" spans="1:131" s="256" customFormat="1" ht="26.25" customHeight="1" x14ac:dyDescent="0.15">
      <c r="A11" s="262">
        <v>5</v>
      </c>
      <c r="B11" s="840"/>
      <c r="C11" s="841"/>
      <c r="D11" s="841"/>
      <c r="E11" s="841"/>
      <c r="F11" s="841"/>
      <c r="G11" s="841"/>
      <c r="H11" s="841"/>
      <c r="I11" s="841"/>
      <c r="J11" s="841"/>
      <c r="K11" s="841"/>
      <c r="L11" s="841"/>
      <c r="M11" s="841"/>
      <c r="N11" s="841"/>
      <c r="O11" s="841"/>
      <c r="P11" s="842"/>
      <c r="Q11" s="843"/>
      <c r="R11" s="844"/>
      <c r="S11" s="844"/>
      <c r="T11" s="844"/>
      <c r="U11" s="844"/>
      <c r="V11" s="844"/>
      <c r="W11" s="844"/>
      <c r="X11" s="844"/>
      <c r="Y11" s="844"/>
      <c r="Z11" s="844"/>
      <c r="AA11" s="844"/>
      <c r="AB11" s="844"/>
      <c r="AC11" s="844"/>
      <c r="AD11" s="844"/>
      <c r="AE11" s="845"/>
      <c r="AF11" s="846"/>
      <c r="AG11" s="847"/>
      <c r="AH11" s="847"/>
      <c r="AI11" s="847"/>
      <c r="AJ11" s="848"/>
      <c r="AK11" s="849"/>
      <c r="AL11" s="850"/>
      <c r="AM11" s="850"/>
      <c r="AN11" s="850"/>
      <c r="AO11" s="850"/>
      <c r="AP11" s="850"/>
      <c r="AQ11" s="850"/>
      <c r="AR11" s="850"/>
      <c r="AS11" s="850"/>
      <c r="AT11" s="850"/>
      <c r="AU11" s="851"/>
      <c r="AV11" s="851"/>
      <c r="AW11" s="851"/>
      <c r="AX11" s="851"/>
      <c r="AY11" s="852"/>
      <c r="AZ11" s="253"/>
      <c r="BA11" s="253"/>
      <c r="BB11" s="253"/>
      <c r="BC11" s="253"/>
      <c r="BD11" s="253"/>
      <c r="BE11" s="254"/>
      <c r="BF11" s="254"/>
      <c r="BG11" s="254"/>
      <c r="BH11" s="254"/>
      <c r="BI11" s="254"/>
      <c r="BJ11" s="254"/>
      <c r="BK11" s="254"/>
      <c r="BL11" s="254"/>
      <c r="BM11" s="254"/>
      <c r="BN11" s="254"/>
      <c r="BO11" s="254"/>
      <c r="BP11" s="254"/>
      <c r="BQ11" s="263">
        <v>5</v>
      </c>
      <c r="BR11" s="264"/>
      <c r="BS11" s="853"/>
      <c r="BT11" s="854"/>
      <c r="BU11" s="854"/>
      <c r="BV11" s="854"/>
      <c r="BW11" s="854"/>
      <c r="BX11" s="854"/>
      <c r="BY11" s="854"/>
      <c r="BZ11" s="854"/>
      <c r="CA11" s="854"/>
      <c r="CB11" s="854"/>
      <c r="CC11" s="854"/>
      <c r="CD11" s="854"/>
      <c r="CE11" s="854"/>
      <c r="CF11" s="854"/>
      <c r="CG11" s="855"/>
      <c r="CH11" s="866"/>
      <c r="CI11" s="867"/>
      <c r="CJ11" s="867"/>
      <c r="CK11" s="867"/>
      <c r="CL11" s="868"/>
      <c r="CM11" s="866"/>
      <c r="CN11" s="867"/>
      <c r="CO11" s="867"/>
      <c r="CP11" s="867"/>
      <c r="CQ11" s="868"/>
      <c r="CR11" s="866"/>
      <c r="CS11" s="867"/>
      <c r="CT11" s="867"/>
      <c r="CU11" s="867"/>
      <c r="CV11" s="868"/>
      <c r="CW11" s="866"/>
      <c r="CX11" s="867"/>
      <c r="CY11" s="867"/>
      <c r="CZ11" s="867"/>
      <c r="DA11" s="868"/>
      <c r="DB11" s="866"/>
      <c r="DC11" s="867"/>
      <c r="DD11" s="867"/>
      <c r="DE11" s="867"/>
      <c r="DF11" s="868"/>
      <c r="DG11" s="866"/>
      <c r="DH11" s="867"/>
      <c r="DI11" s="867"/>
      <c r="DJ11" s="867"/>
      <c r="DK11" s="868"/>
      <c r="DL11" s="866"/>
      <c r="DM11" s="867"/>
      <c r="DN11" s="867"/>
      <c r="DO11" s="867"/>
      <c r="DP11" s="868"/>
      <c r="DQ11" s="866"/>
      <c r="DR11" s="867"/>
      <c r="DS11" s="867"/>
      <c r="DT11" s="867"/>
      <c r="DU11" s="868"/>
      <c r="DV11" s="869"/>
      <c r="DW11" s="870"/>
      <c r="DX11" s="870"/>
      <c r="DY11" s="870"/>
      <c r="DZ11" s="871"/>
      <c r="EA11" s="255"/>
    </row>
    <row r="12" spans="1:131" s="256" customFormat="1" ht="26.25" customHeight="1" x14ac:dyDescent="0.15">
      <c r="A12" s="262">
        <v>6</v>
      </c>
      <c r="B12" s="840"/>
      <c r="C12" s="841"/>
      <c r="D12" s="841"/>
      <c r="E12" s="841"/>
      <c r="F12" s="841"/>
      <c r="G12" s="841"/>
      <c r="H12" s="841"/>
      <c r="I12" s="841"/>
      <c r="J12" s="841"/>
      <c r="K12" s="841"/>
      <c r="L12" s="841"/>
      <c r="M12" s="841"/>
      <c r="N12" s="841"/>
      <c r="O12" s="841"/>
      <c r="P12" s="842"/>
      <c r="Q12" s="843"/>
      <c r="R12" s="844"/>
      <c r="S12" s="844"/>
      <c r="T12" s="844"/>
      <c r="U12" s="844"/>
      <c r="V12" s="844"/>
      <c r="W12" s="844"/>
      <c r="X12" s="844"/>
      <c r="Y12" s="844"/>
      <c r="Z12" s="844"/>
      <c r="AA12" s="844"/>
      <c r="AB12" s="844"/>
      <c r="AC12" s="844"/>
      <c r="AD12" s="844"/>
      <c r="AE12" s="845"/>
      <c r="AF12" s="846"/>
      <c r="AG12" s="847"/>
      <c r="AH12" s="847"/>
      <c r="AI12" s="847"/>
      <c r="AJ12" s="848"/>
      <c r="AK12" s="849"/>
      <c r="AL12" s="850"/>
      <c r="AM12" s="850"/>
      <c r="AN12" s="850"/>
      <c r="AO12" s="850"/>
      <c r="AP12" s="850"/>
      <c r="AQ12" s="850"/>
      <c r="AR12" s="850"/>
      <c r="AS12" s="850"/>
      <c r="AT12" s="850"/>
      <c r="AU12" s="851"/>
      <c r="AV12" s="851"/>
      <c r="AW12" s="851"/>
      <c r="AX12" s="851"/>
      <c r="AY12" s="852"/>
      <c r="AZ12" s="253"/>
      <c r="BA12" s="253"/>
      <c r="BB12" s="253"/>
      <c r="BC12" s="253"/>
      <c r="BD12" s="253"/>
      <c r="BE12" s="254"/>
      <c r="BF12" s="254"/>
      <c r="BG12" s="254"/>
      <c r="BH12" s="254"/>
      <c r="BI12" s="254"/>
      <c r="BJ12" s="254"/>
      <c r="BK12" s="254"/>
      <c r="BL12" s="254"/>
      <c r="BM12" s="254"/>
      <c r="BN12" s="254"/>
      <c r="BO12" s="254"/>
      <c r="BP12" s="254"/>
      <c r="BQ12" s="263">
        <v>6</v>
      </c>
      <c r="BR12" s="264"/>
      <c r="BS12" s="853"/>
      <c r="BT12" s="854"/>
      <c r="BU12" s="854"/>
      <c r="BV12" s="854"/>
      <c r="BW12" s="854"/>
      <c r="BX12" s="854"/>
      <c r="BY12" s="854"/>
      <c r="BZ12" s="854"/>
      <c r="CA12" s="854"/>
      <c r="CB12" s="854"/>
      <c r="CC12" s="854"/>
      <c r="CD12" s="854"/>
      <c r="CE12" s="854"/>
      <c r="CF12" s="854"/>
      <c r="CG12" s="855"/>
      <c r="CH12" s="866"/>
      <c r="CI12" s="867"/>
      <c r="CJ12" s="867"/>
      <c r="CK12" s="867"/>
      <c r="CL12" s="868"/>
      <c r="CM12" s="866"/>
      <c r="CN12" s="867"/>
      <c r="CO12" s="867"/>
      <c r="CP12" s="867"/>
      <c r="CQ12" s="868"/>
      <c r="CR12" s="866"/>
      <c r="CS12" s="867"/>
      <c r="CT12" s="867"/>
      <c r="CU12" s="867"/>
      <c r="CV12" s="868"/>
      <c r="CW12" s="866"/>
      <c r="CX12" s="867"/>
      <c r="CY12" s="867"/>
      <c r="CZ12" s="867"/>
      <c r="DA12" s="868"/>
      <c r="DB12" s="866"/>
      <c r="DC12" s="867"/>
      <c r="DD12" s="867"/>
      <c r="DE12" s="867"/>
      <c r="DF12" s="868"/>
      <c r="DG12" s="866"/>
      <c r="DH12" s="867"/>
      <c r="DI12" s="867"/>
      <c r="DJ12" s="867"/>
      <c r="DK12" s="868"/>
      <c r="DL12" s="866"/>
      <c r="DM12" s="867"/>
      <c r="DN12" s="867"/>
      <c r="DO12" s="867"/>
      <c r="DP12" s="868"/>
      <c r="DQ12" s="866"/>
      <c r="DR12" s="867"/>
      <c r="DS12" s="867"/>
      <c r="DT12" s="867"/>
      <c r="DU12" s="868"/>
      <c r="DV12" s="869"/>
      <c r="DW12" s="870"/>
      <c r="DX12" s="870"/>
      <c r="DY12" s="870"/>
      <c r="DZ12" s="871"/>
      <c r="EA12" s="255"/>
    </row>
    <row r="13" spans="1:131" s="256" customFormat="1" ht="26.25" customHeight="1" x14ac:dyDescent="0.15">
      <c r="A13" s="262">
        <v>7</v>
      </c>
      <c r="B13" s="840"/>
      <c r="C13" s="841"/>
      <c r="D13" s="841"/>
      <c r="E13" s="841"/>
      <c r="F13" s="841"/>
      <c r="G13" s="841"/>
      <c r="H13" s="841"/>
      <c r="I13" s="841"/>
      <c r="J13" s="841"/>
      <c r="K13" s="841"/>
      <c r="L13" s="841"/>
      <c r="M13" s="841"/>
      <c r="N13" s="841"/>
      <c r="O13" s="841"/>
      <c r="P13" s="842"/>
      <c r="Q13" s="843"/>
      <c r="R13" s="844"/>
      <c r="S13" s="844"/>
      <c r="T13" s="844"/>
      <c r="U13" s="844"/>
      <c r="V13" s="844"/>
      <c r="W13" s="844"/>
      <c r="X13" s="844"/>
      <c r="Y13" s="844"/>
      <c r="Z13" s="844"/>
      <c r="AA13" s="844"/>
      <c r="AB13" s="844"/>
      <c r="AC13" s="844"/>
      <c r="AD13" s="844"/>
      <c r="AE13" s="845"/>
      <c r="AF13" s="846"/>
      <c r="AG13" s="847"/>
      <c r="AH13" s="847"/>
      <c r="AI13" s="847"/>
      <c r="AJ13" s="848"/>
      <c r="AK13" s="849"/>
      <c r="AL13" s="850"/>
      <c r="AM13" s="850"/>
      <c r="AN13" s="850"/>
      <c r="AO13" s="850"/>
      <c r="AP13" s="850"/>
      <c r="AQ13" s="850"/>
      <c r="AR13" s="850"/>
      <c r="AS13" s="850"/>
      <c r="AT13" s="850"/>
      <c r="AU13" s="851"/>
      <c r="AV13" s="851"/>
      <c r="AW13" s="851"/>
      <c r="AX13" s="851"/>
      <c r="AY13" s="852"/>
      <c r="AZ13" s="253"/>
      <c r="BA13" s="253"/>
      <c r="BB13" s="253"/>
      <c r="BC13" s="253"/>
      <c r="BD13" s="253"/>
      <c r="BE13" s="254"/>
      <c r="BF13" s="254"/>
      <c r="BG13" s="254"/>
      <c r="BH13" s="254"/>
      <c r="BI13" s="254"/>
      <c r="BJ13" s="254"/>
      <c r="BK13" s="254"/>
      <c r="BL13" s="254"/>
      <c r="BM13" s="254"/>
      <c r="BN13" s="254"/>
      <c r="BO13" s="254"/>
      <c r="BP13" s="254"/>
      <c r="BQ13" s="263">
        <v>7</v>
      </c>
      <c r="BR13" s="264"/>
      <c r="BS13" s="853"/>
      <c r="BT13" s="854"/>
      <c r="BU13" s="854"/>
      <c r="BV13" s="854"/>
      <c r="BW13" s="854"/>
      <c r="BX13" s="854"/>
      <c r="BY13" s="854"/>
      <c r="BZ13" s="854"/>
      <c r="CA13" s="854"/>
      <c r="CB13" s="854"/>
      <c r="CC13" s="854"/>
      <c r="CD13" s="854"/>
      <c r="CE13" s="854"/>
      <c r="CF13" s="854"/>
      <c r="CG13" s="855"/>
      <c r="CH13" s="866"/>
      <c r="CI13" s="867"/>
      <c r="CJ13" s="867"/>
      <c r="CK13" s="867"/>
      <c r="CL13" s="868"/>
      <c r="CM13" s="866"/>
      <c r="CN13" s="867"/>
      <c r="CO13" s="867"/>
      <c r="CP13" s="867"/>
      <c r="CQ13" s="868"/>
      <c r="CR13" s="866"/>
      <c r="CS13" s="867"/>
      <c r="CT13" s="867"/>
      <c r="CU13" s="867"/>
      <c r="CV13" s="868"/>
      <c r="CW13" s="866"/>
      <c r="CX13" s="867"/>
      <c r="CY13" s="867"/>
      <c r="CZ13" s="867"/>
      <c r="DA13" s="868"/>
      <c r="DB13" s="866"/>
      <c r="DC13" s="867"/>
      <c r="DD13" s="867"/>
      <c r="DE13" s="867"/>
      <c r="DF13" s="868"/>
      <c r="DG13" s="866"/>
      <c r="DH13" s="867"/>
      <c r="DI13" s="867"/>
      <c r="DJ13" s="867"/>
      <c r="DK13" s="868"/>
      <c r="DL13" s="866"/>
      <c r="DM13" s="867"/>
      <c r="DN13" s="867"/>
      <c r="DO13" s="867"/>
      <c r="DP13" s="868"/>
      <c r="DQ13" s="866"/>
      <c r="DR13" s="867"/>
      <c r="DS13" s="867"/>
      <c r="DT13" s="867"/>
      <c r="DU13" s="868"/>
      <c r="DV13" s="869"/>
      <c r="DW13" s="870"/>
      <c r="DX13" s="870"/>
      <c r="DY13" s="870"/>
      <c r="DZ13" s="871"/>
      <c r="EA13" s="255"/>
    </row>
    <row r="14" spans="1:131" s="256" customFormat="1" ht="26.25" customHeight="1" x14ac:dyDescent="0.15">
      <c r="A14" s="262">
        <v>8</v>
      </c>
      <c r="B14" s="840"/>
      <c r="C14" s="841"/>
      <c r="D14" s="841"/>
      <c r="E14" s="841"/>
      <c r="F14" s="841"/>
      <c r="G14" s="841"/>
      <c r="H14" s="841"/>
      <c r="I14" s="841"/>
      <c r="J14" s="841"/>
      <c r="K14" s="841"/>
      <c r="L14" s="841"/>
      <c r="M14" s="841"/>
      <c r="N14" s="841"/>
      <c r="O14" s="841"/>
      <c r="P14" s="842"/>
      <c r="Q14" s="843"/>
      <c r="R14" s="844"/>
      <c r="S14" s="844"/>
      <c r="T14" s="844"/>
      <c r="U14" s="844"/>
      <c r="V14" s="844"/>
      <c r="W14" s="844"/>
      <c r="X14" s="844"/>
      <c r="Y14" s="844"/>
      <c r="Z14" s="844"/>
      <c r="AA14" s="844"/>
      <c r="AB14" s="844"/>
      <c r="AC14" s="844"/>
      <c r="AD14" s="844"/>
      <c r="AE14" s="845"/>
      <c r="AF14" s="846"/>
      <c r="AG14" s="847"/>
      <c r="AH14" s="847"/>
      <c r="AI14" s="847"/>
      <c r="AJ14" s="848"/>
      <c r="AK14" s="849"/>
      <c r="AL14" s="850"/>
      <c r="AM14" s="850"/>
      <c r="AN14" s="850"/>
      <c r="AO14" s="850"/>
      <c r="AP14" s="850"/>
      <c r="AQ14" s="850"/>
      <c r="AR14" s="850"/>
      <c r="AS14" s="850"/>
      <c r="AT14" s="850"/>
      <c r="AU14" s="851"/>
      <c r="AV14" s="851"/>
      <c r="AW14" s="851"/>
      <c r="AX14" s="851"/>
      <c r="AY14" s="852"/>
      <c r="AZ14" s="253"/>
      <c r="BA14" s="253"/>
      <c r="BB14" s="253"/>
      <c r="BC14" s="253"/>
      <c r="BD14" s="253"/>
      <c r="BE14" s="254"/>
      <c r="BF14" s="254"/>
      <c r="BG14" s="254"/>
      <c r="BH14" s="254"/>
      <c r="BI14" s="254"/>
      <c r="BJ14" s="254"/>
      <c r="BK14" s="254"/>
      <c r="BL14" s="254"/>
      <c r="BM14" s="254"/>
      <c r="BN14" s="254"/>
      <c r="BO14" s="254"/>
      <c r="BP14" s="254"/>
      <c r="BQ14" s="263">
        <v>8</v>
      </c>
      <c r="BR14" s="264"/>
      <c r="BS14" s="853"/>
      <c r="BT14" s="854"/>
      <c r="BU14" s="854"/>
      <c r="BV14" s="854"/>
      <c r="BW14" s="854"/>
      <c r="BX14" s="854"/>
      <c r="BY14" s="854"/>
      <c r="BZ14" s="854"/>
      <c r="CA14" s="854"/>
      <c r="CB14" s="854"/>
      <c r="CC14" s="854"/>
      <c r="CD14" s="854"/>
      <c r="CE14" s="854"/>
      <c r="CF14" s="854"/>
      <c r="CG14" s="855"/>
      <c r="CH14" s="866"/>
      <c r="CI14" s="867"/>
      <c r="CJ14" s="867"/>
      <c r="CK14" s="867"/>
      <c r="CL14" s="868"/>
      <c r="CM14" s="866"/>
      <c r="CN14" s="867"/>
      <c r="CO14" s="867"/>
      <c r="CP14" s="867"/>
      <c r="CQ14" s="868"/>
      <c r="CR14" s="866"/>
      <c r="CS14" s="867"/>
      <c r="CT14" s="867"/>
      <c r="CU14" s="867"/>
      <c r="CV14" s="868"/>
      <c r="CW14" s="866"/>
      <c r="CX14" s="867"/>
      <c r="CY14" s="867"/>
      <c r="CZ14" s="867"/>
      <c r="DA14" s="868"/>
      <c r="DB14" s="866"/>
      <c r="DC14" s="867"/>
      <c r="DD14" s="867"/>
      <c r="DE14" s="867"/>
      <c r="DF14" s="868"/>
      <c r="DG14" s="866"/>
      <c r="DH14" s="867"/>
      <c r="DI14" s="867"/>
      <c r="DJ14" s="867"/>
      <c r="DK14" s="868"/>
      <c r="DL14" s="866"/>
      <c r="DM14" s="867"/>
      <c r="DN14" s="867"/>
      <c r="DO14" s="867"/>
      <c r="DP14" s="868"/>
      <c r="DQ14" s="866"/>
      <c r="DR14" s="867"/>
      <c r="DS14" s="867"/>
      <c r="DT14" s="867"/>
      <c r="DU14" s="868"/>
      <c r="DV14" s="869"/>
      <c r="DW14" s="870"/>
      <c r="DX14" s="870"/>
      <c r="DY14" s="870"/>
      <c r="DZ14" s="871"/>
      <c r="EA14" s="255"/>
    </row>
    <row r="15" spans="1:131" s="256" customFormat="1" ht="26.25" customHeight="1" x14ac:dyDescent="0.15">
      <c r="A15" s="262">
        <v>9</v>
      </c>
      <c r="B15" s="840"/>
      <c r="C15" s="841"/>
      <c r="D15" s="841"/>
      <c r="E15" s="841"/>
      <c r="F15" s="841"/>
      <c r="G15" s="841"/>
      <c r="H15" s="841"/>
      <c r="I15" s="841"/>
      <c r="J15" s="841"/>
      <c r="K15" s="841"/>
      <c r="L15" s="841"/>
      <c r="M15" s="841"/>
      <c r="N15" s="841"/>
      <c r="O15" s="841"/>
      <c r="P15" s="842"/>
      <c r="Q15" s="843"/>
      <c r="R15" s="844"/>
      <c r="S15" s="844"/>
      <c r="T15" s="844"/>
      <c r="U15" s="844"/>
      <c r="V15" s="844"/>
      <c r="W15" s="844"/>
      <c r="X15" s="844"/>
      <c r="Y15" s="844"/>
      <c r="Z15" s="844"/>
      <c r="AA15" s="844"/>
      <c r="AB15" s="844"/>
      <c r="AC15" s="844"/>
      <c r="AD15" s="844"/>
      <c r="AE15" s="845"/>
      <c r="AF15" s="846"/>
      <c r="AG15" s="847"/>
      <c r="AH15" s="847"/>
      <c r="AI15" s="847"/>
      <c r="AJ15" s="848"/>
      <c r="AK15" s="849"/>
      <c r="AL15" s="850"/>
      <c r="AM15" s="850"/>
      <c r="AN15" s="850"/>
      <c r="AO15" s="850"/>
      <c r="AP15" s="850"/>
      <c r="AQ15" s="850"/>
      <c r="AR15" s="850"/>
      <c r="AS15" s="850"/>
      <c r="AT15" s="850"/>
      <c r="AU15" s="851"/>
      <c r="AV15" s="851"/>
      <c r="AW15" s="851"/>
      <c r="AX15" s="851"/>
      <c r="AY15" s="852"/>
      <c r="AZ15" s="253"/>
      <c r="BA15" s="253"/>
      <c r="BB15" s="253"/>
      <c r="BC15" s="253"/>
      <c r="BD15" s="253"/>
      <c r="BE15" s="254"/>
      <c r="BF15" s="254"/>
      <c r="BG15" s="254"/>
      <c r="BH15" s="254"/>
      <c r="BI15" s="254"/>
      <c r="BJ15" s="254"/>
      <c r="BK15" s="254"/>
      <c r="BL15" s="254"/>
      <c r="BM15" s="254"/>
      <c r="BN15" s="254"/>
      <c r="BO15" s="254"/>
      <c r="BP15" s="254"/>
      <c r="BQ15" s="263">
        <v>9</v>
      </c>
      <c r="BR15" s="264"/>
      <c r="BS15" s="853"/>
      <c r="BT15" s="854"/>
      <c r="BU15" s="854"/>
      <c r="BV15" s="854"/>
      <c r="BW15" s="854"/>
      <c r="BX15" s="854"/>
      <c r="BY15" s="854"/>
      <c r="BZ15" s="854"/>
      <c r="CA15" s="854"/>
      <c r="CB15" s="854"/>
      <c r="CC15" s="854"/>
      <c r="CD15" s="854"/>
      <c r="CE15" s="854"/>
      <c r="CF15" s="854"/>
      <c r="CG15" s="855"/>
      <c r="CH15" s="866"/>
      <c r="CI15" s="867"/>
      <c r="CJ15" s="867"/>
      <c r="CK15" s="867"/>
      <c r="CL15" s="868"/>
      <c r="CM15" s="866"/>
      <c r="CN15" s="867"/>
      <c r="CO15" s="867"/>
      <c r="CP15" s="867"/>
      <c r="CQ15" s="868"/>
      <c r="CR15" s="866"/>
      <c r="CS15" s="867"/>
      <c r="CT15" s="867"/>
      <c r="CU15" s="867"/>
      <c r="CV15" s="868"/>
      <c r="CW15" s="866"/>
      <c r="CX15" s="867"/>
      <c r="CY15" s="867"/>
      <c r="CZ15" s="867"/>
      <c r="DA15" s="868"/>
      <c r="DB15" s="866"/>
      <c r="DC15" s="867"/>
      <c r="DD15" s="867"/>
      <c r="DE15" s="867"/>
      <c r="DF15" s="868"/>
      <c r="DG15" s="866"/>
      <c r="DH15" s="867"/>
      <c r="DI15" s="867"/>
      <c r="DJ15" s="867"/>
      <c r="DK15" s="868"/>
      <c r="DL15" s="866"/>
      <c r="DM15" s="867"/>
      <c r="DN15" s="867"/>
      <c r="DO15" s="867"/>
      <c r="DP15" s="868"/>
      <c r="DQ15" s="866"/>
      <c r="DR15" s="867"/>
      <c r="DS15" s="867"/>
      <c r="DT15" s="867"/>
      <c r="DU15" s="868"/>
      <c r="DV15" s="869"/>
      <c r="DW15" s="870"/>
      <c r="DX15" s="870"/>
      <c r="DY15" s="870"/>
      <c r="DZ15" s="871"/>
      <c r="EA15" s="255"/>
    </row>
    <row r="16" spans="1:131" s="256" customFormat="1" ht="26.25" customHeight="1" x14ac:dyDescent="0.15">
      <c r="A16" s="262">
        <v>10</v>
      </c>
      <c r="B16" s="840"/>
      <c r="C16" s="841"/>
      <c r="D16" s="841"/>
      <c r="E16" s="841"/>
      <c r="F16" s="841"/>
      <c r="G16" s="841"/>
      <c r="H16" s="841"/>
      <c r="I16" s="841"/>
      <c r="J16" s="841"/>
      <c r="K16" s="841"/>
      <c r="L16" s="841"/>
      <c r="M16" s="841"/>
      <c r="N16" s="841"/>
      <c r="O16" s="841"/>
      <c r="P16" s="842"/>
      <c r="Q16" s="843"/>
      <c r="R16" s="844"/>
      <c r="S16" s="844"/>
      <c r="T16" s="844"/>
      <c r="U16" s="844"/>
      <c r="V16" s="844"/>
      <c r="W16" s="844"/>
      <c r="X16" s="844"/>
      <c r="Y16" s="844"/>
      <c r="Z16" s="844"/>
      <c r="AA16" s="844"/>
      <c r="AB16" s="844"/>
      <c r="AC16" s="844"/>
      <c r="AD16" s="844"/>
      <c r="AE16" s="845"/>
      <c r="AF16" s="846"/>
      <c r="AG16" s="847"/>
      <c r="AH16" s="847"/>
      <c r="AI16" s="847"/>
      <c r="AJ16" s="848"/>
      <c r="AK16" s="849"/>
      <c r="AL16" s="850"/>
      <c r="AM16" s="850"/>
      <c r="AN16" s="850"/>
      <c r="AO16" s="850"/>
      <c r="AP16" s="850"/>
      <c r="AQ16" s="850"/>
      <c r="AR16" s="850"/>
      <c r="AS16" s="850"/>
      <c r="AT16" s="850"/>
      <c r="AU16" s="851"/>
      <c r="AV16" s="851"/>
      <c r="AW16" s="851"/>
      <c r="AX16" s="851"/>
      <c r="AY16" s="852"/>
      <c r="AZ16" s="253"/>
      <c r="BA16" s="253"/>
      <c r="BB16" s="253"/>
      <c r="BC16" s="253"/>
      <c r="BD16" s="253"/>
      <c r="BE16" s="254"/>
      <c r="BF16" s="254"/>
      <c r="BG16" s="254"/>
      <c r="BH16" s="254"/>
      <c r="BI16" s="254"/>
      <c r="BJ16" s="254"/>
      <c r="BK16" s="254"/>
      <c r="BL16" s="254"/>
      <c r="BM16" s="254"/>
      <c r="BN16" s="254"/>
      <c r="BO16" s="254"/>
      <c r="BP16" s="254"/>
      <c r="BQ16" s="263">
        <v>10</v>
      </c>
      <c r="BR16" s="264"/>
      <c r="BS16" s="853"/>
      <c r="BT16" s="854"/>
      <c r="BU16" s="854"/>
      <c r="BV16" s="854"/>
      <c r="BW16" s="854"/>
      <c r="BX16" s="854"/>
      <c r="BY16" s="854"/>
      <c r="BZ16" s="854"/>
      <c r="CA16" s="854"/>
      <c r="CB16" s="854"/>
      <c r="CC16" s="854"/>
      <c r="CD16" s="854"/>
      <c r="CE16" s="854"/>
      <c r="CF16" s="854"/>
      <c r="CG16" s="855"/>
      <c r="CH16" s="866"/>
      <c r="CI16" s="867"/>
      <c r="CJ16" s="867"/>
      <c r="CK16" s="867"/>
      <c r="CL16" s="868"/>
      <c r="CM16" s="866"/>
      <c r="CN16" s="867"/>
      <c r="CO16" s="867"/>
      <c r="CP16" s="867"/>
      <c r="CQ16" s="868"/>
      <c r="CR16" s="866"/>
      <c r="CS16" s="867"/>
      <c r="CT16" s="867"/>
      <c r="CU16" s="867"/>
      <c r="CV16" s="868"/>
      <c r="CW16" s="866"/>
      <c r="CX16" s="867"/>
      <c r="CY16" s="867"/>
      <c r="CZ16" s="867"/>
      <c r="DA16" s="868"/>
      <c r="DB16" s="866"/>
      <c r="DC16" s="867"/>
      <c r="DD16" s="867"/>
      <c r="DE16" s="867"/>
      <c r="DF16" s="868"/>
      <c r="DG16" s="866"/>
      <c r="DH16" s="867"/>
      <c r="DI16" s="867"/>
      <c r="DJ16" s="867"/>
      <c r="DK16" s="868"/>
      <c r="DL16" s="866"/>
      <c r="DM16" s="867"/>
      <c r="DN16" s="867"/>
      <c r="DO16" s="867"/>
      <c r="DP16" s="868"/>
      <c r="DQ16" s="866"/>
      <c r="DR16" s="867"/>
      <c r="DS16" s="867"/>
      <c r="DT16" s="867"/>
      <c r="DU16" s="868"/>
      <c r="DV16" s="869"/>
      <c r="DW16" s="870"/>
      <c r="DX16" s="870"/>
      <c r="DY16" s="870"/>
      <c r="DZ16" s="871"/>
      <c r="EA16" s="255"/>
    </row>
    <row r="17" spans="1:131" s="256" customFormat="1" ht="26.25" customHeight="1" x14ac:dyDescent="0.15">
      <c r="A17" s="262">
        <v>11</v>
      </c>
      <c r="B17" s="840"/>
      <c r="C17" s="841"/>
      <c r="D17" s="841"/>
      <c r="E17" s="841"/>
      <c r="F17" s="841"/>
      <c r="G17" s="841"/>
      <c r="H17" s="841"/>
      <c r="I17" s="841"/>
      <c r="J17" s="841"/>
      <c r="K17" s="841"/>
      <c r="L17" s="841"/>
      <c r="M17" s="841"/>
      <c r="N17" s="841"/>
      <c r="O17" s="841"/>
      <c r="P17" s="842"/>
      <c r="Q17" s="843"/>
      <c r="R17" s="844"/>
      <c r="S17" s="844"/>
      <c r="T17" s="844"/>
      <c r="U17" s="844"/>
      <c r="V17" s="844"/>
      <c r="W17" s="844"/>
      <c r="X17" s="844"/>
      <c r="Y17" s="844"/>
      <c r="Z17" s="844"/>
      <c r="AA17" s="844"/>
      <c r="AB17" s="844"/>
      <c r="AC17" s="844"/>
      <c r="AD17" s="844"/>
      <c r="AE17" s="845"/>
      <c r="AF17" s="846"/>
      <c r="AG17" s="847"/>
      <c r="AH17" s="847"/>
      <c r="AI17" s="847"/>
      <c r="AJ17" s="848"/>
      <c r="AK17" s="849"/>
      <c r="AL17" s="850"/>
      <c r="AM17" s="850"/>
      <c r="AN17" s="850"/>
      <c r="AO17" s="850"/>
      <c r="AP17" s="850"/>
      <c r="AQ17" s="850"/>
      <c r="AR17" s="850"/>
      <c r="AS17" s="850"/>
      <c r="AT17" s="850"/>
      <c r="AU17" s="851"/>
      <c r="AV17" s="851"/>
      <c r="AW17" s="851"/>
      <c r="AX17" s="851"/>
      <c r="AY17" s="852"/>
      <c r="AZ17" s="253"/>
      <c r="BA17" s="253"/>
      <c r="BB17" s="253"/>
      <c r="BC17" s="253"/>
      <c r="BD17" s="253"/>
      <c r="BE17" s="254"/>
      <c r="BF17" s="254"/>
      <c r="BG17" s="254"/>
      <c r="BH17" s="254"/>
      <c r="BI17" s="254"/>
      <c r="BJ17" s="254"/>
      <c r="BK17" s="254"/>
      <c r="BL17" s="254"/>
      <c r="BM17" s="254"/>
      <c r="BN17" s="254"/>
      <c r="BO17" s="254"/>
      <c r="BP17" s="254"/>
      <c r="BQ17" s="263">
        <v>11</v>
      </c>
      <c r="BR17" s="264"/>
      <c r="BS17" s="853"/>
      <c r="BT17" s="854"/>
      <c r="BU17" s="854"/>
      <c r="BV17" s="854"/>
      <c r="BW17" s="854"/>
      <c r="BX17" s="854"/>
      <c r="BY17" s="854"/>
      <c r="BZ17" s="854"/>
      <c r="CA17" s="854"/>
      <c r="CB17" s="854"/>
      <c r="CC17" s="854"/>
      <c r="CD17" s="854"/>
      <c r="CE17" s="854"/>
      <c r="CF17" s="854"/>
      <c r="CG17" s="855"/>
      <c r="CH17" s="866"/>
      <c r="CI17" s="867"/>
      <c r="CJ17" s="867"/>
      <c r="CK17" s="867"/>
      <c r="CL17" s="868"/>
      <c r="CM17" s="866"/>
      <c r="CN17" s="867"/>
      <c r="CO17" s="867"/>
      <c r="CP17" s="867"/>
      <c r="CQ17" s="868"/>
      <c r="CR17" s="866"/>
      <c r="CS17" s="867"/>
      <c r="CT17" s="867"/>
      <c r="CU17" s="867"/>
      <c r="CV17" s="868"/>
      <c r="CW17" s="866"/>
      <c r="CX17" s="867"/>
      <c r="CY17" s="867"/>
      <c r="CZ17" s="867"/>
      <c r="DA17" s="868"/>
      <c r="DB17" s="866"/>
      <c r="DC17" s="867"/>
      <c r="DD17" s="867"/>
      <c r="DE17" s="867"/>
      <c r="DF17" s="868"/>
      <c r="DG17" s="866"/>
      <c r="DH17" s="867"/>
      <c r="DI17" s="867"/>
      <c r="DJ17" s="867"/>
      <c r="DK17" s="868"/>
      <c r="DL17" s="866"/>
      <c r="DM17" s="867"/>
      <c r="DN17" s="867"/>
      <c r="DO17" s="867"/>
      <c r="DP17" s="868"/>
      <c r="DQ17" s="866"/>
      <c r="DR17" s="867"/>
      <c r="DS17" s="867"/>
      <c r="DT17" s="867"/>
      <c r="DU17" s="868"/>
      <c r="DV17" s="869"/>
      <c r="DW17" s="870"/>
      <c r="DX17" s="870"/>
      <c r="DY17" s="870"/>
      <c r="DZ17" s="871"/>
      <c r="EA17" s="255"/>
    </row>
    <row r="18" spans="1:131" s="256" customFormat="1" ht="26.25" customHeight="1" x14ac:dyDescent="0.15">
      <c r="A18" s="262">
        <v>12</v>
      </c>
      <c r="B18" s="840"/>
      <c r="C18" s="841"/>
      <c r="D18" s="841"/>
      <c r="E18" s="841"/>
      <c r="F18" s="841"/>
      <c r="G18" s="841"/>
      <c r="H18" s="841"/>
      <c r="I18" s="841"/>
      <c r="J18" s="841"/>
      <c r="K18" s="841"/>
      <c r="L18" s="841"/>
      <c r="M18" s="841"/>
      <c r="N18" s="841"/>
      <c r="O18" s="841"/>
      <c r="P18" s="842"/>
      <c r="Q18" s="843"/>
      <c r="R18" s="844"/>
      <c r="S18" s="844"/>
      <c r="T18" s="844"/>
      <c r="U18" s="844"/>
      <c r="V18" s="844"/>
      <c r="W18" s="844"/>
      <c r="X18" s="844"/>
      <c r="Y18" s="844"/>
      <c r="Z18" s="844"/>
      <c r="AA18" s="844"/>
      <c r="AB18" s="844"/>
      <c r="AC18" s="844"/>
      <c r="AD18" s="844"/>
      <c r="AE18" s="845"/>
      <c r="AF18" s="846"/>
      <c r="AG18" s="847"/>
      <c r="AH18" s="847"/>
      <c r="AI18" s="847"/>
      <c r="AJ18" s="848"/>
      <c r="AK18" s="849"/>
      <c r="AL18" s="850"/>
      <c r="AM18" s="850"/>
      <c r="AN18" s="850"/>
      <c r="AO18" s="850"/>
      <c r="AP18" s="850"/>
      <c r="AQ18" s="850"/>
      <c r="AR18" s="850"/>
      <c r="AS18" s="850"/>
      <c r="AT18" s="850"/>
      <c r="AU18" s="851"/>
      <c r="AV18" s="851"/>
      <c r="AW18" s="851"/>
      <c r="AX18" s="851"/>
      <c r="AY18" s="852"/>
      <c r="AZ18" s="253"/>
      <c r="BA18" s="253"/>
      <c r="BB18" s="253"/>
      <c r="BC18" s="253"/>
      <c r="BD18" s="253"/>
      <c r="BE18" s="254"/>
      <c r="BF18" s="254"/>
      <c r="BG18" s="254"/>
      <c r="BH18" s="254"/>
      <c r="BI18" s="254"/>
      <c r="BJ18" s="254"/>
      <c r="BK18" s="254"/>
      <c r="BL18" s="254"/>
      <c r="BM18" s="254"/>
      <c r="BN18" s="254"/>
      <c r="BO18" s="254"/>
      <c r="BP18" s="254"/>
      <c r="BQ18" s="263">
        <v>12</v>
      </c>
      <c r="BR18" s="264"/>
      <c r="BS18" s="853"/>
      <c r="BT18" s="854"/>
      <c r="BU18" s="854"/>
      <c r="BV18" s="854"/>
      <c r="BW18" s="854"/>
      <c r="BX18" s="854"/>
      <c r="BY18" s="854"/>
      <c r="BZ18" s="854"/>
      <c r="CA18" s="854"/>
      <c r="CB18" s="854"/>
      <c r="CC18" s="854"/>
      <c r="CD18" s="854"/>
      <c r="CE18" s="854"/>
      <c r="CF18" s="854"/>
      <c r="CG18" s="855"/>
      <c r="CH18" s="866"/>
      <c r="CI18" s="867"/>
      <c r="CJ18" s="867"/>
      <c r="CK18" s="867"/>
      <c r="CL18" s="868"/>
      <c r="CM18" s="866"/>
      <c r="CN18" s="867"/>
      <c r="CO18" s="867"/>
      <c r="CP18" s="867"/>
      <c r="CQ18" s="868"/>
      <c r="CR18" s="866"/>
      <c r="CS18" s="867"/>
      <c r="CT18" s="867"/>
      <c r="CU18" s="867"/>
      <c r="CV18" s="868"/>
      <c r="CW18" s="866"/>
      <c r="CX18" s="867"/>
      <c r="CY18" s="867"/>
      <c r="CZ18" s="867"/>
      <c r="DA18" s="868"/>
      <c r="DB18" s="866"/>
      <c r="DC18" s="867"/>
      <c r="DD18" s="867"/>
      <c r="DE18" s="867"/>
      <c r="DF18" s="868"/>
      <c r="DG18" s="866"/>
      <c r="DH18" s="867"/>
      <c r="DI18" s="867"/>
      <c r="DJ18" s="867"/>
      <c r="DK18" s="868"/>
      <c r="DL18" s="866"/>
      <c r="DM18" s="867"/>
      <c r="DN18" s="867"/>
      <c r="DO18" s="867"/>
      <c r="DP18" s="868"/>
      <c r="DQ18" s="866"/>
      <c r="DR18" s="867"/>
      <c r="DS18" s="867"/>
      <c r="DT18" s="867"/>
      <c r="DU18" s="868"/>
      <c r="DV18" s="869"/>
      <c r="DW18" s="870"/>
      <c r="DX18" s="870"/>
      <c r="DY18" s="870"/>
      <c r="DZ18" s="871"/>
      <c r="EA18" s="255"/>
    </row>
    <row r="19" spans="1:131" s="256" customFormat="1" ht="26.25" customHeight="1" x14ac:dyDescent="0.15">
      <c r="A19" s="262">
        <v>13</v>
      </c>
      <c r="B19" s="840"/>
      <c r="C19" s="841"/>
      <c r="D19" s="841"/>
      <c r="E19" s="841"/>
      <c r="F19" s="841"/>
      <c r="G19" s="841"/>
      <c r="H19" s="841"/>
      <c r="I19" s="841"/>
      <c r="J19" s="841"/>
      <c r="K19" s="841"/>
      <c r="L19" s="841"/>
      <c r="M19" s="841"/>
      <c r="N19" s="841"/>
      <c r="O19" s="841"/>
      <c r="P19" s="842"/>
      <c r="Q19" s="843"/>
      <c r="R19" s="844"/>
      <c r="S19" s="844"/>
      <c r="T19" s="844"/>
      <c r="U19" s="844"/>
      <c r="V19" s="844"/>
      <c r="W19" s="844"/>
      <c r="X19" s="844"/>
      <c r="Y19" s="844"/>
      <c r="Z19" s="844"/>
      <c r="AA19" s="844"/>
      <c r="AB19" s="844"/>
      <c r="AC19" s="844"/>
      <c r="AD19" s="844"/>
      <c r="AE19" s="845"/>
      <c r="AF19" s="846"/>
      <c r="AG19" s="847"/>
      <c r="AH19" s="847"/>
      <c r="AI19" s="847"/>
      <c r="AJ19" s="848"/>
      <c r="AK19" s="849"/>
      <c r="AL19" s="850"/>
      <c r="AM19" s="850"/>
      <c r="AN19" s="850"/>
      <c r="AO19" s="850"/>
      <c r="AP19" s="850"/>
      <c r="AQ19" s="850"/>
      <c r="AR19" s="850"/>
      <c r="AS19" s="850"/>
      <c r="AT19" s="850"/>
      <c r="AU19" s="851"/>
      <c r="AV19" s="851"/>
      <c r="AW19" s="851"/>
      <c r="AX19" s="851"/>
      <c r="AY19" s="852"/>
      <c r="AZ19" s="253"/>
      <c r="BA19" s="253"/>
      <c r="BB19" s="253"/>
      <c r="BC19" s="253"/>
      <c r="BD19" s="253"/>
      <c r="BE19" s="254"/>
      <c r="BF19" s="254"/>
      <c r="BG19" s="254"/>
      <c r="BH19" s="254"/>
      <c r="BI19" s="254"/>
      <c r="BJ19" s="254"/>
      <c r="BK19" s="254"/>
      <c r="BL19" s="254"/>
      <c r="BM19" s="254"/>
      <c r="BN19" s="254"/>
      <c r="BO19" s="254"/>
      <c r="BP19" s="254"/>
      <c r="BQ19" s="263">
        <v>13</v>
      </c>
      <c r="BR19" s="264"/>
      <c r="BS19" s="853"/>
      <c r="BT19" s="854"/>
      <c r="BU19" s="854"/>
      <c r="BV19" s="854"/>
      <c r="BW19" s="854"/>
      <c r="BX19" s="854"/>
      <c r="BY19" s="854"/>
      <c r="BZ19" s="854"/>
      <c r="CA19" s="854"/>
      <c r="CB19" s="854"/>
      <c r="CC19" s="854"/>
      <c r="CD19" s="854"/>
      <c r="CE19" s="854"/>
      <c r="CF19" s="854"/>
      <c r="CG19" s="855"/>
      <c r="CH19" s="866"/>
      <c r="CI19" s="867"/>
      <c r="CJ19" s="867"/>
      <c r="CK19" s="867"/>
      <c r="CL19" s="868"/>
      <c r="CM19" s="866"/>
      <c r="CN19" s="867"/>
      <c r="CO19" s="867"/>
      <c r="CP19" s="867"/>
      <c r="CQ19" s="868"/>
      <c r="CR19" s="866"/>
      <c r="CS19" s="867"/>
      <c r="CT19" s="867"/>
      <c r="CU19" s="867"/>
      <c r="CV19" s="868"/>
      <c r="CW19" s="866"/>
      <c r="CX19" s="867"/>
      <c r="CY19" s="867"/>
      <c r="CZ19" s="867"/>
      <c r="DA19" s="868"/>
      <c r="DB19" s="866"/>
      <c r="DC19" s="867"/>
      <c r="DD19" s="867"/>
      <c r="DE19" s="867"/>
      <c r="DF19" s="868"/>
      <c r="DG19" s="866"/>
      <c r="DH19" s="867"/>
      <c r="DI19" s="867"/>
      <c r="DJ19" s="867"/>
      <c r="DK19" s="868"/>
      <c r="DL19" s="866"/>
      <c r="DM19" s="867"/>
      <c r="DN19" s="867"/>
      <c r="DO19" s="867"/>
      <c r="DP19" s="868"/>
      <c r="DQ19" s="866"/>
      <c r="DR19" s="867"/>
      <c r="DS19" s="867"/>
      <c r="DT19" s="867"/>
      <c r="DU19" s="868"/>
      <c r="DV19" s="869"/>
      <c r="DW19" s="870"/>
      <c r="DX19" s="870"/>
      <c r="DY19" s="870"/>
      <c r="DZ19" s="871"/>
      <c r="EA19" s="255"/>
    </row>
    <row r="20" spans="1:131" s="256" customFormat="1" ht="26.25" customHeight="1" x14ac:dyDescent="0.15">
      <c r="A20" s="262">
        <v>14</v>
      </c>
      <c r="B20" s="840"/>
      <c r="C20" s="841"/>
      <c r="D20" s="841"/>
      <c r="E20" s="841"/>
      <c r="F20" s="841"/>
      <c r="G20" s="841"/>
      <c r="H20" s="841"/>
      <c r="I20" s="841"/>
      <c r="J20" s="841"/>
      <c r="K20" s="841"/>
      <c r="L20" s="841"/>
      <c r="M20" s="841"/>
      <c r="N20" s="841"/>
      <c r="O20" s="841"/>
      <c r="P20" s="842"/>
      <c r="Q20" s="843"/>
      <c r="R20" s="844"/>
      <c r="S20" s="844"/>
      <c r="T20" s="844"/>
      <c r="U20" s="844"/>
      <c r="V20" s="844"/>
      <c r="W20" s="844"/>
      <c r="X20" s="844"/>
      <c r="Y20" s="844"/>
      <c r="Z20" s="844"/>
      <c r="AA20" s="844"/>
      <c r="AB20" s="844"/>
      <c r="AC20" s="844"/>
      <c r="AD20" s="844"/>
      <c r="AE20" s="845"/>
      <c r="AF20" s="846"/>
      <c r="AG20" s="847"/>
      <c r="AH20" s="847"/>
      <c r="AI20" s="847"/>
      <c r="AJ20" s="848"/>
      <c r="AK20" s="849"/>
      <c r="AL20" s="850"/>
      <c r="AM20" s="850"/>
      <c r="AN20" s="850"/>
      <c r="AO20" s="850"/>
      <c r="AP20" s="850"/>
      <c r="AQ20" s="850"/>
      <c r="AR20" s="850"/>
      <c r="AS20" s="850"/>
      <c r="AT20" s="850"/>
      <c r="AU20" s="851"/>
      <c r="AV20" s="851"/>
      <c r="AW20" s="851"/>
      <c r="AX20" s="851"/>
      <c r="AY20" s="852"/>
      <c r="AZ20" s="253"/>
      <c r="BA20" s="253"/>
      <c r="BB20" s="253"/>
      <c r="BC20" s="253"/>
      <c r="BD20" s="253"/>
      <c r="BE20" s="254"/>
      <c r="BF20" s="254"/>
      <c r="BG20" s="254"/>
      <c r="BH20" s="254"/>
      <c r="BI20" s="254"/>
      <c r="BJ20" s="254"/>
      <c r="BK20" s="254"/>
      <c r="BL20" s="254"/>
      <c r="BM20" s="254"/>
      <c r="BN20" s="254"/>
      <c r="BO20" s="254"/>
      <c r="BP20" s="254"/>
      <c r="BQ20" s="263">
        <v>14</v>
      </c>
      <c r="BR20" s="264"/>
      <c r="BS20" s="853"/>
      <c r="BT20" s="854"/>
      <c r="BU20" s="854"/>
      <c r="BV20" s="854"/>
      <c r="BW20" s="854"/>
      <c r="BX20" s="854"/>
      <c r="BY20" s="854"/>
      <c r="BZ20" s="854"/>
      <c r="CA20" s="854"/>
      <c r="CB20" s="854"/>
      <c r="CC20" s="854"/>
      <c r="CD20" s="854"/>
      <c r="CE20" s="854"/>
      <c r="CF20" s="854"/>
      <c r="CG20" s="855"/>
      <c r="CH20" s="866"/>
      <c r="CI20" s="867"/>
      <c r="CJ20" s="867"/>
      <c r="CK20" s="867"/>
      <c r="CL20" s="868"/>
      <c r="CM20" s="866"/>
      <c r="CN20" s="867"/>
      <c r="CO20" s="867"/>
      <c r="CP20" s="867"/>
      <c r="CQ20" s="868"/>
      <c r="CR20" s="866"/>
      <c r="CS20" s="867"/>
      <c r="CT20" s="867"/>
      <c r="CU20" s="867"/>
      <c r="CV20" s="868"/>
      <c r="CW20" s="866"/>
      <c r="CX20" s="867"/>
      <c r="CY20" s="867"/>
      <c r="CZ20" s="867"/>
      <c r="DA20" s="868"/>
      <c r="DB20" s="866"/>
      <c r="DC20" s="867"/>
      <c r="DD20" s="867"/>
      <c r="DE20" s="867"/>
      <c r="DF20" s="868"/>
      <c r="DG20" s="866"/>
      <c r="DH20" s="867"/>
      <c r="DI20" s="867"/>
      <c r="DJ20" s="867"/>
      <c r="DK20" s="868"/>
      <c r="DL20" s="866"/>
      <c r="DM20" s="867"/>
      <c r="DN20" s="867"/>
      <c r="DO20" s="867"/>
      <c r="DP20" s="868"/>
      <c r="DQ20" s="866"/>
      <c r="DR20" s="867"/>
      <c r="DS20" s="867"/>
      <c r="DT20" s="867"/>
      <c r="DU20" s="868"/>
      <c r="DV20" s="869"/>
      <c r="DW20" s="870"/>
      <c r="DX20" s="870"/>
      <c r="DY20" s="870"/>
      <c r="DZ20" s="871"/>
      <c r="EA20" s="255"/>
    </row>
    <row r="21" spans="1:131" s="256" customFormat="1" ht="26.25" customHeight="1" thickBot="1" x14ac:dyDescent="0.2">
      <c r="A21" s="262">
        <v>15</v>
      </c>
      <c r="B21" s="840"/>
      <c r="C21" s="841"/>
      <c r="D21" s="841"/>
      <c r="E21" s="841"/>
      <c r="F21" s="841"/>
      <c r="G21" s="841"/>
      <c r="H21" s="841"/>
      <c r="I21" s="841"/>
      <c r="J21" s="841"/>
      <c r="K21" s="841"/>
      <c r="L21" s="841"/>
      <c r="M21" s="841"/>
      <c r="N21" s="841"/>
      <c r="O21" s="841"/>
      <c r="P21" s="842"/>
      <c r="Q21" s="843"/>
      <c r="R21" s="844"/>
      <c r="S21" s="844"/>
      <c r="T21" s="844"/>
      <c r="U21" s="844"/>
      <c r="V21" s="844"/>
      <c r="W21" s="844"/>
      <c r="X21" s="844"/>
      <c r="Y21" s="844"/>
      <c r="Z21" s="844"/>
      <c r="AA21" s="844"/>
      <c r="AB21" s="844"/>
      <c r="AC21" s="844"/>
      <c r="AD21" s="844"/>
      <c r="AE21" s="845"/>
      <c r="AF21" s="846"/>
      <c r="AG21" s="847"/>
      <c r="AH21" s="847"/>
      <c r="AI21" s="847"/>
      <c r="AJ21" s="848"/>
      <c r="AK21" s="849"/>
      <c r="AL21" s="850"/>
      <c r="AM21" s="850"/>
      <c r="AN21" s="850"/>
      <c r="AO21" s="850"/>
      <c r="AP21" s="850"/>
      <c r="AQ21" s="850"/>
      <c r="AR21" s="850"/>
      <c r="AS21" s="850"/>
      <c r="AT21" s="850"/>
      <c r="AU21" s="851"/>
      <c r="AV21" s="851"/>
      <c r="AW21" s="851"/>
      <c r="AX21" s="851"/>
      <c r="AY21" s="852"/>
      <c r="AZ21" s="253"/>
      <c r="BA21" s="253"/>
      <c r="BB21" s="253"/>
      <c r="BC21" s="253"/>
      <c r="BD21" s="253"/>
      <c r="BE21" s="254"/>
      <c r="BF21" s="254"/>
      <c r="BG21" s="254"/>
      <c r="BH21" s="254"/>
      <c r="BI21" s="254"/>
      <c r="BJ21" s="254"/>
      <c r="BK21" s="254"/>
      <c r="BL21" s="254"/>
      <c r="BM21" s="254"/>
      <c r="BN21" s="254"/>
      <c r="BO21" s="254"/>
      <c r="BP21" s="254"/>
      <c r="BQ21" s="263">
        <v>15</v>
      </c>
      <c r="BR21" s="264"/>
      <c r="BS21" s="853"/>
      <c r="BT21" s="854"/>
      <c r="BU21" s="854"/>
      <c r="BV21" s="854"/>
      <c r="BW21" s="854"/>
      <c r="BX21" s="854"/>
      <c r="BY21" s="854"/>
      <c r="BZ21" s="854"/>
      <c r="CA21" s="854"/>
      <c r="CB21" s="854"/>
      <c r="CC21" s="854"/>
      <c r="CD21" s="854"/>
      <c r="CE21" s="854"/>
      <c r="CF21" s="854"/>
      <c r="CG21" s="855"/>
      <c r="CH21" s="866"/>
      <c r="CI21" s="867"/>
      <c r="CJ21" s="867"/>
      <c r="CK21" s="867"/>
      <c r="CL21" s="868"/>
      <c r="CM21" s="866"/>
      <c r="CN21" s="867"/>
      <c r="CO21" s="867"/>
      <c r="CP21" s="867"/>
      <c r="CQ21" s="868"/>
      <c r="CR21" s="866"/>
      <c r="CS21" s="867"/>
      <c r="CT21" s="867"/>
      <c r="CU21" s="867"/>
      <c r="CV21" s="868"/>
      <c r="CW21" s="866"/>
      <c r="CX21" s="867"/>
      <c r="CY21" s="867"/>
      <c r="CZ21" s="867"/>
      <c r="DA21" s="868"/>
      <c r="DB21" s="866"/>
      <c r="DC21" s="867"/>
      <c r="DD21" s="867"/>
      <c r="DE21" s="867"/>
      <c r="DF21" s="868"/>
      <c r="DG21" s="866"/>
      <c r="DH21" s="867"/>
      <c r="DI21" s="867"/>
      <c r="DJ21" s="867"/>
      <c r="DK21" s="868"/>
      <c r="DL21" s="866"/>
      <c r="DM21" s="867"/>
      <c r="DN21" s="867"/>
      <c r="DO21" s="867"/>
      <c r="DP21" s="868"/>
      <c r="DQ21" s="866"/>
      <c r="DR21" s="867"/>
      <c r="DS21" s="867"/>
      <c r="DT21" s="867"/>
      <c r="DU21" s="868"/>
      <c r="DV21" s="869"/>
      <c r="DW21" s="870"/>
      <c r="DX21" s="870"/>
      <c r="DY21" s="870"/>
      <c r="DZ21" s="871"/>
      <c r="EA21" s="255"/>
    </row>
    <row r="22" spans="1:131" s="256" customFormat="1" ht="26.25" customHeight="1" x14ac:dyDescent="0.15">
      <c r="A22" s="262">
        <v>16</v>
      </c>
      <c r="B22" s="840"/>
      <c r="C22" s="841"/>
      <c r="D22" s="841"/>
      <c r="E22" s="841"/>
      <c r="F22" s="841"/>
      <c r="G22" s="841"/>
      <c r="H22" s="841"/>
      <c r="I22" s="841"/>
      <c r="J22" s="841"/>
      <c r="K22" s="841"/>
      <c r="L22" s="841"/>
      <c r="M22" s="841"/>
      <c r="N22" s="841"/>
      <c r="O22" s="841"/>
      <c r="P22" s="842"/>
      <c r="Q22" s="872"/>
      <c r="R22" s="873"/>
      <c r="S22" s="873"/>
      <c r="T22" s="873"/>
      <c r="U22" s="873"/>
      <c r="V22" s="873"/>
      <c r="W22" s="873"/>
      <c r="X22" s="873"/>
      <c r="Y22" s="873"/>
      <c r="Z22" s="873"/>
      <c r="AA22" s="873"/>
      <c r="AB22" s="873"/>
      <c r="AC22" s="873"/>
      <c r="AD22" s="873"/>
      <c r="AE22" s="874"/>
      <c r="AF22" s="846"/>
      <c r="AG22" s="847"/>
      <c r="AH22" s="847"/>
      <c r="AI22" s="847"/>
      <c r="AJ22" s="848"/>
      <c r="AK22" s="887"/>
      <c r="AL22" s="888"/>
      <c r="AM22" s="888"/>
      <c r="AN22" s="888"/>
      <c r="AO22" s="888"/>
      <c r="AP22" s="888"/>
      <c r="AQ22" s="888"/>
      <c r="AR22" s="888"/>
      <c r="AS22" s="888"/>
      <c r="AT22" s="888"/>
      <c r="AU22" s="889"/>
      <c r="AV22" s="889"/>
      <c r="AW22" s="889"/>
      <c r="AX22" s="889"/>
      <c r="AY22" s="890"/>
      <c r="AZ22" s="891" t="s">
        <v>386</v>
      </c>
      <c r="BA22" s="891"/>
      <c r="BB22" s="891"/>
      <c r="BC22" s="891"/>
      <c r="BD22" s="892"/>
      <c r="BE22" s="254"/>
      <c r="BF22" s="254"/>
      <c r="BG22" s="254"/>
      <c r="BH22" s="254"/>
      <c r="BI22" s="254"/>
      <c r="BJ22" s="254"/>
      <c r="BK22" s="254"/>
      <c r="BL22" s="254"/>
      <c r="BM22" s="254"/>
      <c r="BN22" s="254"/>
      <c r="BO22" s="254"/>
      <c r="BP22" s="254"/>
      <c r="BQ22" s="263">
        <v>16</v>
      </c>
      <c r="BR22" s="264"/>
      <c r="BS22" s="853"/>
      <c r="BT22" s="854"/>
      <c r="BU22" s="854"/>
      <c r="BV22" s="854"/>
      <c r="BW22" s="854"/>
      <c r="BX22" s="854"/>
      <c r="BY22" s="854"/>
      <c r="BZ22" s="854"/>
      <c r="CA22" s="854"/>
      <c r="CB22" s="854"/>
      <c r="CC22" s="854"/>
      <c r="CD22" s="854"/>
      <c r="CE22" s="854"/>
      <c r="CF22" s="854"/>
      <c r="CG22" s="855"/>
      <c r="CH22" s="866"/>
      <c r="CI22" s="867"/>
      <c r="CJ22" s="867"/>
      <c r="CK22" s="867"/>
      <c r="CL22" s="868"/>
      <c r="CM22" s="866"/>
      <c r="CN22" s="867"/>
      <c r="CO22" s="867"/>
      <c r="CP22" s="867"/>
      <c r="CQ22" s="868"/>
      <c r="CR22" s="866"/>
      <c r="CS22" s="867"/>
      <c r="CT22" s="867"/>
      <c r="CU22" s="867"/>
      <c r="CV22" s="868"/>
      <c r="CW22" s="866"/>
      <c r="CX22" s="867"/>
      <c r="CY22" s="867"/>
      <c r="CZ22" s="867"/>
      <c r="DA22" s="868"/>
      <c r="DB22" s="866"/>
      <c r="DC22" s="867"/>
      <c r="DD22" s="867"/>
      <c r="DE22" s="867"/>
      <c r="DF22" s="868"/>
      <c r="DG22" s="866"/>
      <c r="DH22" s="867"/>
      <c r="DI22" s="867"/>
      <c r="DJ22" s="867"/>
      <c r="DK22" s="868"/>
      <c r="DL22" s="866"/>
      <c r="DM22" s="867"/>
      <c r="DN22" s="867"/>
      <c r="DO22" s="867"/>
      <c r="DP22" s="868"/>
      <c r="DQ22" s="866"/>
      <c r="DR22" s="867"/>
      <c r="DS22" s="867"/>
      <c r="DT22" s="867"/>
      <c r="DU22" s="868"/>
      <c r="DV22" s="869"/>
      <c r="DW22" s="870"/>
      <c r="DX22" s="870"/>
      <c r="DY22" s="870"/>
      <c r="DZ22" s="871"/>
      <c r="EA22" s="255"/>
    </row>
    <row r="23" spans="1:131" s="256" customFormat="1" ht="26.25" customHeight="1" thickBot="1" x14ac:dyDescent="0.2">
      <c r="A23" s="265" t="s">
        <v>387</v>
      </c>
      <c r="B23" s="875" t="s">
        <v>388</v>
      </c>
      <c r="C23" s="876"/>
      <c r="D23" s="876"/>
      <c r="E23" s="876"/>
      <c r="F23" s="876"/>
      <c r="G23" s="876"/>
      <c r="H23" s="876"/>
      <c r="I23" s="876"/>
      <c r="J23" s="876"/>
      <c r="K23" s="876"/>
      <c r="L23" s="876"/>
      <c r="M23" s="876"/>
      <c r="N23" s="876"/>
      <c r="O23" s="876"/>
      <c r="P23" s="877"/>
      <c r="Q23" s="878"/>
      <c r="R23" s="879"/>
      <c r="S23" s="879"/>
      <c r="T23" s="879"/>
      <c r="U23" s="879"/>
      <c r="V23" s="879"/>
      <c r="W23" s="879"/>
      <c r="X23" s="879"/>
      <c r="Y23" s="879"/>
      <c r="Z23" s="879"/>
      <c r="AA23" s="879"/>
      <c r="AB23" s="879"/>
      <c r="AC23" s="879"/>
      <c r="AD23" s="879"/>
      <c r="AE23" s="880"/>
      <c r="AF23" s="881">
        <v>446</v>
      </c>
      <c r="AG23" s="879"/>
      <c r="AH23" s="879"/>
      <c r="AI23" s="879"/>
      <c r="AJ23" s="882"/>
      <c r="AK23" s="883"/>
      <c r="AL23" s="884"/>
      <c r="AM23" s="884"/>
      <c r="AN23" s="884"/>
      <c r="AO23" s="884"/>
      <c r="AP23" s="879"/>
      <c r="AQ23" s="879"/>
      <c r="AR23" s="879"/>
      <c r="AS23" s="879"/>
      <c r="AT23" s="879"/>
      <c r="AU23" s="885"/>
      <c r="AV23" s="885"/>
      <c r="AW23" s="885"/>
      <c r="AX23" s="885"/>
      <c r="AY23" s="886"/>
      <c r="AZ23" s="894" t="s">
        <v>389</v>
      </c>
      <c r="BA23" s="895"/>
      <c r="BB23" s="895"/>
      <c r="BC23" s="895"/>
      <c r="BD23" s="896"/>
      <c r="BE23" s="254"/>
      <c r="BF23" s="254"/>
      <c r="BG23" s="254"/>
      <c r="BH23" s="254"/>
      <c r="BI23" s="254"/>
      <c r="BJ23" s="254"/>
      <c r="BK23" s="254"/>
      <c r="BL23" s="254"/>
      <c r="BM23" s="254"/>
      <c r="BN23" s="254"/>
      <c r="BO23" s="254"/>
      <c r="BP23" s="254"/>
      <c r="BQ23" s="263">
        <v>17</v>
      </c>
      <c r="BR23" s="264"/>
      <c r="BS23" s="853"/>
      <c r="BT23" s="854"/>
      <c r="BU23" s="854"/>
      <c r="BV23" s="854"/>
      <c r="BW23" s="854"/>
      <c r="BX23" s="854"/>
      <c r="BY23" s="854"/>
      <c r="BZ23" s="854"/>
      <c r="CA23" s="854"/>
      <c r="CB23" s="854"/>
      <c r="CC23" s="854"/>
      <c r="CD23" s="854"/>
      <c r="CE23" s="854"/>
      <c r="CF23" s="854"/>
      <c r="CG23" s="855"/>
      <c r="CH23" s="866"/>
      <c r="CI23" s="867"/>
      <c r="CJ23" s="867"/>
      <c r="CK23" s="867"/>
      <c r="CL23" s="868"/>
      <c r="CM23" s="866"/>
      <c r="CN23" s="867"/>
      <c r="CO23" s="867"/>
      <c r="CP23" s="867"/>
      <c r="CQ23" s="868"/>
      <c r="CR23" s="866"/>
      <c r="CS23" s="867"/>
      <c r="CT23" s="867"/>
      <c r="CU23" s="867"/>
      <c r="CV23" s="868"/>
      <c r="CW23" s="866"/>
      <c r="CX23" s="867"/>
      <c r="CY23" s="867"/>
      <c r="CZ23" s="867"/>
      <c r="DA23" s="868"/>
      <c r="DB23" s="866"/>
      <c r="DC23" s="867"/>
      <c r="DD23" s="867"/>
      <c r="DE23" s="867"/>
      <c r="DF23" s="868"/>
      <c r="DG23" s="866"/>
      <c r="DH23" s="867"/>
      <c r="DI23" s="867"/>
      <c r="DJ23" s="867"/>
      <c r="DK23" s="868"/>
      <c r="DL23" s="866"/>
      <c r="DM23" s="867"/>
      <c r="DN23" s="867"/>
      <c r="DO23" s="867"/>
      <c r="DP23" s="868"/>
      <c r="DQ23" s="866"/>
      <c r="DR23" s="867"/>
      <c r="DS23" s="867"/>
      <c r="DT23" s="867"/>
      <c r="DU23" s="868"/>
      <c r="DV23" s="869"/>
      <c r="DW23" s="870"/>
      <c r="DX23" s="870"/>
      <c r="DY23" s="870"/>
      <c r="DZ23" s="871"/>
      <c r="EA23" s="255"/>
    </row>
    <row r="24" spans="1:131" s="256" customFormat="1" ht="26.25" customHeight="1" x14ac:dyDescent="0.15">
      <c r="A24" s="893" t="s">
        <v>390</v>
      </c>
      <c r="B24" s="893"/>
      <c r="C24" s="893"/>
      <c r="D24" s="893"/>
      <c r="E24" s="893"/>
      <c r="F24" s="893"/>
      <c r="G24" s="893"/>
      <c r="H24" s="893"/>
      <c r="I24" s="893"/>
      <c r="J24" s="893"/>
      <c r="K24" s="893"/>
      <c r="L24" s="893"/>
      <c r="M24" s="893"/>
      <c r="N24" s="893"/>
      <c r="O24" s="893"/>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3"/>
      <c r="AQ24" s="893"/>
      <c r="AR24" s="893"/>
      <c r="AS24" s="893"/>
      <c r="AT24" s="893"/>
      <c r="AU24" s="893"/>
      <c r="AV24" s="893"/>
      <c r="AW24" s="893"/>
      <c r="AX24" s="893"/>
      <c r="AY24" s="893"/>
      <c r="AZ24" s="253"/>
      <c r="BA24" s="253"/>
      <c r="BB24" s="253"/>
      <c r="BC24" s="253"/>
      <c r="BD24" s="253"/>
      <c r="BE24" s="254"/>
      <c r="BF24" s="254"/>
      <c r="BG24" s="254"/>
      <c r="BH24" s="254"/>
      <c r="BI24" s="254"/>
      <c r="BJ24" s="254"/>
      <c r="BK24" s="254"/>
      <c r="BL24" s="254"/>
      <c r="BM24" s="254"/>
      <c r="BN24" s="254"/>
      <c r="BO24" s="254"/>
      <c r="BP24" s="254"/>
      <c r="BQ24" s="263">
        <v>18</v>
      </c>
      <c r="BR24" s="264"/>
      <c r="BS24" s="853"/>
      <c r="BT24" s="854"/>
      <c r="BU24" s="854"/>
      <c r="BV24" s="854"/>
      <c r="BW24" s="854"/>
      <c r="BX24" s="854"/>
      <c r="BY24" s="854"/>
      <c r="BZ24" s="854"/>
      <c r="CA24" s="854"/>
      <c r="CB24" s="854"/>
      <c r="CC24" s="854"/>
      <c r="CD24" s="854"/>
      <c r="CE24" s="854"/>
      <c r="CF24" s="854"/>
      <c r="CG24" s="855"/>
      <c r="CH24" s="866"/>
      <c r="CI24" s="867"/>
      <c r="CJ24" s="867"/>
      <c r="CK24" s="867"/>
      <c r="CL24" s="868"/>
      <c r="CM24" s="866"/>
      <c r="CN24" s="867"/>
      <c r="CO24" s="867"/>
      <c r="CP24" s="867"/>
      <c r="CQ24" s="868"/>
      <c r="CR24" s="866"/>
      <c r="CS24" s="867"/>
      <c r="CT24" s="867"/>
      <c r="CU24" s="867"/>
      <c r="CV24" s="868"/>
      <c r="CW24" s="866"/>
      <c r="CX24" s="867"/>
      <c r="CY24" s="867"/>
      <c r="CZ24" s="867"/>
      <c r="DA24" s="868"/>
      <c r="DB24" s="866"/>
      <c r="DC24" s="867"/>
      <c r="DD24" s="867"/>
      <c r="DE24" s="867"/>
      <c r="DF24" s="868"/>
      <c r="DG24" s="866"/>
      <c r="DH24" s="867"/>
      <c r="DI24" s="867"/>
      <c r="DJ24" s="867"/>
      <c r="DK24" s="868"/>
      <c r="DL24" s="866"/>
      <c r="DM24" s="867"/>
      <c r="DN24" s="867"/>
      <c r="DO24" s="867"/>
      <c r="DP24" s="868"/>
      <c r="DQ24" s="866"/>
      <c r="DR24" s="867"/>
      <c r="DS24" s="867"/>
      <c r="DT24" s="867"/>
      <c r="DU24" s="868"/>
      <c r="DV24" s="869"/>
      <c r="DW24" s="870"/>
      <c r="DX24" s="870"/>
      <c r="DY24" s="870"/>
      <c r="DZ24" s="871"/>
      <c r="EA24" s="255"/>
    </row>
    <row r="25" spans="1:131" s="248" customFormat="1" ht="26.25" customHeight="1" thickBot="1" x14ac:dyDescent="0.2">
      <c r="A25" s="834" t="s">
        <v>391</v>
      </c>
      <c r="B25" s="834"/>
      <c r="C25" s="834"/>
      <c r="D25" s="834"/>
      <c r="E25" s="834"/>
      <c r="F25" s="834"/>
      <c r="G25" s="834"/>
      <c r="H25" s="834"/>
      <c r="I25" s="834"/>
      <c r="J25" s="834"/>
      <c r="K25" s="834"/>
      <c r="L25" s="834"/>
      <c r="M25" s="834"/>
      <c r="N25" s="834"/>
      <c r="O25" s="834"/>
      <c r="P25" s="834"/>
      <c r="Q25" s="834"/>
      <c r="R25" s="834"/>
      <c r="S25" s="834"/>
      <c r="T25" s="834"/>
      <c r="U25" s="834"/>
      <c r="V25" s="834"/>
      <c r="W25" s="834"/>
      <c r="X25" s="834"/>
      <c r="Y25" s="834"/>
      <c r="Z25" s="834"/>
      <c r="AA25" s="834"/>
      <c r="AB25" s="834"/>
      <c r="AC25" s="834"/>
      <c r="AD25" s="834"/>
      <c r="AE25" s="834"/>
      <c r="AF25" s="834"/>
      <c r="AG25" s="834"/>
      <c r="AH25" s="834"/>
      <c r="AI25" s="834"/>
      <c r="AJ25" s="834"/>
      <c r="AK25" s="834"/>
      <c r="AL25" s="834"/>
      <c r="AM25" s="834"/>
      <c r="AN25" s="834"/>
      <c r="AO25" s="834"/>
      <c r="AP25" s="834"/>
      <c r="AQ25" s="834"/>
      <c r="AR25" s="834"/>
      <c r="AS25" s="834"/>
      <c r="AT25" s="834"/>
      <c r="AU25" s="834"/>
      <c r="AV25" s="834"/>
      <c r="AW25" s="834"/>
      <c r="AX25" s="834"/>
      <c r="AY25" s="834"/>
      <c r="AZ25" s="834"/>
      <c r="BA25" s="834"/>
      <c r="BB25" s="834"/>
      <c r="BC25" s="834"/>
      <c r="BD25" s="834"/>
      <c r="BE25" s="834"/>
      <c r="BF25" s="834"/>
      <c r="BG25" s="834"/>
      <c r="BH25" s="834"/>
      <c r="BI25" s="834"/>
      <c r="BJ25" s="253"/>
      <c r="BK25" s="253"/>
      <c r="BL25" s="253"/>
      <c r="BM25" s="253"/>
      <c r="BN25" s="253"/>
      <c r="BO25" s="266"/>
      <c r="BP25" s="266"/>
      <c r="BQ25" s="263">
        <v>19</v>
      </c>
      <c r="BR25" s="264"/>
      <c r="BS25" s="853"/>
      <c r="BT25" s="854"/>
      <c r="BU25" s="854"/>
      <c r="BV25" s="854"/>
      <c r="BW25" s="854"/>
      <c r="BX25" s="854"/>
      <c r="BY25" s="854"/>
      <c r="BZ25" s="854"/>
      <c r="CA25" s="854"/>
      <c r="CB25" s="854"/>
      <c r="CC25" s="854"/>
      <c r="CD25" s="854"/>
      <c r="CE25" s="854"/>
      <c r="CF25" s="854"/>
      <c r="CG25" s="855"/>
      <c r="CH25" s="866"/>
      <c r="CI25" s="867"/>
      <c r="CJ25" s="867"/>
      <c r="CK25" s="867"/>
      <c r="CL25" s="868"/>
      <c r="CM25" s="866"/>
      <c r="CN25" s="867"/>
      <c r="CO25" s="867"/>
      <c r="CP25" s="867"/>
      <c r="CQ25" s="868"/>
      <c r="CR25" s="866"/>
      <c r="CS25" s="867"/>
      <c r="CT25" s="867"/>
      <c r="CU25" s="867"/>
      <c r="CV25" s="868"/>
      <c r="CW25" s="866"/>
      <c r="CX25" s="867"/>
      <c r="CY25" s="867"/>
      <c r="CZ25" s="867"/>
      <c r="DA25" s="868"/>
      <c r="DB25" s="866"/>
      <c r="DC25" s="867"/>
      <c r="DD25" s="867"/>
      <c r="DE25" s="867"/>
      <c r="DF25" s="868"/>
      <c r="DG25" s="866"/>
      <c r="DH25" s="867"/>
      <c r="DI25" s="867"/>
      <c r="DJ25" s="867"/>
      <c r="DK25" s="868"/>
      <c r="DL25" s="866"/>
      <c r="DM25" s="867"/>
      <c r="DN25" s="867"/>
      <c r="DO25" s="867"/>
      <c r="DP25" s="868"/>
      <c r="DQ25" s="866"/>
      <c r="DR25" s="867"/>
      <c r="DS25" s="867"/>
      <c r="DT25" s="867"/>
      <c r="DU25" s="868"/>
      <c r="DV25" s="869"/>
      <c r="DW25" s="870"/>
      <c r="DX25" s="870"/>
      <c r="DY25" s="870"/>
      <c r="DZ25" s="871"/>
      <c r="EA25" s="247"/>
    </row>
    <row r="26" spans="1:131" s="248" customFormat="1" ht="26.25" customHeight="1" x14ac:dyDescent="0.15">
      <c r="A26" s="825" t="s">
        <v>368</v>
      </c>
      <c r="B26" s="826"/>
      <c r="C26" s="826"/>
      <c r="D26" s="826"/>
      <c r="E26" s="826"/>
      <c r="F26" s="826"/>
      <c r="G26" s="826"/>
      <c r="H26" s="826"/>
      <c r="I26" s="826"/>
      <c r="J26" s="826"/>
      <c r="K26" s="826"/>
      <c r="L26" s="826"/>
      <c r="M26" s="826"/>
      <c r="N26" s="826"/>
      <c r="O26" s="826"/>
      <c r="P26" s="827"/>
      <c r="Q26" s="802" t="s">
        <v>392</v>
      </c>
      <c r="R26" s="803"/>
      <c r="S26" s="803"/>
      <c r="T26" s="803"/>
      <c r="U26" s="804"/>
      <c r="V26" s="802" t="s">
        <v>393</v>
      </c>
      <c r="W26" s="803"/>
      <c r="X26" s="803"/>
      <c r="Y26" s="803"/>
      <c r="Z26" s="804"/>
      <c r="AA26" s="802" t="s">
        <v>394</v>
      </c>
      <c r="AB26" s="803"/>
      <c r="AC26" s="803"/>
      <c r="AD26" s="803"/>
      <c r="AE26" s="803"/>
      <c r="AF26" s="897" t="s">
        <v>395</v>
      </c>
      <c r="AG26" s="898"/>
      <c r="AH26" s="898"/>
      <c r="AI26" s="898"/>
      <c r="AJ26" s="899"/>
      <c r="AK26" s="803" t="s">
        <v>396</v>
      </c>
      <c r="AL26" s="803"/>
      <c r="AM26" s="803"/>
      <c r="AN26" s="803"/>
      <c r="AO26" s="804"/>
      <c r="AP26" s="802" t="s">
        <v>397</v>
      </c>
      <c r="AQ26" s="803"/>
      <c r="AR26" s="803"/>
      <c r="AS26" s="803"/>
      <c r="AT26" s="804"/>
      <c r="AU26" s="802" t="s">
        <v>398</v>
      </c>
      <c r="AV26" s="803"/>
      <c r="AW26" s="803"/>
      <c r="AX26" s="803"/>
      <c r="AY26" s="804"/>
      <c r="AZ26" s="802" t="s">
        <v>399</v>
      </c>
      <c r="BA26" s="803"/>
      <c r="BB26" s="803"/>
      <c r="BC26" s="803"/>
      <c r="BD26" s="804"/>
      <c r="BE26" s="802" t="s">
        <v>375</v>
      </c>
      <c r="BF26" s="803"/>
      <c r="BG26" s="803"/>
      <c r="BH26" s="803"/>
      <c r="BI26" s="814"/>
      <c r="BJ26" s="253"/>
      <c r="BK26" s="253"/>
      <c r="BL26" s="253"/>
      <c r="BM26" s="253"/>
      <c r="BN26" s="253"/>
      <c r="BO26" s="266"/>
      <c r="BP26" s="266"/>
      <c r="BQ26" s="263">
        <v>20</v>
      </c>
      <c r="BR26" s="264"/>
      <c r="BS26" s="853"/>
      <c r="BT26" s="854"/>
      <c r="BU26" s="854"/>
      <c r="BV26" s="854"/>
      <c r="BW26" s="854"/>
      <c r="BX26" s="854"/>
      <c r="BY26" s="854"/>
      <c r="BZ26" s="854"/>
      <c r="CA26" s="854"/>
      <c r="CB26" s="854"/>
      <c r="CC26" s="854"/>
      <c r="CD26" s="854"/>
      <c r="CE26" s="854"/>
      <c r="CF26" s="854"/>
      <c r="CG26" s="855"/>
      <c r="CH26" s="866"/>
      <c r="CI26" s="867"/>
      <c r="CJ26" s="867"/>
      <c r="CK26" s="867"/>
      <c r="CL26" s="868"/>
      <c r="CM26" s="866"/>
      <c r="CN26" s="867"/>
      <c r="CO26" s="867"/>
      <c r="CP26" s="867"/>
      <c r="CQ26" s="868"/>
      <c r="CR26" s="866"/>
      <c r="CS26" s="867"/>
      <c r="CT26" s="867"/>
      <c r="CU26" s="867"/>
      <c r="CV26" s="868"/>
      <c r="CW26" s="866"/>
      <c r="CX26" s="867"/>
      <c r="CY26" s="867"/>
      <c r="CZ26" s="867"/>
      <c r="DA26" s="868"/>
      <c r="DB26" s="866"/>
      <c r="DC26" s="867"/>
      <c r="DD26" s="867"/>
      <c r="DE26" s="867"/>
      <c r="DF26" s="868"/>
      <c r="DG26" s="866"/>
      <c r="DH26" s="867"/>
      <c r="DI26" s="867"/>
      <c r="DJ26" s="867"/>
      <c r="DK26" s="868"/>
      <c r="DL26" s="866"/>
      <c r="DM26" s="867"/>
      <c r="DN26" s="867"/>
      <c r="DO26" s="867"/>
      <c r="DP26" s="868"/>
      <c r="DQ26" s="866"/>
      <c r="DR26" s="867"/>
      <c r="DS26" s="867"/>
      <c r="DT26" s="867"/>
      <c r="DU26" s="868"/>
      <c r="DV26" s="869"/>
      <c r="DW26" s="870"/>
      <c r="DX26" s="870"/>
      <c r="DY26" s="870"/>
      <c r="DZ26" s="871"/>
      <c r="EA26" s="247"/>
    </row>
    <row r="27" spans="1:131" s="248" customFormat="1" ht="26.25" customHeight="1" thickBot="1" x14ac:dyDescent="0.2">
      <c r="A27" s="828"/>
      <c r="B27" s="829"/>
      <c r="C27" s="829"/>
      <c r="D27" s="829"/>
      <c r="E27" s="829"/>
      <c r="F27" s="829"/>
      <c r="G27" s="829"/>
      <c r="H27" s="829"/>
      <c r="I27" s="829"/>
      <c r="J27" s="829"/>
      <c r="K27" s="829"/>
      <c r="L27" s="829"/>
      <c r="M27" s="829"/>
      <c r="N27" s="829"/>
      <c r="O27" s="829"/>
      <c r="P27" s="830"/>
      <c r="Q27" s="805"/>
      <c r="R27" s="806"/>
      <c r="S27" s="806"/>
      <c r="T27" s="806"/>
      <c r="U27" s="807"/>
      <c r="V27" s="805"/>
      <c r="W27" s="806"/>
      <c r="X27" s="806"/>
      <c r="Y27" s="806"/>
      <c r="Z27" s="807"/>
      <c r="AA27" s="805"/>
      <c r="AB27" s="806"/>
      <c r="AC27" s="806"/>
      <c r="AD27" s="806"/>
      <c r="AE27" s="806"/>
      <c r="AF27" s="900"/>
      <c r="AG27" s="901"/>
      <c r="AH27" s="901"/>
      <c r="AI27" s="901"/>
      <c r="AJ27" s="902"/>
      <c r="AK27" s="806"/>
      <c r="AL27" s="806"/>
      <c r="AM27" s="806"/>
      <c r="AN27" s="806"/>
      <c r="AO27" s="807"/>
      <c r="AP27" s="805"/>
      <c r="AQ27" s="806"/>
      <c r="AR27" s="806"/>
      <c r="AS27" s="806"/>
      <c r="AT27" s="807"/>
      <c r="AU27" s="805"/>
      <c r="AV27" s="806"/>
      <c r="AW27" s="806"/>
      <c r="AX27" s="806"/>
      <c r="AY27" s="807"/>
      <c r="AZ27" s="805"/>
      <c r="BA27" s="806"/>
      <c r="BB27" s="806"/>
      <c r="BC27" s="806"/>
      <c r="BD27" s="807"/>
      <c r="BE27" s="805"/>
      <c r="BF27" s="806"/>
      <c r="BG27" s="806"/>
      <c r="BH27" s="806"/>
      <c r="BI27" s="815"/>
      <c r="BJ27" s="253"/>
      <c r="BK27" s="253"/>
      <c r="BL27" s="253"/>
      <c r="BM27" s="253"/>
      <c r="BN27" s="253"/>
      <c r="BO27" s="266"/>
      <c r="BP27" s="266"/>
      <c r="BQ27" s="263">
        <v>21</v>
      </c>
      <c r="BR27" s="264"/>
      <c r="BS27" s="853"/>
      <c r="BT27" s="854"/>
      <c r="BU27" s="854"/>
      <c r="BV27" s="854"/>
      <c r="BW27" s="854"/>
      <c r="BX27" s="854"/>
      <c r="BY27" s="854"/>
      <c r="BZ27" s="854"/>
      <c r="CA27" s="854"/>
      <c r="CB27" s="854"/>
      <c r="CC27" s="854"/>
      <c r="CD27" s="854"/>
      <c r="CE27" s="854"/>
      <c r="CF27" s="854"/>
      <c r="CG27" s="855"/>
      <c r="CH27" s="866"/>
      <c r="CI27" s="867"/>
      <c r="CJ27" s="867"/>
      <c r="CK27" s="867"/>
      <c r="CL27" s="868"/>
      <c r="CM27" s="866"/>
      <c r="CN27" s="867"/>
      <c r="CO27" s="867"/>
      <c r="CP27" s="867"/>
      <c r="CQ27" s="868"/>
      <c r="CR27" s="866"/>
      <c r="CS27" s="867"/>
      <c r="CT27" s="867"/>
      <c r="CU27" s="867"/>
      <c r="CV27" s="868"/>
      <c r="CW27" s="866"/>
      <c r="CX27" s="867"/>
      <c r="CY27" s="867"/>
      <c r="CZ27" s="867"/>
      <c r="DA27" s="868"/>
      <c r="DB27" s="866"/>
      <c r="DC27" s="867"/>
      <c r="DD27" s="867"/>
      <c r="DE27" s="867"/>
      <c r="DF27" s="868"/>
      <c r="DG27" s="866"/>
      <c r="DH27" s="867"/>
      <c r="DI27" s="867"/>
      <c r="DJ27" s="867"/>
      <c r="DK27" s="868"/>
      <c r="DL27" s="866"/>
      <c r="DM27" s="867"/>
      <c r="DN27" s="867"/>
      <c r="DO27" s="867"/>
      <c r="DP27" s="868"/>
      <c r="DQ27" s="866"/>
      <c r="DR27" s="867"/>
      <c r="DS27" s="867"/>
      <c r="DT27" s="867"/>
      <c r="DU27" s="868"/>
      <c r="DV27" s="869"/>
      <c r="DW27" s="870"/>
      <c r="DX27" s="870"/>
      <c r="DY27" s="870"/>
      <c r="DZ27" s="871"/>
      <c r="EA27" s="247"/>
    </row>
    <row r="28" spans="1:131" s="248" customFormat="1" ht="26.25" customHeight="1" thickTop="1" x14ac:dyDescent="0.15">
      <c r="A28" s="267">
        <v>1</v>
      </c>
      <c r="B28" s="816" t="s">
        <v>400</v>
      </c>
      <c r="C28" s="817"/>
      <c r="D28" s="817"/>
      <c r="E28" s="817"/>
      <c r="F28" s="817"/>
      <c r="G28" s="817"/>
      <c r="H28" s="817"/>
      <c r="I28" s="817"/>
      <c r="J28" s="817"/>
      <c r="K28" s="817"/>
      <c r="L28" s="817"/>
      <c r="M28" s="817"/>
      <c r="N28" s="817"/>
      <c r="O28" s="817"/>
      <c r="P28" s="818"/>
      <c r="Q28" s="907">
        <v>5180</v>
      </c>
      <c r="R28" s="908"/>
      <c r="S28" s="908"/>
      <c r="T28" s="908"/>
      <c r="U28" s="908"/>
      <c r="V28" s="908">
        <v>5089</v>
      </c>
      <c r="W28" s="908"/>
      <c r="X28" s="908"/>
      <c r="Y28" s="908"/>
      <c r="Z28" s="908"/>
      <c r="AA28" s="908">
        <v>91</v>
      </c>
      <c r="AB28" s="908"/>
      <c r="AC28" s="908"/>
      <c r="AD28" s="908"/>
      <c r="AE28" s="909"/>
      <c r="AF28" s="910">
        <v>91</v>
      </c>
      <c r="AG28" s="908"/>
      <c r="AH28" s="908"/>
      <c r="AI28" s="908"/>
      <c r="AJ28" s="911"/>
      <c r="AK28" s="912">
        <v>281</v>
      </c>
      <c r="AL28" s="903"/>
      <c r="AM28" s="903"/>
      <c r="AN28" s="903"/>
      <c r="AO28" s="903"/>
      <c r="AP28" s="903" t="s">
        <v>591</v>
      </c>
      <c r="AQ28" s="903"/>
      <c r="AR28" s="903"/>
      <c r="AS28" s="903"/>
      <c r="AT28" s="903"/>
      <c r="AU28" s="903" t="s">
        <v>591</v>
      </c>
      <c r="AV28" s="903"/>
      <c r="AW28" s="903"/>
      <c r="AX28" s="903"/>
      <c r="AY28" s="903"/>
      <c r="AZ28" s="904" t="s">
        <v>591</v>
      </c>
      <c r="BA28" s="904"/>
      <c r="BB28" s="904"/>
      <c r="BC28" s="904"/>
      <c r="BD28" s="904"/>
      <c r="BE28" s="905"/>
      <c r="BF28" s="905"/>
      <c r="BG28" s="905"/>
      <c r="BH28" s="905"/>
      <c r="BI28" s="906"/>
      <c r="BJ28" s="253"/>
      <c r="BK28" s="253"/>
      <c r="BL28" s="253"/>
      <c r="BM28" s="253"/>
      <c r="BN28" s="253"/>
      <c r="BO28" s="266"/>
      <c r="BP28" s="266"/>
      <c r="BQ28" s="263">
        <v>22</v>
      </c>
      <c r="BR28" s="264"/>
      <c r="BS28" s="853"/>
      <c r="BT28" s="854"/>
      <c r="BU28" s="854"/>
      <c r="BV28" s="854"/>
      <c r="BW28" s="854"/>
      <c r="BX28" s="854"/>
      <c r="BY28" s="854"/>
      <c r="BZ28" s="854"/>
      <c r="CA28" s="854"/>
      <c r="CB28" s="854"/>
      <c r="CC28" s="854"/>
      <c r="CD28" s="854"/>
      <c r="CE28" s="854"/>
      <c r="CF28" s="854"/>
      <c r="CG28" s="855"/>
      <c r="CH28" s="866"/>
      <c r="CI28" s="867"/>
      <c r="CJ28" s="867"/>
      <c r="CK28" s="867"/>
      <c r="CL28" s="868"/>
      <c r="CM28" s="866"/>
      <c r="CN28" s="867"/>
      <c r="CO28" s="867"/>
      <c r="CP28" s="867"/>
      <c r="CQ28" s="868"/>
      <c r="CR28" s="866"/>
      <c r="CS28" s="867"/>
      <c r="CT28" s="867"/>
      <c r="CU28" s="867"/>
      <c r="CV28" s="868"/>
      <c r="CW28" s="866"/>
      <c r="CX28" s="867"/>
      <c r="CY28" s="867"/>
      <c r="CZ28" s="867"/>
      <c r="DA28" s="868"/>
      <c r="DB28" s="866"/>
      <c r="DC28" s="867"/>
      <c r="DD28" s="867"/>
      <c r="DE28" s="867"/>
      <c r="DF28" s="868"/>
      <c r="DG28" s="866"/>
      <c r="DH28" s="867"/>
      <c r="DI28" s="867"/>
      <c r="DJ28" s="867"/>
      <c r="DK28" s="868"/>
      <c r="DL28" s="866"/>
      <c r="DM28" s="867"/>
      <c r="DN28" s="867"/>
      <c r="DO28" s="867"/>
      <c r="DP28" s="868"/>
      <c r="DQ28" s="866"/>
      <c r="DR28" s="867"/>
      <c r="DS28" s="867"/>
      <c r="DT28" s="867"/>
      <c r="DU28" s="868"/>
      <c r="DV28" s="869"/>
      <c r="DW28" s="870"/>
      <c r="DX28" s="870"/>
      <c r="DY28" s="870"/>
      <c r="DZ28" s="871"/>
      <c r="EA28" s="247"/>
    </row>
    <row r="29" spans="1:131" s="248" customFormat="1" ht="26.25" customHeight="1" x14ac:dyDescent="0.15">
      <c r="A29" s="267">
        <v>2</v>
      </c>
      <c r="B29" s="840" t="s">
        <v>401</v>
      </c>
      <c r="C29" s="841"/>
      <c r="D29" s="841"/>
      <c r="E29" s="841"/>
      <c r="F29" s="841"/>
      <c r="G29" s="841"/>
      <c r="H29" s="841"/>
      <c r="I29" s="841"/>
      <c r="J29" s="841"/>
      <c r="K29" s="841"/>
      <c r="L29" s="841"/>
      <c r="M29" s="841"/>
      <c r="N29" s="841"/>
      <c r="O29" s="841"/>
      <c r="P29" s="842"/>
      <c r="Q29" s="843">
        <v>3204</v>
      </c>
      <c r="R29" s="844"/>
      <c r="S29" s="844"/>
      <c r="T29" s="844"/>
      <c r="U29" s="844"/>
      <c r="V29" s="844">
        <v>3112</v>
      </c>
      <c r="W29" s="844"/>
      <c r="X29" s="844"/>
      <c r="Y29" s="844"/>
      <c r="Z29" s="844"/>
      <c r="AA29" s="844">
        <v>93</v>
      </c>
      <c r="AB29" s="844"/>
      <c r="AC29" s="844"/>
      <c r="AD29" s="844"/>
      <c r="AE29" s="845"/>
      <c r="AF29" s="846">
        <v>93</v>
      </c>
      <c r="AG29" s="847"/>
      <c r="AH29" s="847"/>
      <c r="AI29" s="847"/>
      <c r="AJ29" s="848"/>
      <c r="AK29" s="915">
        <v>551</v>
      </c>
      <c r="AL29" s="916"/>
      <c r="AM29" s="916"/>
      <c r="AN29" s="916"/>
      <c r="AO29" s="916"/>
      <c r="AP29" s="916" t="s">
        <v>591</v>
      </c>
      <c r="AQ29" s="916"/>
      <c r="AR29" s="916"/>
      <c r="AS29" s="916"/>
      <c r="AT29" s="916"/>
      <c r="AU29" s="916" t="s">
        <v>591</v>
      </c>
      <c r="AV29" s="916"/>
      <c r="AW29" s="916"/>
      <c r="AX29" s="916"/>
      <c r="AY29" s="916"/>
      <c r="AZ29" s="917" t="s">
        <v>591</v>
      </c>
      <c r="BA29" s="917"/>
      <c r="BB29" s="917"/>
      <c r="BC29" s="917"/>
      <c r="BD29" s="917"/>
      <c r="BE29" s="913"/>
      <c r="BF29" s="913"/>
      <c r="BG29" s="913"/>
      <c r="BH29" s="913"/>
      <c r="BI29" s="914"/>
      <c r="BJ29" s="253"/>
      <c r="BK29" s="253"/>
      <c r="BL29" s="253"/>
      <c r="BM29" s="253"/>
      <c r="BN29" s="253"/>
      <c r="BO29" s="266"/>
      <c r="BP29" s="266"/>
      <c r="BQ29" s="263">
        <v>23</v>
      </c>
      <c r="BR29" s="264"/>
      <c r="BS29" s="853"/>
      <c r="BT29" s="854"/>
      <c r="BU29" s="854"/>
      <c r="BV29" s="854"/>
      <c r="BW29" s="854"/>
      <c r="BX29" s="854"/>
      <c r="BY29" s="854"/>
      <c r="BZ29" s="854"/>
      <c r="CA29" s="854"/>
      <c r="CB29" s="854"/>
      <c r="CC29" s="854"/>
      <c r="CD29" s="854"/>
      <c r="CE29" s="854"/>
      <c r="CF29" s="854"/>
      <c r="CG29" s="855"/>
      <c r="CH29" s="866"/>
      <c r="CI29" s="867"/>
      <c r="CJ29" s="867"/>
      <c r="CK29" s="867"/>
      <c r="CL29" s="868"/>
      <c r="CM29" s="866"/>
      <c r="CN29" s="867"/>
      <c r="CO29" s="867"/>
      <c r="CP29" s="867"/>
      <c r="CQ29" s="868"/>
      <c r="CR29" s="866"/>
      <c r="CS29" s="867"/>
      <c r="CT29" s="867"/>
      <c r="CU29" s="867"/>
      <c r="CV29" s="868"/>
      <c r="CW29" s="866"/>
      <c r="CX29" s="867"/>
      <c r="CY29" s="867"/>
      <c r="CZ29" s="867"/>
      <c r="DA29" s="868"/>
      <c r="DB29" s="866"/>
      <c r="DC29" s="867"/>
      <c r="DD29" s="867"/>
      <c r="DE29" s="867"/>
      <c r="DF29" s="868"/>
      <c r="DG29" s="866"/>
      <c r="DH29" s="867"/>
      <c r="DI29" s="867"/>
      <c r="DJ29" s="867"/>
      <c r="DK29" s="868"/>
      <c r="DL29" s="866"/>
      <c r="DM29" s="867"/>
      <c r="DN29" s="867"/>
      <c r="DO29" s="867"/>
      <c r="DP29" s="868"/>
      <c r="DQ29" s="866"/>
      <c r="DR29" s="867"/>
      <c r="DS29" s="867"/>
      <c r="DT29" s="867"/>
      <c r="DU29" s="868"/>
      <c r="DV29" s="869"/>
      <c r="DW29" s="870"/>
      <c r="DX29" s="870"/>
      <c r="DY29" s="870"/>
      <c r="DZ29" s="871"/>
      <c r="EA29" s="247"/>
    </row>
    <row r="30" spans="1:131" s="248" customFormat="1" ht="26.25" customHeight="1" x14ac:dyDescent="0.15">
      <c r="A30" s="267">
        <v>3</v>
      </c>
      <c r="B30" s="840" t="s">
        <v>402</v>
      </c>
      <c r="C30" s="841"/>
      <c r="D30" s="841"/>
      <c r="E30" s="841"/>
      <c r="F30" s="841"/>
      <c r="G30" s="841"/>
      <c r="H30" s="841"/>
      <c r="I30" s="841"/>
      <c r="J30" s="841"/>
      <c r="K30" s="841"/>
      <c r="L30" s="841"/>
      <c r="M30" s="841"/>
      <c r="N30" s="841"/>
      <c r="O30" s="841"/>
      <c r="P30" s="842"/>
      <c r="Q30" s="843">
        <v>539</v>
      </c>
      <c r="R30" s="844"/>
      <c r="S30" s="844"/>
      <c r="T30" s="844"/>
      <c r="U30" s="844"/>
      <c r="V30" s="844">
        <v>538</v>
      </c>
      <c r="W30" s="844"/>
      <c r="X30" s="844"/>
      <c r="Y30" s="844"/>
      <c r="Z30" s="844"/>
      <c r="AA30" s="844">
        <v>1</v>
      </c>
      <c r="AB30" s="844"/>
      <c r="AC30" s="844"/>
      <c r="AD30" s="844"/>
      <c r="AE30" s="845"/>
      <c r="AF30" s="846">
        <v>1</v>
      </c>
      <c r="AG30" s="847"/>
      <c r="AH30" s="847"/>
      <c r="AI30" s="847"/>
      <c r="AJ30" s="848"/>
      <c r="AK30" s="915">
        <v>99</v>
      </c>
      <c r="AL30" s="916"/>
      <c r="AM30" s="916"/>
      <c r="AN30" s="916"/>
      <c r="AO30" s="916"/>
      <c r="AP30" s="916" t="s">
        <v>591</v>
      </c>
      <c r="AQ30" s="916"/>
      <c r="AR30" s="916"/>
      <c r="AS30" s="916"/>
      <c r="AT30" s="916"/>
      <c r="AU30" s="916" t="s">
        <v>591</v>
      </c>
      <c r="AV30" s="916"/>
      <c r="AW30" s="916"/>
      <c r="AX30" s="916"/>
      <c r="AY30" s="916"/>
      <c r="AZ30" s="917" t="s">
        <v>591</v>
      </c>
      <c r="BA30" s="917"/>
      <c r="BB30" s="917"/>
      <c r="BC30" s="917"/>
      <c r="BD30" s="917"/>
      <c r="BE30" s="913"/>
      <c r="BF30" s="913"/>
      <c r="BG30" s="913"/>
      <c r="BH30" s="913"/>
      <c r="BI30" s="914"/>
      <c r="BJ30" s="253"/>
      <c r="BK30" s="253"/>
      <c r="BL30" s="253"/>
      <c r="BM30" s="253"/>
      <c r="BN30" s="253"/>
      <c r="BO30" s="266"/>
      <c r="BP30" s="266"/>
      <c r="BQ30" s="263">
        <v>24</v>
      </c>
      <c r="BR30" s="264"/>
      <c r="BS30" s="853"/>
      <c r="BT30" s="854"/>
      <c r="BU30" s="854"/>
      <c r="BV30" s="854"/>
      <c r="BW30" s="854"/>
      <c r="BX30" s="854"/>
      <c r="BY30" s="854"/>
      <c r="BZ30" s="854"/>
      <c r="CA30" s="854"/>
      <c r="CB30" s="854"/>
      <c r="CC30" s="854"/>
      <c r="CD30" s="854"/>
      <c r="CE30" s="854"/>
      <c r="CF30" s="854"/>
      <c r="CG30" s="855"/>
      <c r="CH30" s="866"/>
      <c r="CI30" s="867"/>
      <c r="CJ30" s="867"/>
      <c r="CK30" s="867"/>
      <c r="CL30" s="868"/>
      <c r="CM30" s="866"/>
      <c r="CN30" s="867"/>
      <c r="CO30" s="867"/>
      <c r="CP30" s="867"/>
      <c r="CQ30" s="868"/>
      <c r="CR30" s="866"/>
      <c r="CS30" s="867"/>
      <c r="CT30" s="867"/>
      <c r="CU30" s="867"/>
      <c r="CV30" s="868"/>
      <c r="CW30" s="866"/>
      <c r="CX30" s="867"/>
      <c r="CY30" s="867"/>
      <c r="CZ30" s="867"/>
      <c r="DA30" s="868"/>
      <c r="DB30" s="866"/>
      <c r="DC30" s="867"/>
      <c r="DD30" s="867"/>
      <c r="DE30" s="867"/>
      <c r="DF30" s="868"/>
      <c r="DG30" s="866"/>
      <c r="DH30" s="867"/>
      <c r="DI30" s="867"/>
      <c r="DJ30" s="867"/>
      <c r="DK30" s="868"/>
      <c r="DL30" s="866"/>
      <c r="DM30" s="867"/>
      <c r="DN30" s="867"/>
      <c r="DO30" s="867"/>
      <c r="DP30" s="868"/>
      <c r="DQ30" s="866"/>
      <c r="DR30" s="867"/>
      <c r="DS30" s="867"/>
      <c r="DT30" s="867"/>
      <c r="DU30" s="868"/>
      <c r="DV30" s="869"/>
      <c r="DW30" s="870"/>
      <c r="DX30" s="870"/>
      <c r="DY30" s="870"/>
      <c r="DZ30" s="871"/>
      <c r="EA30" s="247"/>
    </row>
    <row r="31" spans="1:131" s="248" customFormat="1" ht="26.25" customHeight="1" x14ac:dyDescent="0.15">
      <c r="A31" s="267">
        <v>4</v>
      </c>
      <c r="B31" s="840" t="s">
        <v>403</v>
      </c>
      <c r="C31" s="841"/>
      <c r="D31" s="841"/>
      <c r="E31" s="841"/>
      <c r="F31" s="841"/>
      <c r="G31" s="841"/>
      <c r="H31" s="841"/>
      <c r="I31" s="841"/>
      <c r="J31" s="841"/>
      <c r="K31" s="841"/>
      <c r="L31" s="841"/>
      <c r="M31" s="841"/>
      <c r="N31" s="841"/>
      <c r="O31" s="841"/>
      <c r="P31" s="842"/>
      <c r="Q31" s="843">
        <v>1016</v>
      </c>
      <c r="R31" s="844"/>
      <c r="S31" s="844"/>
      <c r="T31" s="844"/>
      <c r="U31" s="844"/>
      <c r="V31" s="844">
        <v>972</v>
      </c>
      <c r="W31" s="844"/>
      <c r="X31" s="844"/>
      <c r="Y31" s="844"/>
      <c r="Z31" s="844"/>
      <c r="AA31" s="844">
        <v>43</v>
      </c>
      <c r="AB31" s="844"/>
      <c r="AC31" s="844"/>
      <c r="AD31" s="844"/>
      <c r="AE31" s="845"/>
      <c r="AF31" s="846">
        <v>1174</v>
      </c>
      <c r="AG31" s="847"/>
      <c r="AH31" s="847"/>
      <c r="AI31" s="847"/>
      <c r="AJ31" s="848"/>
      <c r="AK31" s="915">
        <v>5</v>
      </c>
      <c r="AL31" s="916"/>
      <c r="AM31" s="916"/>
      <c r="AN31" s="916"/>
      <c r="AO31" s="916"/>
      <c r="AP31" s="916">
        <v>1361</v>
      </c>
      <c r="AQ31" s="916"/>
      <c r="AR31" s="916"/>
      <c r="AS31" s="916"/>
      <c r="AT31" s="916"/>
      <c r="AU31" s="916">
        <v>12</v>
      </c>
      <c r="AV31" s="916"/>
      <c r="AW31" s="916"/>
      <c r="AX31" s="916"/>
      <c r="AY31" s="916"/>
      <c r="AZ31" s="917" t="s">
        <v>591</v>
      </c>
      <c r="BA31" s="917"/>
      <c r="BB31" s="917"/>
      <c r="BC31" s="917"/>
      <c r="BD31" s="917"/>
      <c r="BE31" s="913" t="s">
        <v>404</v>
      </c>
      <c r="BF31" s="913"/>
      <c r="BG31" s="913"/>
      <c r="BH31" s="913"/>
      <c r="BI31" s="914"/>
      <c r="BJ31" s="253"/>
      <c r="BK31" s="253"/>
      <c r="BL31" s="253"/>
      <c r="BM31" s="253"/>
      <c r="BN31" s="253"/>
      <c r="BO31" s="266"/>
      <c r="BP31" s="266"/>
      <c r="BQ31" s="263">
        <v>25</v>
      </c>
      <c r="BR31" s="264"/>
      <c r="BS31" s="853"/>
      <c r="BT31" s="854"/>
      <c r="BU31" s="854"/>
      <c r="BV31" s="854"/>
      <c r="BW31" s="854"/>
      <c r="BX31" s="854"/>
      <c r="BY31" s="854"/>
      <c r="BZ31" s="854"/>
      <c r="CA31" s="854"/>
      <c r="CB31" s="854"/>
      <c r="CC31" s="854"/>
      <c r="CD31" s="854"/>
      <c r="CE31" s="854"/>
      <c r="CF31" s="854"/>
      <c r="CG31" s="855"/>
      <c r="CH31" s="866"/>
      <c r="CI31" s="867"/>
      <c r="CJ31" s="867"/>
      <c r="CK31" s="867"/>
      <c r="CL31" s="868"/>
      <c r="CM31" s="866"/>
      <c r="CN31" s="867"/>
      <c r="CO31" s="867"/>
      <c r="CP31" s="867"/>
      <c r="CQ31" s="868"/>
      <c r="CR31" s="866"/>
      <c r="CS31" s="867"/>
      <c r="CT31" s="867"/>
      <c r="CU31" s="867"/>
      <c r="CV31" s="868"/>
      <c r="CW31" s="866"/>
      <c r="CX31" s="867"/>
      <c r="CY31" s="867"/>
      <c r="CZ31" s="867"/>
      <c r="DA31" s="868"/>
      <c r="DB31" s="866"/>
      <c r="DC31" s="867"/>
      <c r="DD31" s="867"/>
      <c r="DE31" s="867"/>
      <c r="DF31" s="868"/>
      <c r="DG31" s="866"/>
      <c r="DH31" s="867"/>
      <c r="DI31" s="867"/>
      <c r="DJ31" s="867"/>
      <c r="DK31" s="868"/>
      <c r="DL31" s="866"/>
      <c r="DM31" s="867"/>
      <c r="DN31" s="867"/>
      <c r="DO31" s="867"/>
      <c r="DP31" s="868"/>
      <c r="DQ31" s="866"/>
      <c r="DR31" s="867"/>
      <c r="DS31" s="867"/>
      <c r="DT31" s="867"/>
      <c r="DU31" s="868"/>
      <c r="DV31" s="869"/>
      <c r="DW31" s="870"/>
      <c r="DX31" s="870"/>
      <c r="DY31" s="870"/>
      <c r="DZ31" s="871"/>
      <c r="EA31" s="247"/>
    </row>
    <row r="32" spans="1:131" s="248" customFormat="1" ht="26.25" customHeight="1" x14ac:dyDescent="0.15">
      <c r="A32" s="267">
        <v>5</v>
      </c>
      <c r="B32" s="840" t="s">
        <v>405</v>
      </c>
      <c r="C32" s="841"/>
      <c r="D32" s="841"/>
      <c r="E32" s="841"/>
      <c r="F32" s="841"/>
      <c r="G32" s="841"/>
      <c r="H32" s="841"/>
      <c r="I32" s="841"/>
      <c r="J32" s="841"/>
      <c r="K32" s="841"/>
      <c r="L32" s="841"/>
      <c r="M32" s="841"/>
      <c r="N32" s="841"/>
      <c r="O32" s="841"/>
      <c r="P32" s="842"/>
      <c r="Q32" s="843">
        <v>987</v>
      </c>
      <c r="R32" s="844"/>
      <c r="S32" s="844"/>
      <c r="T32" s="844"/>
      <c r="U32" s="844"/>
      <c r="V32" s="844">
        <v>845</v>
      </c>
      <c r="W32" s="844"/>
      <c r="X32" s="844"/>
      <c r="Y32" s="844"/>
      <c r="Z32" s="844"/>
      <c r="AA32" s="844">
        <v>142</v>
      </c>
      <c r="AB32" s="844"/>
      <c r="AC32" s="844"/>
      <c r="AD32" s="844"/>
      <c r="AE32" s="845"/>
      <c r="AF32" s="846">
        <v>142</v>
      </c>
      <c r="AG32" s="847"/>
      <c r="AH32" s="847"/>
      <c r="AI32" s="847"/>
      <c r="AJ32" s="848"/>
      <c r="AK32" s="915">
        <v>287</v>
      </c>
      <c r="AL32" s="916"/>
      <c r="AM32" s="916"/>
      <c r="AN32" s="916"/>
      <c r="AO32" s="916"/>
      <c r="AP32" s="916">
        <v>4186</v>
      </c>
      <c r="AQ32" s="916"/>
      <c r="AR32" s="916"/>
      <c r="AS32" s="916"/>
      <c r="AT32" s="916"/>
      <c r="AU32" s="916">
        <v>2399</v>
      </c>
      <c r="AV32" s="916"/>
      <c r="AW32" s="916"/>
      <c r="AX32" s="916"/>
      <c r="AY32" s="916"/>
      <c r="AZ32" s="917" t="s">
        <v>591</v>
      </c>
      <c r="BA32" s="917"/>
      <c r="BB32" s="917"/>
      <c r="BC32" s="917"/>
      <c r="BD32" s="917"/>
      <c r="BE32" s="913" t="s">
        <v>406</v>
      </c>
      <c r="BF32" s="913"/>
      <c r="BG32" s="913"/>
      <c r="BH32" s="913"/>
      <c r="BI32" s="914"/>
      <c r="BJ32" s="253"/>
      <c r="BK32" s="253"/>
      <c r="BL32" s="253"/>
      <c r="BM32" s="253"/>
      <c r="BN32" s="253"/>
      <c r="BO32" s="266"/>
      <c r="BP32" s="266"/>
      <c r="BQ32" s="263">
        <v>26</v>
      </c>
      <c r="BR32" s="264"/>
      <c r="BS32" s="853"/>
      <c r="BT32" s="854"/>
      <c r="BU32" s="854"/>
      <c r="BV32" s="854"/>
      <c r="BW32" s="854"/>
      <c r="BX32" s="854"/>
      <c r="BY32" s="854"/>
      <c r="BZ32" s="854"/>
      <c r="CA32" s="854"/>
      <c r="CB32" s="854"/>
      <c r="CC32" s="854"/>
      <c r="CD32" s="854"/>
      <c r="CE32" s="854"/>
      <c r="CF32" s="854"/>
      <c r="CG32" s="855"/>
      <c r="CH32" s="866"/>
      <c r="CI32" s="867"/>
      <c r="CJ32" s="867"/>
      <c r="CK32" s="867"/>
      <c r="CL32" s="868"/>
      <c r="CM32" s="866"/>
      <c r="CN32" s="867"/>
      <c r="CO32" s="867"/>
      <c r="CP32" s="867"/>
      <c r="CQ32" s="868"/>
      <c r="CR32" s="866"/>
      <c r="CS32" s="867"/>
      <c r="CT32" s="867"/>
      <c r="CU32" s="867"/>
      <c r="CV32" s="868"/>
      <c r="CW32" s="866"/>
      <c r="CX32" s="867"/>
      <c r="CY32" s="867"/>
      <c r="CZ32" s="867"/>
      <c r="DA32" s="868"/>
      <c r="DB32" s="866"/>
      <c r="DC32" s="867"/>
      <c r="DD32" s="867"/>
      <c r="DE32" s="867"/>
      <c r="DF32" s="868"/>
      <c r="DG32" s="866"/>
      <c r="DH32" s="867"/>
      <c r="DI32" s="867"/>
      <c r="DJ32" s="867"/>
      <c r="DK32" s="868"/>
      <c r="DL32" s="866"/>
      <c r="DM32" s="867"/>
      <c r="DN32" s="867"/>
      <c r="DO32" s="867"/>
      <c r="DP32" s="868"/>
      <c r="DQ32" s="866"/>
      <c r="DR32" s="867"/>
      <c r="DS32" s="867"/>
      <c r="DT32" s="867"/>
      <c r="DU32" s="868"/>
      <c r="DV32" s="869"/>
      <c r="DW32" s="870"/>
      <c r="DX32" s="870"/>
      <c r="DY32" s="870"/>
      <c r="DZ32" s="871"/>
      <c r="EA32" s="247"/>
    </row>
    <row r="33" spans="1:131" s="248" customFormat="1" ht="26.25" customHeight="1" x14ac:dyDescent="0.15">
      <c r="A33" s="267">
        <v>6</v>
      </c>
      <c r="B33" s="840"/>
      <c r="C33" s="841"/>
      <c r="D33" s="841"/>
      <c r="E33" s="841"/>
      <c r="F33" s="841"/>
      <c r="G33" s="841"/>
      <c r="H33" s="841"/>
      <c r="I33" s="841"/>
      <c r="J33" s="841"/>
      <c r="K33" s="841"/>
      <c r="L33" s="841"/>
      <c r="M33" s="841"/>
      <c r="N33" s="841"/>
      <c r="O33" s="841"/>
      <c r="P33" s="842"/>
      <c r="Q33" s="843"/>
      <c r="R33" s="844"/>
      <c r="S33" s="844"/>
      <c r="T33" s="844"/>
      <c r="U33" s="844"/>
      <c r="V33" s="844"/>
      <c r="W33" s="844"/>
      <c r="X33" s="844"/>
      <c r="Y33" s="844"/>
      <c r="Z33" s="844"/>
      <c r="AA33" s="844"/>
      <c r="AB33" s="844"/>
      <c r="AC33" s="844"/>
      <c r="AD33" s="844"/>
      <c r="AE33" s="845"/>
      <c r="AF33" s="846"/>
      <c r="AG33" s="847"/>
      <c r="AH33" s="847"/>
      <c r="AI33" s="847"/>
      <c r="AJ33" s="848"/>
      <c r="AK33" s="915"/>
      <c r="AL33" s="916"/>
      <c r="AM33" s="916"/>
      <c r="AN33" s="916"/>
      <c r="AO33" s="916"/>
      <c r="AP33" s="916"/>
      <c r="AQ33" s="916"/>
      <c r="AR33" s="916"/>
      <c r="AS33" s="916"/>
      <c r="AT33" s="916"/>
      <c r="AU33" s="916"/>
      <c r="AV33" s="916"/>
      <c r="AW33" s="916"/>
      <c r="AX33" s="916"/>
      <c r="AY33" s="916"/>
      <c r="AZ33" s="917"/>
      <c r="BA33" s="917"/>
      <c r="BB33" s="917"/>
      <c r="BC33" s="917"/>
      <c r="BD33" s="917"/>
      <c r="BE33" s="913"/>
      <c r="BF33" s="913"/>
      <c r="BG33" s="913"/>
      <c r="BH33" s="913"/>
      <c r="BI33" s="914"/>
      <c r="BJ33" s="253"/>
      <c r="BK33" s="253"/>
      <c r="BL33" s="253"/>
      <c r="BM33" s="253"/>
      <c r="BN33" s="253"/>
      <c r="BO33" s="266"/>
      <c r="BP33" s="266"/>
      <c r="BQ33" s="263">
        <v>27</v>
      </c>
      <c r="BR33" s="264"/>
      <c r="BS33" s="853"/>
      <c r="BT33" s="854"/>
      <c r="BU33" s="854"/>
      <c r="BV33" s="854"/>
      <c r="BW33" s="854"/>
      <c r="BX33" s="854"/>
      <c r="BY33" s="854"/>
      <c r="BZ33" s="854"/>
      <c r="CA33" s="854"/>
      <c r="CB33" s="854"/>
      <c r="CC33" s="854"/>
      <c r="CD33" s="854"/>
      <c r="CE33" s="854"/>
      <c r="CF33" s="854"/>
      <c r="CG33" s="855"/>
      <c r="CH33" s="866"/>
      <c r="CI33" s="867"/>
      <c r="CJ33" s="867"/>
      <c r="CK33" s="867"/>
      <c r="CL33" s="868"/>
      <c r="CM33" s="866"/>
      <c r="CN33" s="867"/>
      <c r="CO33" s="867"/>
      <c r="CP33" s="867"/>
      <c r="CQ33" s="868"/>
      <c r="CR33" s="866"/>
      <c r="CS33" s="867"/>
      <c r="CT33" s="867"/>
      <c r="CU33" s="867"/>
      <c r="CV33" s="868"/>
      <c r="CW33" s="866"/>
      <c r="CX33" s="867"/>
      <c r="CY33" s="867"/>
      <c r="CZ33" s="867"/>
      <c r="DA33" s="868"/>
      <c r="DB33" s="866"/>
      <c r="DC33" s="867"/>
      <c r="DD33" s="867"/>
      <c r="DE33" s="867"/>
      <c r="DF33" s="868"/>
      <c r="DG33" s="866"/>
      <c r="DH33" s="867"/>
      <c r="DI33" s="867"/>
      <c r="DJ33" s="867"/>
      <c r="DK33" s="868"/>
      <c r="DL33" s="866"/>
      <c r="DM33" s="867"/>
      <c r="DN33" s="867"/>
      <c r="DO33" s="867"/>
      <c r="DP33" s="868"/>
      <c r="DQ33" s="866"/>
      <c r="DR33" s="867"/>
      <c r="DS33" s="867"/>
      <c r="DT33" s="867"/>
      <c r="DU33" s="868"/>
      <c r="DV33" s="869"/>
      <c r="DW33" s="870"/>
      <c r="DX33" s="870"/>
      <c r="DY33" s="870"/>
      <c r="DZ33" s="871"/>
      <c r="EA33" s="247"/>
    </row>
    <row r="34" spans="1:131" s="248" customFormat="1" ht="26.25" customHeight="1" x14ac:dyDescent="0.15">
      <c r="A34" s="267">
        <v>7</v>
      </c>
      <c r="B34" s="840"/>
      <c r="C34" s="841"/>
      <c r="D34" s="841"/>
      <c r="E34" s="841"/>
      <c r="F34" s="841"/>
      <c r="G34" s="841"/>
      <c r="H34" s="841"/>
      <c r="I34" s="841"/>
      <c r="J34" s="841"/>
      <c r="K34" s="841"/>
      <c r="L34" s="841"/>
      <c r="M34" s="841"/>
      <c r="N34" s="841"/>
      <c r="O34" s="841"/>
      <c r="P34" s="842"/>
      <c r="Q34" s="843"/>
      <c r="R34" s="844"/>
      <c r="S34" s="844"/>
      <c r="T34" s="844"/>
      <c r="U34" s="844"/>
      <c r="V34" s="844"/>
      <c r="W34" s="844"/>
      <c r="X34" s="844"/>
      <c r="Y34" s="844"/>
      <c r="Z34" s="844"/>
      <c r="AA34" s="844"/>
      <c r="AB34" s="844"/>
      <c r="AC34" s="844"/>
      <c r="AD34" s="844"/>
      <c r="AE34" s="845"/>
      <c r="AF34" s="846"/>
      <c r="AG34" s="847"/>
      <c r="AH34" s="847"/>
      <c r="AI34" s="847"/>
      <c r="AJ34" s="848"/>
      <c r="AK34" s="915"/>
      <c r="AL34" s="916"/>
      <c r="AM34" s="916"/>
      <c r="AN34" s="916"/>
      <c r="AO34" s="916"/>
      <c r="AP34" s="916"/>
      <c r="AQ34" s="916"/>
      <c r="AR34" s="916"/>
      <c r="AS34" s="916"/>
      <c r="AT34" s="916"/>
      <c r="AU34" s="916"/>
      <c r="AV34" s="916"/>
      <c r="AW34" s="916"/>
      <c r="AX34" s="916"/>
      <c r="AY34" s="916"/>
      <c r="AZ34" s="917"/>
      <c r="BA34" s="917"/>
      <c r="BB34" s="917"/>
      <c r="BC34" s="917"/>
      <c r="BD34" s="917"/>
      <c r="BE34" s="913"/>
      <c r="BF34" s="913"/>
      <c r="BG34" s="913"/>
      <c r="BH34" s="913"/>
      <c r="BI34" s="914"/>
      <c r="BJ34" s="253"/>
      <c r="BK34" s="253"/>
      <c r="BL34" s="253"/>
      <c r="BM34" s="253"/>
      <c r="BN34" s="253"/>
      <c r="BO34" s="266"/>
      <c r="BP34" s="266"/>
      <c r="BQ34" s="263">
        <v>28</v>
      </c>
      <c r="BR34" s="264"/>
      <c r="BS34" s="853"/>
      <c r="BT34" s="854"/>
      <c r="BU34" s="854"/>
      <c r="BV34" s="854"/>
      <c r="BW34" s="854"/>
      <c r="BX34" s="854"/>
      <c r="BY34" s="854"/>
      <c r="BZ34" s="854"/>
      <c r="CA34" s="854"/>
      <c r="CB34" s="854"/>
      <c r="CC34" s="854"/>
      <c r="CD34" s="854"/>
      <c r="CE34" s="854"/>
      <c r="CF34" s="854"/>
      <c r="CG34" s="855"/>
      <c r="CH34" s="866"/>
      <c r="CI34" s="867"/>
      <c r="CJ34" s="867"/>
      <c r="CK34" s="867"/>
      <c r="CL34" s="868"/>
      <c r="CM34" s="866"/>
      <c r="CN34" s="867"/>
      <c r="CO34" s="867"/>
      <c r="CP34" s="867"/>
      <c r="CQ34" s="868"/>
      <c r="CR34" s="866"/>
      <c r="CS34" s="867"/>
      <c r="CT34" s="867"/>
      <c r="CU34" s="867"/>
      <c r="CV34" s="868"/>
      <c r="CW34" s="866"/>
      <c r="CX34" s="867"/>
      <c r="CY34" s="867"/>
      <c r="CZ34" s="867"/>
      <c r="DA34" s="868"/>
      <c r="DB34" s="866"/>
      <c r="DC34" s="867"/>
      <c r="DD34" s="867"/>
      <c r="DE34" s="867"/>
      <c r="DF34" s="868"/>
      <c r="DG34" s="866"/>
      <c r="DH34" s="867"/>
      <c r="DI34" s="867"/>
      <c r="DJ34" s="867"/>
      <c r="DK34" s="868"/>
      <c r="DL34" s="866"/>
      <c r="DM34" s="867"/>
      <c r="DN34" s="867"/>
      <c r="DO34" s="867"/>
      <c r="DP34" s="868"/>
      <c r="DQ34" s="866"/>
      <c r="DR34" s="867"/>
      <c r="DS34" s="867"/>
      <c r="DT34" s="867"/>
      <c r="DU34" s="868"/>
      <c r="DV34" s="869"/>
      <c r="DW34" s="870"/>
      <c r="DX34" s="870"/>
      <c r="DY34" s="870"/>
      <c r="DZ34" s="871"/>
      <c r="EA34" s="247"/>
    </row>
    <row r="35" spans="1:131" s="248" customFormat="1" ht="26.25" customHeight="1" x14ac:dyDescent="0.15">
      <c r="A35" s="267">
        <v>8</v>
      </c>
      <c r="B35" s="840"/>
      <c r="C35" s="841"/>
      <c r="D35" s="841"/>
      <c r="E35" s="841"/>
      <c r="F35" s="841"/>
      <c r="G35" s="841"/>
      <c r="H35" s="841"/>
      <c r="I35" s="841"/>
      <c r="J35" s="841"/>
      <c r="K35" s="841"/>
      <c r="L35" s="841"/>
      <c r="M35" s="841"/>
      <c r="N35" s="841"/>
      <c r="O35" s="841"/>
      <c r="P35" s="842"/>
      <c r="Q35" s="843"/>
      <c r="R35" s="844"/>
      <c r="S35" s="844"/>
      <c r="T35" s="844"/>
      <c r="U35" s="844"/>
      <c r="V35" s="844"/>
      <c r="W35" s="844"/>
      <c r="X35" s="844"/>
      <c r="Y35" s="844"/>
      <c r="Z35" s="844"/>
      <c r="AA35" s="844"/>
      <c r="AB35" s="844"/>
      <c r="AC35" s="844"/>
      <c r="AD35" s="844"/>
      <c r="AE35" s="845"/>
      <c r="AF35" s="846"/>
      <c r="AG35" s="847"/>
      <c r="AH35" s="847"/>
      <c r="AI35" s="847"/>
      <c r="AJ35" s="848"/>
      <c r="AK35" s="915"/>
      <c r="AL35" s="916"/>
      <c r="AM35" s="916"/>
      <c r="AN35" s="916"/>
      <c r="AO35" s="916"/>
      <c r="AP35" s="916"/>
      <c r="AQ35" s="916"/>
      <c r="AR35" s="916"/>
      <c r="AS35" s="916"/>
      <c r="AT35" s="916"/>
      <c r="AU35" s="916"/>
      <c r="AV35" s="916"/>
      <c r="AW35" s="916"/>
      <c r="AX35" s="916"/>
      <c r="AY35" s="916"/>
      <c r="AZ35" s="917"/>
      <c r="BA35" s="917"/>
      <c r="BB35" s="917"/>
      <c r="BC35" s="917"/>
      <c r="BD35" s="917"/>
      <c r="BE35" s="913"/>
      <c r="BF35" s="913"/>
      <c r="BG35" s="913"/>
      <c r="BH35" s="913"/>
      <c r="BI35" s="914"/>
      <c r="BJ35" s="253"/>
      <c r="BK35" s="253"/>
      <c r="BL35" s="253"/>
      <c r="BM35" s="253"/>
      <c r="BN35" s="253"/>
      <c r="BO35" s="266"/>
      <c r="BP35" s="266"/>
      <c r="BQ35" s="263">
        <v>29</v>
      </c>
      <c r="BR35" s="264"/>
      <c r="BS35" s="853"/>
      <c r="BT35" s="854"/>
      <c r="BU35" s="854"/>
      <c r="BV35" s="854"/>
      <c r="BW35" s="854"/>
      <c r="BX35" s="854"/>
      <c r="BY35" s="854"/>
      <c r="BZ35" s="854"/>
      <c r="CA35" s="854"/>
      <c r="CB35" s="854"/>
      <c r="CC35" s="854"/>
      <c r="CD35" s="854"/>
      <c r="CE35" s="854"/>
      <c r="CF35" s="854"/>
      <c r="CG35" s="855"/>
      <c r="CH35" s="866"/>
      <c r="CI35" s="867"/>
      <c r="CJ35" s="867"/>
      <c r="CK35" s="867"/>
      <c r="CL35" s="868"/>
      <c r="CM35" s="866"/>
      <c r="CN35" s="867"/>
      <c r="CO35" s="867"/>
      <c r="CP35" s="867"/>
      <c r="CQ35" s="868"/>
      <c r="CR35" s="866"/>
      <c r="CS35" s="867"/>
      <c r="CT35" s="867"/>
      <c r="CU35" s="867"/>
      <c r="CV35" s="868"/>
      <c r="CW35" s="866"/>
      <c r="CX35" s="867"/>
      <c r="CY35" s="867"/>
      <c r="CZ35" s="867"/>
      <c r="DA35" s="868"/>
      <c r="DB35" s="866"/>
      <c r="DC35" s="867"/>
      <c r="DD35" s="867"/>
      <c r="DE35" s="867"/>
      <c r="DF35" s="868"/>
      <c r="DG35" s="866"/>
      <c r="DH35" s="867"/>
      <c r="DI35" s="867"/>
      <c r="DJ35" s="867"/>
      <c r="DK35" s="868"/>
      <c r="DL35" s="866"/>
      <c r="DM35" s="867"/>
      <c r="DN35" s="867"/>
      <c r="DO35" s="867"/>
      <c r="DP35" s="868"/>
      <c r="DQ35" s="866"/>
      <c r="DR35" s="867"/>
      <c r="DS35" s="867"/>
      <c r="DT35" s="867"/>
      <c r="DU35" s="868"/>
      <c r="DV35" s="869"/>
      <c r="DW35" s="870"/>
      <c r="DX35" s="870"/>
      <c r="DY35" s="870"/>
      <c r="DZ35" s="871"/>
      <c r="EA35" s="247"/>
    </row>
    <row r="36" spans="1:131" s="248" customFormat="1" ht="26.25" customHeight="1" x14ac:dyDescent="0.15">
      <c r="A36" s="267">
        <v>9</v>
      </c>
      <c r="B36" s="840"/>
      <c r="C36" s="841"/>
      <c r="D36" s="841"/>
      <c r="E36" s="841"/>
      <c r="F36" s="841"/>
      <c r="G36" s="841"/>
      <c r="H36" s="841"/>
      <c r="I36" s="841"/>
      <c r="J36" s="841"/>
      <c r="K36" s="841"/>
      <c r="L36" s="841"/>
      <c r="M36" s="841"/>
      <c r="N36" s="841"/>
      <c r="O36" s="841"/>
      <c r="P36" s="842"/>
      <c r="Q36" s="843"/>
      <c r="R36" s="844"/>
      <c r="S36" s="844"/>
      <c r="T36" s="844"/>
      <c r="U36" s="844"/>
      <c r="V36" s="844"/>
      <c r="W36" s="844"/>
      <c r="X36" s="844"/>
      <c r="Y36" s="844"/>
      <c r="Z36" s="844"/>
      <c r="AA36" s="844"/>
      <c r="AB36" s="844"/>
      <c r="AC36" s="844"/>
      <c r="AD36" s="844"/>
      <c r="AE36" s="845"/>
      <c r="AF36" s="846"/>
      <c r="AG36" s="847"/>
      <c r="AH36" s="847"/>
      <c r="AI36" s="847"/>
      <c r="AJ36" s="848"/>
      <c r="AK36" s="915"/>
      <c r="AL36" s="916"/>
      <c r="AM36" s="916"/>
      <c r="AN36" s="916"/>
      <c r="AO36" s="916"/>
      <c r="AP36" s="916"/>
      <c r="AQ36" s="916"/>
      <c r="AR36" s="916"/>
      <c r="AS36" s="916"/>
      <c r="AT36" s="916"/>
      <c r="AU36" s="916"/>
      <c r="AV36" s="916"/>
      <c r="AW36" s="916"/>
      <c r="AX36" s="916"/>
      <c r="AY36" s="916"/>
      <c r="AZ36" s="917"/>
      <c r="BA36" s="917"/>
      <c r="BB36" s="917"/>
      <c r="BC36" s="917"/>
      <c r="BD36" s="917"/>
      <c r="BE36" s="913"/>
      <c r="BF36" s="913"/>
      <c r="BG36" s="913"/>
      <c r="BH36" s="913"/>
      <c r="BI36" s="914"/>
      <c r="BJ36" s="253"/>
      <c r="BK36" s="253"/>
      <c r="BL36" s="253"/>
      <c r="BM36" s="253"/>
      <c r="BN36" s="253"/>
      <c r="BO36" s="266"/>
      <c r="BP36" s="266"/>
      <c r="BQ36" s="263">
        <v>30</v>
      </c>
      <c r="BR36" s="264"/>
      <c r="BS36" s="853"/>
      <c r="BT36" s="854"/>
      <c r="BU36" s="854"/>
      <c r="BV36" s="854"/>
      <c r="BW36" s="854"/>
      <c r="BX36" s="854"/>
      <c r="BY36" s="854"/>
      <c r="BZ36" s="854"/>
      <c r="CA36" s="854"/>
      <c r="CB36" s="854"/>
      <c r="CC36" s="854"/>
      <c r="CD36" s="854"/>
      <c r="CE36" s="854"/>
      <c r="CF36" s="854"/>
      <c r="CG36" s="855"/>
      <c r="CH36" s="866"/>
      <c r="CI36" s="867"/>
      <c r="CJ36" s="867"/>
      <c r="CK36" s="867"/>
      <c r="CL36" s="868"/>
      <c r="CM36" s="866"/>
      <c r="CN36" s="867"/>
      <c r="CO36" s="867"/>
      <c r="CP36" s="867"/>
      <c r="CQ36" s="868"/>
      <c r="CR36" s="866"/>
      <c r="CS36" s="867"/>
      <c r="CT36" s="867"/>
      <c r="CU36" s="867"/>
      <c r="CV36" s="868"/>
      <c r="CW36" s="866"/>
      <c r="CX36" s="867"/>
      <c r="CY36" s="867"/>
      <c r="CZ36" s="867"/>
      <c r="DA36" s="868"/>
      <c r="DB36" s="866"/>
      <c r="DC36" s="867"/>
      <c r="DD36" s="867"/>
      <c r="DE36" s="867"/>
      <c r="DF36" s="868"/>
      <c r="DG36" s="866"/>
      <c r="DH36" s="867"/>
      <c r="DI36" s="867"/>
      <c r="DJ36" s="867"/>
      <c r="DK36" s="868"/>
      <c r="DL36" s="866"/>
      <c r="DM36" s="867"/>
      <c r="DN36" s="867"/>
      <c r="DO36" s="867"/>
      <c r="DP36" s="868"/>
      <c r="DQ36" s="866"/>
      <c r="DR36" s="867"/>
      <c r="DS36" s="867"/>
      <c r="DT36" s="867"/>
      <c r="DU36" s="868"/>
      <c r="DV36" s="869"/>
      <c r="DW36" s="870"/>
      <c r="DX36" s="870"/>
      <c r="DY36" s="870"/>
      <c r="DZ36" s="871"/>
      <c r="EA36" s="247"/>
    </row>
    <row r="37" spans="1:131" s="248" customFormat="1" ht="26.25" customHeight="1" x14ac:dyDescent="0.15">
      <c r="A37" s="267">
        <v>10</v>
      </c>
      <c r="B37" s="840"/>
      <c r="C37" s="841"/>
      <c r="D37" s="841"/>
      <c r="E37" s="841"/>
      <c r="F37" s="841"/>
      <c r="G37" s="841"/>
      <c r="H37" s="841"/>
      <c r="I37" s="841"/>
      <c r="J37" s="841"/>
      <c r="K37" s="841"/>
      <c r="L37" s="841"/>
      <c r="M37" s="841"/>
      <c r="N37" s="841"/>
      <c r="O37" s="841"/>
      <c r="P37" s="842"/>
      <c r="Q37" s="843"/>
      <c r="R37" s="844"/>
      <c r="S37" s="844"/>
      <c r="T37" s="844"/>
      <c r="U37" s="844"/>
      <c r="V37" s="844"/>
      <c r="W37" s="844"/>
      <c r="X37" s="844"/>
      <c r="Y37" s="844"/>
      <c r="Z37" s="844"/>
      <c r="AA37" s="844"/>
      <c r="AB37" s="844"/>
      <c r="AC37" s="844"/>
      <c r="AD37" s="844"/>
      <c r="AE37" s="845"/>
      <c r="AF37" s="846"/>
      <c r="AG37" s="847"/>
      <c r="AH37" s="847"/>
      <c r="AI37" s="847"/>
      <c r="AJ37" s="848"/>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3"/>
      <c r="BK37" s="253"/>
      <c r="BL37" s="253"/>
      <c r="BM37" s="253"/>
      <c r="BN37" s="253"/>
      <c r="BO37" s="266"/>
      <c r="BP37" s="266"/>
      <c r="BQ37" s="263">
        <v>31</v>
      </c>
      <c r="BR37" s="264"/>
      <c r="BS37" s="853"/>
      <c r="BT37" s="854"/>
      <c r="BU37" s="854"/>
      <c r="BV37" s="854"/>
      <c r="BW37" s="854"/>
      <c r="BX37" s="854"/>
      <c r="BY37" s="854"/>
      <c r="BZ37" s="854"/>
      <c r="CA37" s="854"/>
      <c r="CB37" s="854"/>
      <c r="CC37" s="854"/>
      <c r="CD37" s="854"/>
      <c r="CE37" s="854"/>
      <c r="CF37" s="854"/>
      <c r="CG37" s="855"/>
      <c r="CH37" s="866"/>
      <c r="CI37" s="867"/>
      <c r="CJ37" s="867"/>
      <c r="CK37" s="867"/>
      <c r="CL37" s="868"/>
      <c r="CM37" s="866"/>
      <c r="CN37" s="867"/>
      <c r="CO37" s="867"/>
      <c r="CP37" s="867"/>
      <c r="CQ37" s="868"/>
      <c r="CR37" s="866"/>
      <c r="CS37" s="867"/>
      <c r="CT37" s="867"/>
      <c r="CU37" s="867"/>
      <c r="CV37" s="868"/>
      <c r="CW37" s="866"/>
      <c r="CX37" s="867"/>
      <c r="CY37" s="867"/>
      <c r="CZ37" s="867"/>
      <c r="DA37" s="868"/>
      <c r="DB37" s="866"/>
      <c r="DC37" s="867"/>
      <c r="DD37" s="867"/>
      <c r="DE37" s="867"/>
      <c r="DF37" s="868"/>
      <c r="DG37" s="866"/>
      <c r="DH37" s="867"/>
      <c r="DI37" s="867"/>
      <c r="DJ37" s="867"/>
      <c r="DK37" s="868"/>
      <c r="DL37" s="866"/>
      <c r="DM37" s="867"/>
      <c r="DN37" s="867"/>
      <c r="DO37" s="867"/>
      <c r="DP37" s="868"/>
      <c r="DQ37" s="866"/>
      <c r="DR37" s="867"/>
      <c r="DS37" s="867"/>
      <c r="DT37" s="867"/>
      <c r="DU37" s="868"/>
      <c r="DV37" s="869"/>
      <c r="DW37" s="870"/>
      <c r="DX37" s="870"/>
      <c r="DY37" s="870"/>
      <c r="DZ37" s="871"/>
      <c r="EA37" s="247"/>
    </row>
    <row r="38" spans="1:131" s="248" customFormat="1" ht="26.25" customHeight="1" x14ac:dyDescent="0.15">
      <c r="A38" s="267">
        <v>11</v>
      </c>
      <c r="B38" s="840"/>
      <c r="C38" s="841"/>
      <c r="D38" s="841"/>
      <c r="E38" s="841"/>
      <c r="F38" s="841"/>
      <c r="G38" s="841"/>
      <c r="H38" s="841"/>
      <c r="I38" s="841"/>
      <c r="J38" s="841"/>
      <c r="K38" s="841"/>
      <c r="L38" s="841"/>
      <c r="M38" s="841"/>
      <c r="N38" s="841"/>
      <c r="O38" s="841"/>
      <c r="P38" s="842"/>
      <c r="Q38" s="843"/>
      <c r="R38" s="844"/>
      <c r="S38" s="844"/>
      <c r="T38" s="844"/>
      <c r="U38" s="844"/>
      <c r="V38" s="844"/>
      <c r="W38" s="844"/>
      <c r="X38" s="844"/>
      <c r="Y38" s="844"/>
      <c r="Z38" s="844"/>
      <c r="AA38" s="844"/>
      <c r="AB38" s="844"/>
      <c r="AC38" s="844"/>
      <c r="AD38" s="844"/>
      <c r="AE38" s="845"/>
      <c r="AF38" s="846"/>
      <c r="AG38" s="847"/>
      <c r="AH38" s="847"/>
      <c r="AI38" s="847"/>
      <c r="AJ38" s="848"/>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3"/>
      <c r="BK38" s="253"/>
      <c r="BL38" s="253"/>
      <c r="BM38" s="253"/>
      <c r="BN38" s="253"/>
      <c r="BO38" s="266"/>
      <c r="BP38" s="266"/>
      <c r="BQ38" s="263">
        <v>32</v>
      </c>
      <c r="BR38" s="264"/>
      <c r="BS38" s="853"/>
      <c r="BT38" s="854"/>
      <c r="BU38" s="854"/>
      <c r="BV38" s="854"/>
      <c r="BW38" s="854"/>
      <c r="BX38" s="854"/>
      <c r="BY38" s="854"/>
      <c r="BZ38" s="854"/>
      <c r="CA38" s="854"/>
      <c r="CB38" s="854"/>
      <c r="CC38" s="854"/>
      <c r="CD38" s="854"/>
      <c r="CE38" s="854"/>
      <c r="CF38" s="854"/>
      <c r="CG38" s="855"/>
      <c r="CH38" s="866"/>
      <c r="CI38" s="867"/>
      <c r="CJ38" s="867"/>
      <c r="CK38" s="867"/>
      <c r="CL38" s="868"/>
      <c r="CM38" s="866"/>
      <c r="CN38" s="867"/>
      <c r="CO38" s="867"/>
      <c r="CP38" s="867"/>
      <c r="CQ38" s="868"/>
      <c r="CR38" s="866"/>
      <c r="CS38" s="867"/>
      <c r="CT38" s="867"/>
      <c r="CU38" s="867"/>
      <c r="CV38" s="868"/>
      <c r="CW38" s="866"/>
      <c r="CX38" s="867"/>
      <c r="CY38" s="867"/>
      <c r="CZ38" s="867"/>
      <c r="DA38" s="868"/>
      <c r="DB38" s="866"/>
      <c r="DC38" s="867"/>
      <c r="DD38" s="867"/>
      <c r="DE38" s="867"/>
      <c r="DF38" s="868"/>
      <c r="DG38" s="866"/>
      <c r="DH38" s="867"/>
      <c r="DI38" s="867"/>
      <c r="DJ38" s="867"/>
      <c r="DK38" s="868"/>
      <c r="DL38" s="866"/>
      <c r="DM38" s="867"/>
      <c r="DN38" s="867"/>
      <c r="DO38" s="867"/>
      <c r="DP38" s="868"/>
      <c r="DQ38" s="866"/>
      <c r="DR38" s="867"/>
      <c r="DS38" s="867"/>
      <c r="DT38" s="867"/>
      <c r="DU38" s="868"/>
      <c r="DV38" s="869"/>
      <c r="DW38" s="870"/>
      <c r="DX38" s="870"/>
      <c r="DY38" s="870"/>
      <c r="DZ38" s="871"/>
      <c r="EA38" s="247"/>
    </row>
    <row r="39" spans="1:131" s="248" customFormat="1" ht="26.25" customHeight="1" x14ac:dyDescent="0.15">
      <c r="A39" s="267">
        <v>12</v>
      </c>
      <c r="B39" s="840"/>
      <c r="C39" s="841"/>
      <c r="D39" s="841"/>
      <c r="E39" s="841"/>
      <c r="F39" s="841"/>
      <c r="G39" s="841"/>
      <c r="H39" s="841"/>
      <c r="I39" s="841"/>
      <c r="J39" s="841"/>
      <c r="K39" s="841"/>
      <c r="L39" s="841"/>
      <c r="M39" s="841"/>
      <c r="N39" s="841"/>
      <c r="O39" s="841"/>
      <c r="P39" s="842"/>
      <c r="Q39" s="843"/>
      <c r="R39" s="844"/>
      <c r="S39" s="844"/>
      <c r="T39" s="844"/>
      <c r="U39" s="844"/>
      <c r="V39" s="844"/>
      <c r="W39" s="844"/>
      <c r="X39" s="844"/>
      <c r="Y39" s="844"/>
      <c r="Z39" s="844"/>
      <c r="AA39" s="844"/>
      <c r="AB39" s="844"/>
      <c r="AC39" s="844"/>
      <c r="AD39" s="844"/>
      <c r="AE39" s="845"/>
      <c r="AF39" s="846"/>
      <c r="AG39" s="847"/>
      <c r="AH39" s="847"/>
      <c r="AI39" s="847"/>
      <c r="AJ39" s="848"/>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3"/>
      <c r="BK39" s="253"/>
      <c r="BL39" s="253"/>
      <c r="BM39" s="253"/>
      <c r="BN39" s="253"/>
      <c r="BO39" s="266"/>
      <c r="BP39" s="266"/>
      <c r="BQ39" s="263">
        <v>33</v>
      </c>
      <c r="BR39" s="264"/>
      <c r="BS39" s="853"/>
      <c r="BT39" s="854"/>
      <c r="BU39" s="854"/>
      <c r="BV39" s="854"/>
      <c r="BW39" s="854"/>
      <c r="BX39" s="854"/>
      <c r="BY39" s="854"/>
      <c r="BZ39" s="854"/>
      <c r="CA39" s="854"/>
      <c r="CB39" s="854"/>
      <c r="CC39" s="854"/>
      <c r="CD39" s="854"/>
      <c r="CE39" s="854"/>
      <c r="CF39" s="854"/>
      <c r="CG39" s="855"/>
      <c r="CH39" s="866"/>
      <c r="CI39" s="867"/>
      <c r="CJ39" s="867"/>
      <c r="CK39" s="867"/>
      <c r="CL39" s="868"/>
      <c r="CM39" s="866"/>
      <c r="CN39" s="867"/>
      <c r="CO39" s="867"/>
      <c r="CP39" s="867"/>
      <c r="CQ39" s="868"/>
      <c r="CR39" s="866"/>
      <c r="CS39" s="867"/>
      <c r="CT39" s="867"/>
      <c r="CU39" s="867"/>
      <c r="CV39" s="868"/>
      <c r="CW39" s="866"/>
      <c r="CX39" s="867"/>
      <c r="CY39" s="867"/>
      <c r="CZ39" s="867"/>
      <c r="DA39" s="868"/>
      <c r="DB39" s="866"/>
      <c r="DC39" s="867"/>
      <c r="DD39" s="867"/>
      <c r="DE39" s="867"/>
      <c r="DF39" s="868"/>
      <c r="DG39" s="866"/>
      <c r="DH39" s="867"/>
      <c r="DI39" s="867"/>
      <c r="DJ39" s="867"/>
      <c r="DK39" s="868"/>
      <c r="DL39" s="866"/>
      <c r="DM39" s="867"/>
      <c r="DN39" s="867"/>
      <c r="DO39" s="867"/>
      <c r="DP39" s="868"/>
      <c r="DQ39" s="866"/>
      <c r="DR39" s="867"/>
      <c r="DS39" s="867"/>
      <c r="DT39" s="867"/>
      <c r="DU39" s="868"/>
      <c r="DV39" s="869"/>
      <c r="DW39" s="870"/>
      <c r="DX39" s="870"/>
      <c r="DY39" s="870"/>
      <c r="DZ39" s="871"/>
      <c r="EA39" s="247"/>
    </row>
    <row r="40" spans="1:131" s="248" customFormat="1" ht="26.25" customHeight="1" x14ac:dyDescent="0.15">
      <c r="A40" s="262">
        <v>13</v>
      </c>
      <c r="B40" s="840"/>
      <c r="C40" s="841"/>
      <c r="D40" s="841"/>
      <c r="E40" s="841"/>
      <c r="F40" s="841"/>
      <c r="G40" s="841"/>
      <c r="H40" s="841"/>
      <c r="I40" s="841"/>
      <c r="J40" s="841"/>
      <c r="K40" s="841"/>
      <c r="L40" s="841"/>
      <c r="M40" s="841"/>
      <c r="N40" s="841"/>
      <c r="O40" s="841"/>
      <c r="P40" s="842"/>
      <c r="Q40" s="843"/>
      <c r="R40" s="844"/>
      <c r="S40" s="844"/>
      <c r="T40" s="844"/>
      <c r="U40" s="844"/>
      <c r="V40" s="844"/>
      <c r="W40" s="844"/>
      <c r="X40" s="844"/>
      <c r="Y40" s="844"/>
      <c r="Z40" s="844"/>
      <c r="AA40" s="844"/>
      <c r="AB40" s="844"/>
      <c r="AC40" s="844"/>
      <c r="AD40" s="844"/>
      <c r="AE40" s="845"/>
      <c r="AF40" s="846"/>
      <c r="AG40" s="847"/>
      <c r="AH40" s="847"/>
      <c r="AI40" s="847"/>
      <c r="AJ40" s="848"/>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3"/>
      <c r="BK40" s="253"/>
      <c r="BL40" s="253"/>
      <c r="BM40" s="253"/>
      <c r="BN40" s="253"/>
      <c r="BO40" s="266"/>
      <c r="BP40" s="266"/>
      <c r="BQ40" s="263">
        <v>34</v>
      </c>
      <c r="BR40" s="264"/>
      <c r="BS40" s="853"/>
      <c r="BT40" s="854"/>
      <c r="BU40" s="854"/>
      <c r="BV40" s="854"/>
      <c r="BW40" s="854"/>
      <c r="BX40" s="854"/>
      <c r="BY40" s="854"/>
      <c r="BZ40" s="854"/>
      <c r="CA40" s="854"/>
      <c r="CB40" s="854"/>
      <c r="CC40" s="854"/>
      <c r="CD40" s="854"/>
      <c r="CE40" s="854"/>
      <c r="CF40" s="854"/>
      <c r="CG40" s="855"/>
      <c r="CH40" s="866"/>
      <c r="CI40" s="867"/>
      <c r="CJ40" s="867"/>
      <c r="CK40" s="867"/>
      <c r="CL40" s="868"/>
      <c r="CM40" s="866"/>
      <c r="CN40" s="867"/>
      <c r="CO40" s="867"/>
      <c r="CP40" s="867"/>
      <c r="CQ40" s="868"/>
      <c r="CR40" s="866"/>
      <c r="CS40" s="867"/>
      <c r="CT40" s="867"/>
      <c r="CU40" s="867"/>
      <c r="CV40" s="868"/>
      <c r="CW40" s="866"/>
      <c r="CX40" s="867"/>
      <c r="CY40" s="867"/>
      <c r="CZ40" s="867"/>
      <c r="DA40" s="868"/>
      <c r="DB40" s="866"/>
      <c r="DC40" s="867"/>
      <c r="DD40" s="867"/>
      <c r="DE40" s="867"/>
      <c r="DF40" s="868"/>
      <c r="DG40" s="866"/>
      <c r="DH40" s="867"/>
      <c r="DI40" s="867"/>
      <c r="DJ40" s="867"/>
      <c r="DK40" s="868"/>
      <c r="DL40" s="866"/>
      <c r="DM40" s="867"/>
      <c r="DN40" s="867"/>
      <c r="DO40" s="867"/>
      <c r="DP40" s="868"/>
      <c r="DQ40" s="866"/>
      <c r="DR40" s="867"/>
      <c r="DS40" s="867"/>
      <c r="DT40" s="867"/>
      <c r="DU40" s="868"/>
      <c r="DV40" s="869"/>
      <c r="DW40" s="870"/>
      <c r="DX40" s="870"/>
      <c r="DY40" s="870"/>
      <c r="DZ40" s="871"/>
      <c r="EA40" s="247"/>
    </row>
    <row r="41" spans="1:131" s="248" customFormat="1" ht="26.25" customHeight="1" x14ac:dyDescent="0.15">
      <c r="A41" s="262">
        <v>14</v>
      </c>
      <c r="B41" s="840"/>
      <c r="C41" s="841"/>
      <c r="D41" s="841"/>
      <c r="E41" s="841"/>
      <c r="F41" s="841"/>
      <c r="G41" s="841"/>
      <c r="H41" s="841"/>
      <c r="I41" s="841"/>
      <c r="J41" s="841"/>
      <c r="K41" s="841"/>
      <c r="L41" s="841"/>
      <c r="M41" s="841"/>
      <c r="N41" s="841"/>
      <c r="O41" s="841"/>
      <c r="P41" s="842"/>
      <c r="Q41" s="843"/>
      <c r="R41" s="844"/>
      <c r="S41" s="844"/>
      <c r="T41" s="844"/>
      <c r="U41" s="844"/>
      <c r="V41" s="844"/>
      <c r="W41" s="844"/>
      <c r="X41" s="844"/>
      <c r="Y41" s="844"/>
      <c r="Z41" s="844"/>
      <c r="AA41" s="844"/>
      <c r="AB41" s="844"/>
      <c r="AC41" s="844"/>
      <c r="AD41" s="844"/>
      <c r="AE41" s="845"/>
      <c r="AF41" s="846"/>
      <c r="AG41" s="847"/>
      <c r="AH41" s="847"/>
      <c r="AI41" s="847"/>
      <c r="AJ41" s="848"/>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3"/>
      <c r="BK41" s="253"/>
      <c r="BL41" s="253"/>
      <c r="BM41" s="253"/>
      <c r="BN41" s="253"/>
      <c r="BO41" s="266"/>
      <c r="BP41" s="266"/>
      <c r="BQ41" s="263">
        <v>35</v>
      </c>
      <c r="BR41" s="264"/>
      <c r="BS41" s="853"/>
      <c r="BT41" s="854"/>
      <c r="BU41" s="854"/>
      <c r="BV41" s="854"/>
      <c r="BW41" s="854"/>
      <c r="BX41" s="854"/>
      <c r="BY41" s="854"/>
      <c r="BZ41" s="854"/>
      <c r="CA41" s="854"/>
      <c r="CB41" s="854"/>
      <c r="CC41" s="854"/>
      <c r="CD41" s="854"/>
      <c r="CE41" s="854"/>
      <c r="CF41" s="854"/>
      <c r="CG41" s="855"/>
      <c r="CH41" s="866"/>
      <c r="CI41" s="867"/>
      <c r="CJ41" s="867"/>
      <c r="CK41" s="867"/>
      <c r="CL41" s="868"/>
      <c r="CM41" s="866"/>
      <c r="CN41" s="867"/>
      <c r="CO41" s="867"/>
      <c r="CP41" s="867"/>
      <c r="CQ41" s="868"/>
      <c r="CR41" s="866"/>
      <c r="CS41" s="867"/>
      <c r="CT41" s="867"/>
      <c r="CU41" s="867"/>
      <c r="CV41" s="868"/>
      <c r="CW41" s="866"/>
      <c r="CX41" s="867"/>
      <c r="CY41" s="867"/>
      <c r="CZ41" s="867"/>
      <c r="DA41" s="868"/>
      <c r="DB41" s="866"/>
      <c r="DC41" s="867"/>
      <c r="DD41" s="867"/>
      <c r="DE41" s="867"/>
      <c r="DF41" s="868"/>
      <c r="DG41" s="866"/>
      <c r="DH41" s="867"/>
      <c r="DI41" s="867"/>
      <c r="DJ41" s="867"/>
      <c r="DK41" s="868"/>
      <c r="DL41" s="866"/>
      <c r="DM41" s="867"/>
      <c r="DN41" s="867"/>
      <c r="DO41" s="867"/>
      <c r="DP41" s="868"/>
      <c r="DQ41" s="866"/>
      <c r="DR41" s="867"/>
      <c r="DS41" s="867"/>
      <c r="DT41" s="867"/>
      <c r="DU41" s="868"/>
      <c r="DV41" s="869"/>
      <c r="DW41" s="870"/>
      <c r="DX41" s="870"/>
      <c r="DY41" s="870"/>
      <c r="DZ41" s="871"/>
      <c r="EA41" s="247"/>
    </row>
    <row r="42" spans="1:131" s="248" customFormat="1" ht="26.25" customHeight="1" x14ac:dyDescent="0.15">
      <c r="A42" s="262">
        <v>15</v>
      </c>
      <c r="B42" s="840"/>
      <c r="C42" s="841"/>
      <c r="D42" s="841"/>
      <c r="E42" s="841"/>
      <c r="F42" s="841"/>
      <c r="G42" s="841"/>
      <c r="H42" s="841"/>
      <c r="I42" s="841"/>
      <c r="J42" s="841"/>
      <c r="K42" s="841"/>
      <c r="L42" s="841"/>
      <c r="M42" s="841"/>
      <c r="N42" s="841"/>
      <c r="O42" s="841"/>
      <c r="P42" s="842"/>
      <c r="Q42" s="843"/>
      <c r="R42" s="844"/>
      <c r="S42" s="844"/>
      <c r="T42" s="844"/>
      <c r="U42" s="844"/>
      <c r="V42" s="844"/>
      <c r="W42" s="844"/>
      <c r="X42" s="844"/>
      <c r="Y42" s="844"/>
      <c r="Z42" s="844"/>
      <c r="AA42" s="844"/>
      <c r="AB42" s="844"/>
      <c r="AC42" s="844"/>
      <c r="AD42" s="844"/>
      <c r="AE42" s="845"/>
      <c r="AF42" s="846"/>
      <c r="AG42" s="847"/>
      <c r="AH42" s="847"/>
      <c r="AI42" s="847"/>
      <c r="AJ42" s="848"/>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3"/>
      <c r="BK42" s="253"/>
      <c r="BL42" s="253"/>
      <c r="BM42" s="253"/>
      <c r="BN42" s="253"/>
      <c r="BO42" s="266"/>
      <c r="BP42" s="266"/>
      <c r="BQ42" s="263">
        <v>36</v>
      </c>
      <c r="BR42" s="264"/>
      <c r="BS42" s="853"/>
      <c r="BT42" s="854"/>
      <c r="BU42" s="854"/>
      <c r="BV42" s="854"/>
      <c r="BW42" s="854"/>
      <c r="BX42" s="854"/>
      <c r="BY42" s="854"/>
      <c r="BZ42" s="854"/>
      <c r="CA42" s="854"/>
      <c r="CB42" s="854"/>
      <c r="CC42" s="854"/>
      <c r="CD42" s="854"/>
      <c r="CE42" s="854"/>
      <c r="CF42" s="854"/>
      <c r="CG42" s="855"/>
      <c r="CH42" s="866"/>
      <c r="CI42" s="867"/>
      <c r="CJ42" s="867"/>
      <c r="CK42" s="867"/>
      <c r="CL42" s="868"/>
      <c r="CM42" s="866"/>
      <c r="CN42" s="867"/>
      <c r="CO42" s="867"/>
      <c r="CP42" s="867"/>
      <c r="CQ42" s="868"/>
      <c r="CR42" s="866"/>
      <c r="CS42" s="867"/>
      <c r="CT42" s="867"/>
      <c r="CU42" s="867"/>
      <c r="CV42" s="868"/>
      <c r="CW42" s="866"/>
      <c r="CX42" s="867"/>
      <c r="CY42" s="867"/>
      <c r="CZ42" s="867"/>
      <c r="DA42" s="868"/>
      <c r="DB42" s="866"/>
      <c r="DC42" s="867"/>
      <c r="DD42" s="867"/>
      <c r="DE42" s="867"/>
      <c r="DF42" s="868"/>
      <c r="DG42" s="866"/>
      <c r="DH42" s="867"/>
      <c r="DI42" s="867"/>
      <c r="DJ42" s="867"/>
      <c r="DK42" s="868"/>
      <c r="DL42" s="866"/>
      <c r="DM42" s="867"/>
      <c r="DN42" s="867"/>
      <c r="DO42" s="867"/>
      <c r="DP42" s="868"/>
      <c r="DQ42" s="866"/>
      <c r="DR42" s="867"/>
      <c r="DS42" s="867"/>
      <c r="DT42" s="867"/>
      <c r="DU42" s="868"/>
      <c r="DV42" s="869"/>
      <c r="DW42" s="870"/>
      <c r="DX42" s="870"/>
      <c r="DY42" s="870"/>
      <c r="DZ42" s="871"/>
      <c r="EA42" s="247"/>
    </row>
    <row r="43" spans="1:131" s="248" customFormat="1" ht="26.25" customHeight="1" x14ac:dyDescent="0.15">
      <c r="A43" s="262">
        <v>16</v>
      </c>
      <c r="B43" s="840"/>
      <c r="C43" s="841"/>
      <c r="D43" s="841"/>
      <c r="E43" s="841"/>
      <c r="F43" s="841"/>
      <c r="G43" s="841"/>
      <c r="H43" s="841"/>
      <c r="I43" s="841"/>
      <c r="J43" s="841"/>
      <c r="K43" s="841"/>
      <c r="L43" s="841"/>
      <c r="M43" s="841"/>
      <c r="N43" s="841"/>
      <c r="O43" s="841"/>
      <c r="P43" s="842"/>
      <c r="Q43" s="843"/>
      <c r="R43" s="844"/>
      <c r="S43" s="844"/>
      <c r="T43" s="844"/>
      <c r="U43" s="844"/>
      <c r="V43" s="844"/>
      <c r="W43" s="844"/>
      <c r="X43" s="844"/>
      <c r="Y43" s="844"/>
      <c r="Z43" s="844"/>
      <c r="AA43" s="844"/>
      <c r="AB43" s="844"/>
      <c r="AC43" s="844"/>
      <c r="AD43" s="844"/>
      <c r="AE43" s="845"/>
      <c r="AF43" s="846"/>
      <c r="AG43" s="847"/>
      <c r="AH43" s="847"/>
      <c r="AI43" s="847"/>
      <c r="AJ43" s="848"/>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3"/>
      <c r="BK43" s="253"/>
      <c r="BL43" s="253"/>
      <c r="BM43" s="253"/>
      <c r="BN43" s="253"/>
      <c r="BO43" s="266"/>
      <c r="BP43" s="266"/>
      <c r="BQ43" s="263">
        <v>37</v>
      </c>
      <c r="BR43" s="264"/>
      <c r="BS43" s="853"/>
      <c r="BT43" s="854"/>
      <c r="BU43" s="854"/>
      <c r="BV43" s="854"/>
      <c r="BW43" s="854"/>
      <c r="BX43" s="854"/>
      <c r="BY43" s="854"/>
      <c r="BZ43" s="854"/>
      <c r="CA43" s="854"/>
      <c r="CB43" s="854"/>
      <c r="CC43" s="854"/>
      <c r="CD43" s="854"/>
      <c r="CE43" s="854"/>
      <c r="CF43" s="854"/>
      <c r="CG43" s="855"/>
      <c r="CH43" s="866"/>
      <c r="CI43" s="867"/>
      <c r="CJ43" s="867"/>
      <c r="CK43" s="867"/>
      <c r="CL43" s="868"/>
      <c r="CM43" s="866"/>
      <c r="CN43" s="867"/>
      <c r="CO43" s="867"/>
      <c r="CP43" s="867"/>
      <c r="CQ43" s="868"/>
      <c r="CR43" s="866"/>
      <c r="CS43" s="867"/>
      <c r="CT43" s="867"/>
      <c r="CU43" s="867"/>
      <c r="CV43" s="868"/>
      <c r="CW43" s="866"/>
      <c r="CX43" s="867"/>
      <c r="CY43" s="867"/>
      <c r="CZ43" s="867"/>
      <c r="DA43" s="868"/>
      <c r="DB43" s="866"/>
      <c r="DC43" s="867"/>
      <c r="DD43" s="867"/>
      <c r="DE43" s="867"/>
      <c r="DF43" s="868"/>
      <c r="DG43" s="866"/>
      <c r="DH43" s="867"/>
      <c r="DI43" s="867"/>
      <c r="DJ43" s="867"/>
      <c r="DK43" s="868"/>
      <c r="DL43" s="866"/>
      <c r="DM43" s="867"/>
      <c r="DN43" s="867"/>
      <c r="DO43" s="867"/>
      <c r="DP43" s="868"/>
      <c r="DQ43" s="866"/>
      <c r="DR43" s="867"/>
      <c r="DS43" s="867"/>
      <c r="DT43" s="867"/>
      <c r="DU43" s="868"/>
      <c r="DV43" s="869"/>
      <c r="DW43" s="870"/>
      <c r="DX43" s="870"/>
      <c r="DY43" s="870"/>
      <c r="DZ43" s="871"/>
      <c r="EA43" s="247"/>
    </row>
    <row r="44" spans="1:131" s="248" customFormat="1" ht="26.25" customHeight="1" x14ac:dyDescent="0.15">
      <c r="A44" s="262">
        <v>17</v>
      </c>
      <c r="B44" s="840"/>
      <c r="C44" s="841"/>
      <c r="D44" s="841"/>
      <c r="E44" s="841"/>
      <c r="F44" s="841"/>
      <c r="G44" s="841"/>
      <c r="H44" s="841"/>
      <c r="I44" s="841"/>
      <c r="J44" s="841"/>
      <c r="K44" s="841"/>
      <c r="L44" s="841"/>
      <c r="M44" s="841"/>
      <c r="N44" s="841"/>
      <c r="O44" s="841"/>
      <c r="P44" s="842"/>
      <c r="Q44" s="843"/>
      <c r="R44" s="844"/>
      <c r="S44" s="844"/>
      <c r="T44" s="844"/>
      <c r="U44" s="844"/>
      <c r="V44" s="844"/>
      <c r="W44" s="844"/>
      <c r="X44" s="844"/>
      <c r="Y44" s="844"/>
      <c r="Z44" s="844"/>
      <c r="AA44" s="844"/>
      <c r="AB44" s="844"/>
      <c r="AC44" s="844"/>
      <c r="AD44" s="844"/>
      <c r="AE44" s="845"/>
      <c r="AF44" s="846"/>
      <c r="AG44" s="847"/>
      <c r="AH44" s="847"/>
      <c r="AI44" s="847"/>
      <c r="AJ44" s="848"/>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3"/>
      <c r="BK44" s="253"/>
      <c r="BL44" s="253"/>
      <c r="BM44" s="253"/>
      <c r="BN44" s="253"/>
      <c r="BO44" s="266"/>
      <c r="BP44" s="266"/>
      <c r="BQ44" s="263">
        <v>38</v>
      </c>
      <c r="BR44" s="264"/>
      <c r="BS44" s="853"/>
      <c r="BT44" s="854"/>
      <c r="BU44" s="854"/>
      <c r="BV44" s="854"/>
      <c r="BW44" s="854"/>
      <c r="BX44" s="854"/>
      <c r="BY44" s="854"/>
      <c r="BZ44" s="854"/>
      <c r="CA44" s="854"/>
      <c r="CB44" s="854"/>
      <c r="CC44" s="854"/>
      <c r="CD44" s="854"/>
      <c r="CE44" s="854"/>
      <c r="CF44" s="854"/>
      <c r="CG44" s="855"/>
      <c r="CH44" s="866"/>
      <c r="CI44" s="867"/>
      <c r="CJ44" s="867"/>
      <c r="CK44" s="867"/>
      <c r="CL44" s="868"/>
      <c r="CM44" s="866"/>
      <c r="CN44" s="867"/>
      <c r="CO44" s="867"/>
      <c r="CP44" s="867"/>
      <c r="CQ44" s="868"/>
      <c r="CR44" s="866"/>
      <c r="CS44" s="867"/>
      <c r="CT44" s="867"/>
      <c r="CU44" s="867"/>
      <c r="CV44" s="868"/>
      <c r="CW44" s="866"/>
      <c r="CX44" s="867"/>
      <c r="CY44" s="867"/>
      <c r="CZ44" s="867"/>
      <c r="DA44" s="868"/>
      <c r="DB44" s="866"/>
      <c r="DC44" s="867"/>
      <c r="DD44" s="867"/>
      <c r="DE44" s="867"/>
      <c r="DF44" s="868"/>
      <c r="DG44" s="866"/>
      <c r="DH44" s="867"/>
      <c r="DI44" s="867"/>
      <c r="DJ44" s="867"/>
      <c r="DK44" s="868"/>
      <c r="DL44" s="866"/>
      <c r="DM44" s="867"/>
      <c r="DN44" s="867"/>
      <c r="DO44" s="867"/>
      <c r="DP44" s="868"/>
      <c r="DQ44" s="866"/>
      <c r="DR44" s="867"/>
      <c r="DS44" s="867"/>
      <c r="DT44" s="867"/>
      <c r="DU44" s="868"/>
      <c r="DV44" s="869"/>
      <c r="DW44" s="870"/>
      <c r="DX44" s="870"/>
      <c r="DY44" s="870"/>
      <c r="DZ44" s="871"/>
      <c r="EA44" s="247"/>
    </row>
    <row r="45" spans="1:131" s="248" customFormat="1" ht="26.25" customHeight="1" x14ac:dyDescent="0.15">
      <c r="A45" s="262">
        <v>18</v>
      </c>
      <c r="B45" s="840"/>
      <c r="C45" s="841"/>
      <c r="D45" s="841"/>
      <c r="E45" s="841"/>
      <c r="F45" s="841"/>
      <c r="G45" s="841"/>
      <c r="H45" s="841"/>
      <c r="I45" s="841"/>
      <c r="J45" s="841"/>
      <c r="K45" s="841"/>
      <c r="L45" s="841"/>
      <c r="M45" s="841"/>
      <c r="N45" s="841"/>
      <c r="O45" s="841"/>
      <c r="P45" s="842"/>
      <c r="Q45" s="843"/>
      <c r="R45" s="844"/>
      <c r="S45" s="844"/>
      <c r="T45" s="844"/>
      <c r="U45" s="844"/>
      <c r="V45" s="844"/>
      <c r="W45" s="844"/>
      <c r="X45" s="844"/>
      <c r="Y45" s="844"/>
      <c r="Z45" s="844"/>
      <c r="AA45" s="844"/>
      <c r="AB45" s="844"/>
      <c r="AC45" s="844"/>
      <c r="AD45" s="844"/>
      <c r="AE45" s="845"/>
      <c r="AF45" s="846"/>
      <c r="AG45" s="847"/>
      <c r="AH45" s="847"/>
      <c r="AI45" s="847"/>
      <c r="AJ45" s="848"/>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3"/>
      <c r="BK45" s="253"/>
      <c r="BL45" s="253"/>
      <c r="BM45" s="253"/>
      <c r="BN45" s="253"/>
      <c r="BO45" s="266"/>
      <c r="BP45" s="266"/>
      <c r="BQ45" s="263">
        <v>39</v>
      </c>
      <c r="BR45" s="264"/>
      <c r="BS45" s="853"/>
      <c r="BT45" s="854"/>
      <c r="BU45" s="854"/>
      <c r="BV45" s="854"/>
      <c r="BW45" s="854"/>
      <c r="BX45" s="854"/>
      <c r="BY45" s="854"/>
      <c r="BZ45" s="854"/>
      <c r="CA45" s="854"/>
      <c r="CB45" s="854"/>
      <c r="CC45" s="854"/>
      <c r="CD45" s="854"/>
      <c r="CE45" s="854"/>
      <c r="CF45" s="854"/>
      <c r="CG45" s="855"/>
      <c r="CH45" s="866"/>
      <c r="CI45" s="867"/>
      <c r="CJ45" s="867"/>
      <c r="CK45" s="867"/>
      <c r="CL45" s="868"/>
      <c r="CM45" s="866"/>
      <c r="CN45" s="867"/>
      <c r="CO45" s="867"/>
      <c r="CP45" s="867"/>
      <c r="CQ45" s="868"/>
      <c r="CR45" s="866"/>
      <c r="CS45" s="867"/>
      <c r="CT45" s="867"/>
      <c r="CU45" s="867"/>
      <c r="CV45" s="868"/>
      <c r="CW45" s="866"/>
      <c r="CX45" s="867"/>
      <c r="CY45" s="867"/>
      <c r="CZ45" s="867"/>
      <c r="DA45" s="868"/>
      <c r="DB45" s="866"/>
      <c r="DC45" s="867"/>
      <c r="DD45" s="867"/>
      <c r="DE45" s="867"/>
      <c r="DF45" s="868"/>
      <c r="DG45" s="866"/>
      <c r="DH45" s="867"/>
      <c r="DI45" s="867"/>
      <c r="DJ45" s="867"/>
      <c r="DK45" s="868"/>
      <c r="DL45" s="866"/>
      <c r="DM45" s="867"/>
      <c r="DN45" s="867"/>
      <c r="DO45" s="867"/>
      <c r="DP45" s="868"/>
      <c r="DQ45" s="866"/>
      <c r="DR45" s="867"/>
      <c r="DS45" s="867"/>
      <c r="DT45" s="867"/>
      <c r="DU45" s="868"/>
      <c r="DV45" s="869"/>
      <c r="DW45" s="870"/>
      <c r="DX45" s="870"/>
      <c r="DY45" s="870"/>
      <c r="DZ45" s="871"/>
      <c r="EA45" s="247"/>
    </row>
    <row r="46" spans="1:131" s="248" customFormat="1" ht="26.25" customHeight="1" x14ac:dyDescent="0.15">
      <c r="A46" s="262">
        <v>19</v>
      </c>
      <c r="B46" s="840"/>
      <c r="C46" s="841"/>
      <c r="D46" s="841"/>
      <c r="E46" s="841"/>
      <c r="F46" s="841"/>
      <c r="G46" s="841"/>
      <c r="H46" s="841"/>
      <c r="I46" s="841"/>
      <c r="J46" s="841"/>
      <c r="K46" s="841"/>
      <c r="L46" s="841"/>
      <c r="M46" s="841"/>
      <c r="N46" s="841"/>
      <c r="O46" s="841"/>
      <c r="P46" s="842"/>
      <c r="Q46" s="843"/>
      <c r="R46" s="844"/>
      <c r="S46" s="844"/>
      <c r="T46" s="844"/>
      <c r="U46" s="844"/>
      <c r="V46" s="844"/>
      <c r="W46" s="844"/>
      <c r="X46" s="844"/>
      <c r="Y46" s="844"/>
      <c r="Z46" s="844"/>
      <c r="AA46" s="844"/>
      <c r="AB46" s="844"/>
      <c r="AC46" s="844"/>
      <c r="AD46" s="844"/>
      <c r="AE46" s="845"/>
      <c r="AF46" s="846"/>
      <c r="AG46" s="847"/>
      <c r="AH46" s="847"/>
      <c r="AI46" s="847"/>
      <c r="AJ46" s="848"/>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3"/>
      <c r="BK46" s="253"/>
      <c r="BL46" s="253"/>
      <c r="BM46" s="253"/>
      <c r="BN46" s="253"/>
      <c r="BO46" s="266"/>
      <c r="BP46" s="266"/>
      <c r="BQ46" s="263">
        <v>40</v>
      </c>
      <c r="BR46" s="264"/>
      <c r="BS46" s="853"/>
      <c r="BT46" s="854"/>
      <c r="BU46" s="854"/>
      <c r="BV46" s="854"/>
      <c r="BW46" s="854"/>
      <c r="BX46" s="854"/>
      <c r="BY46" s="854"/>
      <c r="BZ46" s="854"/>
      <c r="CA46" s="854"/>
      <c r="CB46" s="854"/>
      <c r="CC46" s="854"/>
      <c r="CD46" s="854"/>
      <c r="CE46" s="854"/>
      <c r="CF46" s="854"/>
      <c r="CG46" s="855"/>
      <c r="CH46" s="866"/>
      <c r="CI46" s="867"/>
      <c r="CJ46" s="867"/>
      <c r="CK46" s="867"/>
      <c r="CL46" s="868"/>
      <c r="CM46" s="866"/>
      <c r="CN46" s="867"/>
      <c r="CO46" s="867"/>
      <c r="CP46" s="867"/>
      <c r="CQ46" s="868"/>
      <c r="CR46" s="866"/>
      <c r="CS46" s="867"/>
      <c r="CT46" s="867"/>
      <c r="CU46" s="867"/>
      <c r="CV46" s="868"/>
      <c r="CW46" s="866"/>
      <c r="CX46" s="867"/>
      <c r="CY46" s="867"/>
      <c r="CZ46" s="867"/>
      <c r="DA46" s="868"/>
      <c r="DB46" s="866"/>
      <c r="DC46" s="867"/>
      <c r="DD46" s="867"/>
      <c r="DE46" s="867"/>
      <c r="DF46" s="868"/>
      <c r="DG46" s="866"/>
      <c r="DH46" s="867"/>
      <c r="DI46" s="867"/>
      <c r="DJ46" s="867"/>
      <c r="DK46" s="868"/>
      <c r="DL46" s="866"/>
      <c r="DM46" s="867"/>
      <c r="DN46" s="867"/>
      <c r="DO46" s="867"/>
      <c r="DP46" s="868"/>
      <c r="DQ46" s="866"/>
      <c r="DR46" s="867"/>
      <c r="DS46" s="867"/>
      <c r="DT46" s="867"/>
      <c r="DU46" s="868"/>
      <c r="DV46" s="869"/>
      <c r="DW46" s="870"/>
      <c r="DX46" s="870"/>
      <c r="DY46" s="870"/>
      <c r="DZ46" s="871"/>
      <c r="EA46" s="247"/>
    </row>
    <row r="47" spans="1:131" s="248" customFormat="1" ht="26.25" customHeight="1" x14ac:dyDescent="0.15">
      <c r="A47" s="262">
        <v>20</v>
      </c>
      <c r="B47" s="840"/>
      <c r="C47" s="841"/>
      <c r="D47" s="841"/>
      <c r="E47" s="841"/>
      <c r="F47" s="841"/>
      <c r="G47" s="841"/>
      <c r="H47" s="841"/>
      <c r="I47" s="841"/>
      <c r="J47" s="841"/>
      <c r="K47" s="841"/>
      <c r="L47" s="841"/>
      <c r="M47" s="841"/>
      <c r="N47" s="841"/>
      <c r="O47" s="841"/>
      <c r="P47" s="842"/>
      <c r="Q47" s="843"/>
      <c r="R47" s="844"/>
      <c r="S47" s="844"/>
      <c r="T47" s="844"/>
      <c r="U47" s="844"/>
      <c r="V47" s="844"/>
      <c r="W47" s="844"/>
      <c r="X47" s="844"/>
      <c r="Y47" s="844"/>
      <c r="Z47" s="844"/>
      <c r="AA47" s="844"/>
      <c r="AB47" s="844"/>
      <c r="AC47" s="844"/>
      <c r="AD47" s="844"/>
      <c r="AE47" s="845"/>
      <c r="AF47" s="846"/>
      <c r="AG47" s="847"/>
      <c r="AH47" s="847"/>
      <c r="AI47" s="847"/>
      <c r="AJ47" s="848"/>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3"/>
      <c r="BK47" s="253"/>
      <c r="BL47" s="253"/>
      <c r="BM47" s="253"/>
      <c r="BN47" s="253"/>
      <c r="BO47" s="266"/>
      <c r="BP47" s="266"/>
      <c r="BQ47" s="263">
        <v>41</v>
      </c>
      <c r="BR47" s="264"/>
      <c r="BS47" s="853"/>
      <c r="BT47" s="854"/>
      <c r="BU47" s="854"/>
      <c r="BV47" s="854"/>
      <c r="BW47" s="854"/>
      <c r="BX47" s="854"/>
      <c r="BY47" s="854"/>
      <c r="BZ47" s="854"/>
      <c r="CA47" s="854"/>
      <c r="CB47" s="854"/>
      <c r="CC47" s="854"/>
      <c r="CD47" s="854"/>
      <c r="CE47" s="854"/>
      <c r="CF47" s="854"/>
      <c r="CG47" s="855"/>
      <c r="CH47" s="866"/>
      <c r="CI47" s="867"/>
      <c r="CJ47" s="867"/>
      <c r="CK47" s="867"/>
      <c r="CL47" s="868"/>
      <c r="CM47" s="866"/>
      <c r="CN47" s="867"/>
      <c r="CO47" s="867"/>
      <c r="CP47" s="867"/>
      <c r="CQ47" s="868"/>
      <c r="CR47" s="866"/>
      <c r="CS47" s="867"/>
      <c r="CT47" s="867"/>
      <c r="CU47" s="867"/>
      <c r="CV47" s="868"/>
      <c r="CW47" s="866"/>
      <c r="CX47" s="867"/>
      <c r="CY47" s="867"/>
      <c r="CZ47" s="867"/>
      <c r="DA47" s="868"/>
      <c r="DB47" s="866"/>
      <c r="DC47" s="867"/>
      <c r="DD47" s="867"/>
      <c r="DE47" s="867"/>
      <c r="DF47" s="868"/>
      <c r="DG47" s="866"/>
      <c r="DH47" s="867"/>
      <c r="DI47" s="867"/>
      <c r="DJ47" s="867"/>
      <c r="DK47" s="868"/>
      <c r="DL47" s="866"/>
      <c r="DM47" s="867"/>
      <c r="DN47" s="867"/>
      <c r="DO47" s="867"/>
      <c r="DP47" s="868"/>
      <c r="DQ47" s="866"/>
      <c r="DR47" s="867"/>
      <c r="DS47" s="867"/>
      <c r="DT47" s="867"/>
      <c r="DU47" s="868"/>
      <c r="DV47" s="869"/>
      <c r="DW47" s="870"/>
      <c r="DX47" s="870"/>
      <c r="DY47" s="870"/>
      <c r="DZ47" s="871"/>
      <c r="EA47" s="247"/>
    </row>
    <row r="48" spans="1:131" s="248" customFormat="1" ht="26.25" customHeight="1" x14ac:dyDescent="0.15">
      <c r="A48" s="262">
        <v>21</v>
      </c>
      <c r="B48" s="840"/>
      <c r="C48" s="841"/>
      <c r="D48" s="841"/>
      <c r="E48" s="841"/>
      <c r="F48" s="841"/>
      <c r="G48" s="841"/>
      <c r="H48" s="841"/>
      <c r="I48" s="841"/>
      <c r="J48" s="841"/>
      <c r="K48" s="841"/>
      <c r="L48" s="841"/>
      <c r="M48" s="841"/>
      <c r="N48" s="841"/>
      <c r="O48" s="841"/>
      <c r="P48" s="842"/>
      <c r="Q48" s="843"/>
      <c r="R48" s="844"/>
      <c r="S48" s="844"/>
      <c r="T48" s="844"/>
      <c r="U48" s="844"/>
      <c r="V48" s="844"/>
      <c r="W48" s="844"/>
      <c r="X48" s="844"/>
      <c r="Y48" s="844"/>
      <c r="Z48" s="844"/>
      <c r="AA48" s="844"/>
      <c r="AB48" s="844"/>
      <c r="AC48" s="844"/>
      <c r="AD48" s="844"/>
      <c r="AE48" s="845"/>
      <c r="AF48" s="846"/>
      <c r="AG48" s="847"/>
      <c r="AH48" s="847"/>
      <c r="AI48" s="847"/>
      <c r="AJ48" s="848"/>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3"/>
      <c r="BK48" s="253"/>
      <c r="BL48" s="253"/>
      <c r="BM48" s="253"/>
      <c r="BN48" s="253"/>
      <c r="BO48" s="266"/>
      <c r="BP48" s="266"/>
      <c r="BQ48" s="263">
        <v>42</v>
      </c>
      <c r="BR48" s="264"/>
      <c r="BS48" s="853"/>
      <c r="BT48" s="854"/>
      <c r="BU48" s="854"/>
      <c r="BV48" s="854"/>
      <c r="BW48" s="854"/>
      <c r="BX48" s="854"/>
      <c r="BY48" s="854"/>
      <c r="BZ48" s="854"/>
      <c r="CA48" s="854"/>
      <c r="CB48" s="854"/>
      <c r="CC48" s="854"/>
      <c r="CD48" s="854"/>
      <c r="CE48" s="854"/>
      <c r="CF48" s="854"/>
      <c r="CG48" s="855"/>
      <c r="CH48" s="866"/>
      <c r="CI48" s="867"/>
      <c r="CJ48" s="867"/>
      <c r="CK48" s="867"/>
      <c r="CL48" s="868"/>
      <c r="CM48" s="866"/>
      <c r="CN48" s="867"/>
      <c r="CO48" s="867"/>
      <c r="CP48" s="867"/>
      <c r="CQ48" s="868"/>
      <c r="CR48" s="866"/>
      <c r="CS48" s="867"/>
      <c r="CT48" s="867"/>
      <c r="CU48" s="867"/>
      <c r="CV48" s="868"/>
      <c r="CW48" s="866"/>
      <c r="CX48" s="867"/>
      <c r="CY48" s="867"/>
      <c r="CZ48" s="867"/>
      <c r="DA48" s="868"/>
      <c r="DB48" s="866"/>
      <c r="DC48" s="867"/>
      <c r="DD48" s="867"/>
      <c r="DE48" s="867"/>
      <c r="DF48" s="868"/>
      <c r="DG48" s="866"/>
      <c r="DH48" s="867"/>
      <c r="DI48" s="867"/>
      <c r="DJ48" s="867"/>
      <c r="DK48" s="868"/>
      <c r="DL48" s="866"/>
      <c r="DM48" s="867"/>
      <c r="DN48" s="867"/>
      <c r="DO48" s="867"/>
      <c r="DP48" s="868"/>
      <c r="DQ48" s="866"/>
      <c r="DR48" s="867"/>
      <c r="DS48" s="867"/>
      <c r="DT48" s="867"/>
      <c r="DU48" s="868"/>
      <c r="DV48" s="869"/>
      <c r="DW48" s="870"/>
      <c r="DX48" s="870"/>
      <c r="DY48" s="870"/>
      <c r="DZ48" s="871"/>
      <c r="EA48" s="247"/>
    </row>
    <row r="49" spans="1:131" s="248" customFormat="1" ht="26.25" customHeight="1" x14ac:dyDescent="0.15">
      <c r="A49" s="262">
        <v>22</v>
      </c>
      <c r="B49" s="840"/>
      <c r="C49" s="841"/>
      <c r="D49" s="841"/>
      <c r="E49" s="841"/>
      <c r="F49" s="841"/>
      <c r="G49" s="841"/>
      <c r="H49" s="841"/>
      <c r="I49" s="841"/>
      <c r="J49" s="841"/>
      <c r="K49" s="841"/>
      <c r="L49" s="841"/>
      <c r="M49" s="841"/>
      <c r="N49" s="841"/>
      <c r="O49" s="841"/>
      <c r="P49" s="842"/>
      <c r="Q49" s="843"/>
      <c r="R49" s="844"/>
      <c r="S49" s="844"/>
      <c r="T49" s="844"/>
      <c r="U49" s="844"/>
      <c r="V49" s="844"/>
      <c r="W49" s="844"/>
      <c r="X49" s="844"/>
      <c r="Y49" s="844"/>
      <c r="Z49" s="844"/>
      <c r="AA49" s="844"/>
      <c r="AB49" s="844"/>
      <c r="AC49" s="844"/>
      <c r="AD49" s="844"/>
      <c r="AE49" s="845"/>
      <c r="AF49" s="846"/>
      <c r="AG49" s="847"/>
      <c r="AH49" s="847"/>
      <c r="AI49" s="847"/>
      <c r="AJ49" s="848"/>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3"/>
      <c r="BK49" s="253"/>
      <c r="BL49" s="253"/>
      <c r="BM49" s="253"/>
      <c r="BN49" s="253"/>
      <c r="BO49" s="266"/>
      <c r="BP49" s="266"/>
      <c r="BQ49" s="263">
        <v>43</v>
      </c>
      <c r="BR49" s="264"/>
      <c r="BS49" s="853"/>
      <c r="BT49" s="854"/>
      <c r="BU49" s="854"/>
      <c r="BV49" s="854"/>
      <c r="BW49" s="854"/>
      <c r="BX49" s="854"/>
      <c r="BY49" s="854"/>
      <c r="BZ49" s="854"/>
      <c r="CA49" s="854"/>
      <c r="CB49" s="854"/>
      <c r="CC49" s="854"/>
      <c r="CD49" s="854"/>
      <c r="CE49" s="854"/>
      <c r="CF49" s="854"/>
      <c r="CG49" s="855"/>
      <c r="CH49" s="866"/>
      <c r="CI49" s="867"/>
      <c r="CJ49" s="867"/>
      <c r="CK49" s="867"/>
      <c r="CL49" s="868"/>
      <c r="CM49" s="866"/>
      <c r="CN49" s="867"/>
      <c r="CO49" s="867"/>
      <c r="CP49" s="867"/>
      <c r="CQ49" s="868"/>
      <c r="CR49" s="866"/>
      <c r="CS49" s="867"/>
      <c r="CT49" s="867"/>
      <c r="CU49" s="867"/>
      <c r="CV49" s="868"/>
      <c r="CW49" s="866"/>
      <c r="CX49" s="867"/>
      <c r="CY49" s="867"/>
      <c r="CZ49" s="867"/>
      <c r="DA49" s="868"/>
      <c r="DB49" s="866"/>
      <c r="DC49" s="867"/>
      <c r="DD49" s="867"/>
      <c r="DE49" s="867"/>
      <c r="DF49" s="868"/>
      <c r="DG49" s="866"/>
      <c r="DH49" s="867"/>
      <c r="DI49" s="867"/>
      <c r="DJ49" s="867"/>
      <c r="DK49" s="868"/>
      <c r="DL49" s="866"/>
      <c r="DM49" s="867"/>
      <c r="DN49" s="867"/>
      <c r="DO49" s="867"/>
      <c r="DP49" s="868"/>
      <c r="DQ49" s="866"/>
      <c r="DR49" s="867"/>
      <c r="DS49" s="867"/>
      <c r="DT49" s="867"/>
      <c r="DU49" s="868"/>
      <c r="DV49" s="869"/>
      <c r="DW49" s="870"/>
      <c r="DX49" s="870"/>
      <c r="DY49" s="870"/>
      <c r="DZ49" s="871"/>
      <c r="EA49" s="247"/>
    </row>
    <row r="50" spans="1:131" s="248" customFormat="1" ht="26.25" customHeight="1" x14ac:dyDescent="0.15">
      <c r="A50" s="262">
        <v>23</v>
      </c>
      <c r="B50" s="840"/>
      <c r="C50" s="841"/>
      <c r="D50" s="841"/>
      <c r="E50" s="841"/>
      <c r="F50" s="841"/>
      <c r="G50" s="841"/>
      <c r="H50" s="841"/>
      <c r="I50" s="841"/>
      <c r="J50" s="841"/>
      <c r="K50" s="841"/>
      <c r="L50" s="841"/>
      <c r="M50" s="841"/>
      <c r="N50" s="841"/>
      <c r="O50" s="841"/>
      <c r="P50" s="842"/>
      <c r="Q50" s="918"/>
      <c r="R50" s="919"/>
      <c r="S50" s="919"/>
      <c r="T50" s="919"/>
      <c r="U50" s="919"/>
      <c r="V50" s="919"/>
      <c r="W50" s="919"/>
      <c r="X50" s="919"/>
      <c r="Y50" s="919"/>
      <c r="Z50" s="919"/>
      <c r="AA50" s="919"/>
      <c r="AB50" s="919"/>
      <c r="AC50" s="919"/>
      <c r="AD50" s="919"/>
      <c r="AE50" s="920"/>
      <c r="AF50" s="846"/>
      <c r="AG50" s="847"/>
      <c r="AH50" s="847"/>
      <c r="AI50" s="847"/>
      <c r="AJ50" s="848"/>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3"/>
      <c r="BK50" s="253"/>
      <c r="BL50" s="253"/>
      <c r="BM50" s="253"/>
      <c r="BN50" s="253"/>
      <c r="BO50" s="266"/>
      <c r="BP50" s="266"/>
      <c r="BQ50" s="263">
        <v>44</v>
      </c>
      <c r="BR50" s="264"/>
      <c r="BS50" s="853"/>
      <c r="BT50" s="854"/>
      <c r="BU50" s="854"/>
      <c r="BV50" s="854"/>
      <c r="BW50" s="854"/>
      <c r="BX50" s="854"/>
      <c r="BY50" s="854"/>
      <c r="BZ50" s="854"/>
      <c r="CA50" s="854"/>
      <c r="CB50" s="854"/>
      <c r="CC50" s="854"/>
      <c r="CD50" s="854"/>
      <c r="CE50" s="854"/>
      <c r="CF50" s="854"/>
      <c r="CG50" s="855"/>
      <c r="CH50" s="866"/>
      <c r="CI50" s="867"/>
      <c r="CJ50" s="867"/>
      <c r="CK50" s="867"/>
      <c r="CL50" s="868"/>
      <c r="CM50" s="866"/>
      <c r="CN50" s="867"/>
      <c r="CO50" s="867"/>
      <c r="CP50" s="867"/>
      <c r="CQ50" s="868"/>
      <c r="CR50" s="866"/>
      <c r="CS50" s="867"/>
      <c r="CT50" s="867"/>
      <c r="CU50" s="867"/>
      <c r="CV50" s="868"/>
      <c r="CW50" s="866"/>
      <c r="CX50" s="867"/>
      <c r="CY50" s="867"/>
      <c r="CZ50" s="867"/>
      <c r="DA50" s="868"/>
      <c r="DB50" s="866"/>
      <c r="DC50" s="867"/>
      <c r="DD50" s="867"/>
      <c r="DE50" s="867"/>
      <c r="DF50" s="868"/>
      <c r="DG50" s="866"/>
      <c r="DH50" s="867"/>
      <c r="DI50" s="867"/>
      <c r="DJ50" s="867"/>
      <c r="DK50" s="868"/>
      <c r="DL50" s="866"/>
      <c r="DM50" s="867"/>
      <c r="DN50" s="867"/>
      <c r="DO50" s="867"/>
      <c r="DP50" s="868"/>
      <c r="DQ50" s="866"/>
      <c r="DR50" s="867"/>
      <c r="DS50" s="867"/>
      <c r="DT50" s="867"/>
      <c r="DU50" s="868"/>
      <c r="DV50" s="869"/>
      <c r="DW50" s="870"/>
      <c r="DX50" s="870"/>
      <c r="DY50" s="870"/>
      <c r="DZ50" s="871"/>
      <c r="EA50" s="247"/>
    </row>
    <row r="51" spans="1:131" s="248" customFormat="1" ht="26.25" customHeight="1" x14ac:dyDescent="0.15">
      <c r="A51" s="262">
        <v>24</v>
      </c>
      <c r="B51" s="840"/>
      <c r="C51" s="841"/>
      <c r="D51" s="841"/>
      <c r="E51" s="841"/>
      <c r="F51" s="841"/>
      <c r="G51" s="841"/>
      <c r="H51" s="841"/>
      <c r="I51" s="841"/>
      <c r="J51" s="841"/>
      <c r="K51" s="841"/>
      <c r="L51" s="841"/>
      <c r="M51" s="841"/>
      <c r="N51" s="841"/>
      <c r="O51" s="841"/>
      <c r="P51" s="842"/>
      <c r="Q51" s="918"/>
      <c r="R51" s="919"/>
      <c r="S51" s="919"/>
      <c r="T51" s="919"/>
      <c r="U51" s="919"/>
      <c r="V51" s="919"/>
      <c r="W51" s="919"/>
      <c r="X51" s="919"/>
      <c r="Y51" s="919"/>
      <c r="Z51" s="919"/>
      <c r="AA51" s="919"/>
      <c r="AB51" s="919"/>
      <c r="AC51" s="919"/>
      <c r="AD51" s="919"/>
      <c r="AE51" s="920"/>
      <c r="AF51" s="846"/>
      <c r="AG51" s="847"/>
      <c r="AH51" s="847"/>
      <c r="AI51" s="847"/>
      <c r="AJ51" s="848"/>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3"/>
      <c r="BK51" s="253"/>
      <c r="BL51" s="253"/>
      <c r="BM51" s="253"/>
      <c r="BN51" s="253"/>
      <c r="BO51" s="266"/>
      <c r="BP51" s="266"/>
      <c r="BQ51" s="263">
        <v>45</v>
      </c>
      <c r="BR51" s="264"/>
      <c r="BS51" s="853"/>
      <c r="BT51" s="854"/>
      <c r="BU51" s="854"/>
      <c r="BV51" s="854"/>
      <c r="BW51" s="854"/>
      <c r="BX51" s="854"/>
      <c r="BY51" s="854"/>
      <c r="BZ51" s="854"/>
      <c r="CA51" s="854"/>
      <c r="CB51" s="854"/>
      <c r="CC51" s="854"/>
      <c r="CD51" s="854"/>
      <c r="CE51" s="854"/>
      <c r="CF51" s="854"/>
      <c r="CG51" s="855"/>
      <c r="CH51" s="866"/>
      <c r="CI51" s="867"/>
      <c r="CJ51" s="867"/>
      <c r="CK51" s="867"/>
      <c r="CL51" s="868"/>
      <c r="CM51" s="866"/>
      <c r="CN51" s="867"/>
      <c r="CO51" s="867"/>
      <c r="CP51" s="867"/>
      <c r="CQ51" s="868"/>
      <c r="CR51" s="866"/>
      <c r="CS51" s="867"/>
      <c r="CT51" s="867"/>
      <c r="CU51" s="867"/>
      <c r="CV51" s="868"/>
      <c r="CW51" s="866"/>
      <c r="CX51" s="867"/>
      <c r="CY51" s="867"/>
      <c r="CZ51" s="867"/>
      <c r="DA51" s="868"/>
      <c r="DB51" s="866"/>
      <c r="DC51" s="867"/>
      <c r="DD51" s="867"/>
      <c r="DE51" s="867"/>
      <c r="DF51" s="868"/>
      <c r="DG51" s="866"/>
      <c r="DH51" s="867"/>
      <c r="DI51" s="867"/>
      <c r="DJ51" s="867"/>
      <c r="DK51" s="868"/>
      <c r="DL51" s="866"/>
      <c r="DM51" s="867"/>
      <c r="DN51" s="867"/>
      <c r="DO51" s="867"/>
      <c r="DP51" s="868"/>
      <c r="DQ51" s="866"/>
      <c r="DR51" s="867"/>
      <c r="DS51" s="867"/>
      <c r="DT51" s="867"/>
      <c r="DU51" s="868"/>
      <c r="DV51" s="869"/>
      <c r="DW51" s="870"/>
      <c r="DX51" s="870"/>
      <c r="DY51" s="870"/>
      <c r="DZ51" s="871"/>
      <c r="EA51" s="247"/>
    </row>
    <row r="52" spans="1:131" s="248" customFormat="1" ht="26.25" customHeight="1" x14ac:dyDescent="0.15">
      <c r="A52" s="262">
        <v>25</v>
      </c>
      <c r="B52" s="840"/>
      <c r="C52" s="841"/>
      <c r="D52" s="841"/>
      <c r="E52" s="841"/>
      <c r="F52" s="841"/>
      <c r="G52" s="841"/>
      <c r="H52" s="841"/>
      <c r="I52" s="841"/>
      <c r="J52" s="841"/>
      <c r="K52" s="841"/>
      <c r="L52" s="841"/>
      <c r="M52" s="841"/>
      <c r="N52" s="841"/>
      <c r="O52" s="841"/>
      <c r="P52" s="842"/>
      <c r="Q52" s="918"/>
      <c r="R52" s="919"/>
      <c r="S52" s="919"/>
      <c r="T52" s="919"/>
      <c r="U52" s="919"/>
      <c r="V52" s="919"/>
      <c r="W52" s="919"/>
      <c r="X52" s="919"/>
      <c r="Y52" s="919"/>
      <c r="Z52" s="919"/>
      <c r="AA52" s="919"/>
      <c r="AB52" s="919"/>
      <c r="AC52" s="919"/>
      <c r="AD52" s="919"/>
      <c r="AE52" s="920"/>
      <c r="AF52" s="846"/>
      <c r="AG52" s="847"/>
      <c r="AH52" s="847"/>
      <c r="AI52" s="847"/>
      <c r="AJ52" s="848"/>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3"/>
      <c r="BK52" s="253"/>
      <c r="BL52" s="253"/>
      <c r="BM52" s="253"/>
      <c r="BN52" s="253"/>
      <c r="BO52" s="266"/>
      <c r="BP52" s="266"/>
      <c r="BQ52" s="263">
        <v>46</v>
      </c>
      <c r="BR52" s="264"/>
      <c r="BS52" s="853"/>
      <c r="BT52" s="854"/>
      <c r="BU52" s="854"/>
      <c r="BV52" s="854"/>
      <c r="BW52" s="854"/>
      <c r="BX52" s="854"/>
      <c r="BY52" s="854"/>
      <c r="BZ52" s="854"/>
      <c r="CA52" s="854"/>
      <c r="CB52" s="854"/>
      <c r="CC52" s="854"/>
      <c r="CD52" s="854"/>
      <c r="CE52" s="854"/>
      <c r="CF52" s="854"/>
      <c r="CG52" s="855"/>
      <c r="CH52" s="866"/>
      <c r="CI52" s="867"/>
      <c r="CJ52" s="867"/>
      <c r="CK52" s="867"/>
      <c r="CL52" s="868"/>
      <c r="CM52" s="866"/>
      <c r="CN52" s="867"/>
      <c r="CO52" s="867"/>
      <c r="CP52" s="867"/>
      <c r="CQ52" s="868"/>
      <c r="CR52" s="866"/>
      <c r="CS52" s="867"/>
      <c r="CT52" s="867"/>
      <c r="CU52" s="867"/>
      <c r="CV52" s="868"/>
      <c r="CW52" s="866"/>
      <c r="CX52" s="867"/>
      <c r="CY52" s="867"/>
      <c r="CZ52" s="867"/>
      <c r="DA52" s="868"/>
      <c r="DB52" s="866"/>
      <c r="DC52" s="867"/>
      <c r="DD52" s="867"/>
      <c r="DE52" s="867"/>
      <c r="DF52" s="868"/>
      <c r="DG52" s="866"/>
      <c r="DH52" s="867"/>
      <c r="DI52" s="867"/>
      <c r="DJ52" s="867"/>
      <c r="DK52" s="868"/>
      <c r="DL52" s="866"/>
      <c r="DM52" s="867"/>
      <c r="DN52" s="867"/>
      <c r="DO52" s="867"/>
      <c r="DP52" s="868"/>
      <c r="DQ52" s="866"/>
      <c r="DR52" s="867"/>
      <c r="DS52" s="867"/>
      <c r="DT52" s="867"/>
      <c r="DU52" s="868"/>
      <c r="DV52" s="869"/>
      <c r="DW52" s="870"/>
      <c r="DX52" s="870"/>
      <c r="DY52" s="870"/>
      <c r="DZ52" s="871"/>
      <c r="EA52" s="247"/>
    </row>
    <row r="53" spans="1:131" s="248" customFormat="1" ht="26.25" customHeight="1" x14ac:dyDescent="0.15">
      <c r="A53" s="262">
        <v>26</v>
      </c>
      <c r="B53" s="840"/>
      <c r="C53" s="841"/>
      <c r="D53" s="841"/>
      <c r="E53" s="841"/>
      <c r="F53" s="841"/>
      <c r="G53" s="841"/>
      <c r="H53" s="841"/>
      <c r="I53" s="841"/>
      <c r="J53" s="841"/>
      <c r="K53" s="841"/>
      <c r="L53" s="841"/>
      <c r="M53" s="841"/>
      <c r="N53" s="841"/>
      <c r="O53" s="841"/>
      <c r="P53" s="842"/>
      <c r="Q53" s="918"/>
      <c r="R53" s="919"/>
      <c r="S53" s="919"/>
      <c r="T53" s="919"/>
      <c r="U53" s="919"/>
      <c r="V53" s="919"/>
      <c r="W53" s="919"/>
      <c r="X53" s="919"/>
      <c r="Y53" s="919"/>
      <c r="Z53" s="919"/>
      <c r="AA53" s="919"/>
      <c r="AB53" s="919"/>
      <c r="AC53" s="919"/>
      <c r="AD53" s="919"/>
      <c r="AE53" s="920"/>
      <c r="AF53" s="846"/>
      <c r="AG53" s="847"/>
      <c r="AH53" s="847"/>
      <c r="AI53" s="847"/>
      <c r="AJ53" s="848"/>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3"/>
      <c r="BK53" s="253"/>
      <c r="BL53" s="253"/>
      <c r="BM53" s="253"/>
      <c r="BN53" s="253"/>
      <c r="BO53" s="266"/>
      <c r="BP53" s="266"/>
      <c r="BQ53" s="263">
        <v>47</v>
      </c>
      <c r="BR53" s="264"/>
      <c r="BS53" s="853"/>
      <c r="BT53" s="854"/>
      <c r="BU53" s="854"/>
      <c r="BV53" s="854"/>
      <c r="BW53" s="854"/>
      <c r="BX53" s="854"/>
      <c r="BY53" s="854"/>
      <c r="BZ53" s="854"/>
      <c r="CA53" s="854"/>
      <c r="CB53" s="854"/>
      <c r="CC53" s="854"/>
      <c r="CD53" s="854"/>
      <c r="CE53" s="854"/>
      <c r="CF53" s="854"/>
      <c r="CG53" s="855"/>
      <c r="CH53" s="866"/>
      <c r="CI53" s="867"/>
      <c r="CJ53" s="867"/>
      <c r="CK53" s="867"/>
      <c r="CL53" s="868"/>
      <c r="CM53" s="866"/>
      <c r="CN53" s="867"/>
      <c r="CO53" s="867"/>
      <c r="CP53" s="867"/>
      <c r="CQ53" s="868"/>
      <c r="CR53" s="866"/>
      <c r="CS53" s="867"/>
      <c r="CT53" s="867"/>
      <c r="CU53" s="867"/>
      <c r="CV53" s="868"/>
      <c r="CW53" s="866"/>
      <c r="CX53" s="867"/>
      <c r="CY53" s="867"/>
      <c r="CZ53" s="867"/>
      <c r="DA53" s="868"/>
      <c r="DB53" s="866"/>
      <c r="DC53" s="867"/>
      <c r="DD53" s="867"/>
      <c r="DE53" s="867"/>
      <c r="DF53" s="868"/>
      <c r="DG53" s="866"/>
      <c r="DH53" s="867"/>
      <c r="DI53" s="867"/>
      <c r="DJ53" s="867"/>
      <c r="DK53" s="868"/>
      <c r="DL53" s="866"/>
      <c r="DM53" s="867"/>
      <c r="DN53" s="867"/>
      <c r="DO53" s="867"/>
      <c r="DP53" s="868"/>
      <c r="DQ53" s="866"/>
      <c r="DR53" s="867"/>
      <c r="DS53" s="867"/>
      <c r="DT53" s="867"/>
      <c r="DU53" s="868"/>
      <c r="DV53" s="869"/>
      <c r="DW53" s="870"/>
      <c r="DX53" s="870"/>
      <c r="DY53" s="870"/>
      <c r="DZ53" s="871"/>
      <c r="EA53" s="247"/>
    </row>
    <row r="54" spans="1:131" s="248" customFormat="1" ht="26.25" customHeight="1" x14ac:dyDescent="0.15">
      <c r="A54" s="262">
        <v>27</v>
      </c>
      <c r="B54" s="840"/>
      <c r="C54" s="841"/>
      <c r="D54" s="841"/>
      <c r="E54" s="841"/>
      <c r="F54" s="841"/>
      <c r="G54" s="841"/>
      <c r="H54" s="841"/>
      <c r="I54" s="841"/>
      <c r="J54" s="841"/>
      <c r="K54" s="841"/>
      <c r="L54" s="841"/>
      <c r="M54" s="841"/>
      <c r="N54" s="841"/>
      <c r="O54" s="841"/>
      <c r="P54" s="842"/>
      <c r="Q54" s="918"/>
      <c r="R54" s="919"/>
      <c r="S54" s="919"/>
      <c r="T54" s="919"/>
      <c r="U54" s="919"/>
      <c r="V54" s="919"/>
      <c r="W54" s="919"/>
      <c r="X54" s="919"/>
      <c r="Y54" s="919"/>
      <c r="Z54" s="919"/>
      <c r="AA54" s="919"/>
      <c r="AB54" s="919"/>
      <c r="AC54" s="919"/>
      <c r="AD54" s="919"/>
      <c r="AE54" s="920"/>
      <c r="AF54" s="846"/>
      <c r="AG54" s="847"/>
      <c r="AH54" s="847"/>
      <c r="AI54" s="847"/>
      <c r="AJ54" s="848"/>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3"/>
      <c r="BK54" s="253"/>
      <c r="BL54" s="253"/>
      <c r="BM54" s="253"/>
      <c r="BN54" s="253"/>
      <c r="BO54" s="266"/>
      <c r="BP54" s="266"/>
      <c r="BQ54" s="263">
        <v>48</v>
      </c>
      <c r="BR54" s="264"/>
      <c r="BS54" s="853"/>
      <c r="BT54" s="854"/>
      <c r="BU54" s="854"/>
      <c r="BV54" s="854"/>
      <c r="BW54" s="854"/>
      <c r="BX54" s="854"/>
      <c r="BY54" s="854"/>
      <c r="BZ54" s="854"/>
      <c r="CA54" s="854"/>
      <c r="CB54" s="854"/>
      <c r="CC54" s="854"/>
      <c r="CD54" s="854"/>
      <c r="CE54" s="854"/>
      <c r="CF54" s="854"/>
      <c r="CG54" s="855"/>
      <c r="CH54" s="866"/>
      <c r="CI54" s="867"/>
      <c r="CJ54" s="867"/>
      <c r="CK54" s="867"/>
      <c r="CL54" s="868"/>
      <c r="CM54" s="866"/>
      <c r="CN54" s="867"/>
      <c r="CO54" s="867"/>
      <c r="CP54" s="867"/>
      <c r="CQ54" s="868"/>
      <c r="CR54" s="866"/>
      <c r="CS54" s="867"/>
      <c r="CT54" s="867"/>
      <c r="CU54" s="867"/>
      <c r="CV54" s="868"/>
      <c r="CW54" s="866"/>
      <c r="CX54" s="867"/>
      <c r="CY54" s="867"/>
      <c r="CZ54" s="867"/>
      <c r="DA54" s="868"/>
      <c r="DB54" s="866"/>
      <c r="DC54" s="867"/>
      <c r="DD54" s="867"/>
      <c r="DE54" s="867"/>
      <c r="DF54" s="868"/>
      <c r="DG54" s="866"/>
      <c r="DH54" s="867"/>
      <c r="DI54" s="867"/>
      <c r="DJ54" s="867"/>
      <c r="DK54" s="868"/>
      <c r="DL54" s="866"/>
      <c r="DM54" s="867"/>
      <c r="DN54" s="867"/>
      <c r="DO54" s="867"/>
      <c r="DP54" s="868"/>
      <c r="DQ54" s="866"/>
      <c r="DR54" s="867"/>
      <c r="DS54" s="867"/>
      <c r="DT54" s="867"/>
      <c r="DU54" s="868"/>
      <c r="DV54" s="869"/>
      <c r="DW54" s="870"/>
      <c r="DX54" s="870"/>
      <c r="DY54" s="870"/>
      <c r="DZ54" s="871"/>
      <c r="EA54" s="247"/>
    </row>
    <row r="55" spans="1:131" s="248" customFormat="1" ht="26.25" customHeight="1" x14ac:dyDescent="0.15">
      <c r="A55" s="262">
        <v>28</v>
      </c>
      <c r="B55" s="840"/>
      <c r="C55" s="841"/>
      <c r="D55" s="841"/>
      <c r="E55" s="841"/>
      <c r="F55" s="841"/>
      <c r="G55" s="841"/>
      <c r="H55" s="841"/>
      <c r="I55" s="841"/>
      <c r="J55" s="841"/>
      <c r="K55" s="841"/>
      <c r="L55" s="841"/>
      <c r="M55" s="841"/>
      <c r="N55" s="841"/>
      <c r="O55" s="841"/>
      <c r="P55" s="842"/>
      <c r="Q55" s="918"/>
      <c r="R55" s="919"/>
      <c r="S55" s="919"/>
      <c r="T55" s="919"/>
      <c r="U55" s="919"/>
      <c r="V55" s="919"/>
      <c r="W55" s="919"/>
      <c r="X55" s="919"/>
      <c r="Y55" s="919"/>
      <c r="Z55" s="919"/>
      <c r="AA55" s="919"/>
      <c r="AB55" s="919"/>
      <c r="AC55" s="919"/>
      <c r="AD55" s="919"/>
      <c r="AE55" s="920"/>
      <c r="AF55" s="846"/>
      <c r="AG55" s="847"/>
      <c r="AH55" s="847"/>
      <c r="AI55" s="847"/>
      <c r="AJ55" s="848"/>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3"/>
      <c r="BK55" s="253"/>
      <c r="BL55" s="253"/>
      <c r="BM55" s="253"/>
      <c r="BN55" s="253"/>
      <c r="BO55" s="266"/>
      <c r="BP55" s="266"/>
      <c r="BQ55" s="263">
        <v>49</v>
      </c>
      <c r="BR55" s="264"/>
      <c r="BS55" s="853"/>
      <c r="BT55" s="854"/>
      <c r="BU55" s="854"/>
      <c r="BV55" s="854"/>
      <c r="BW55" s="854"/>
      <c r="BX55" s="854"/>
      <c r="BY55" s="854"/>
      <c r="BZ55" s="854"/>
      <c r="CA55" s="854"/>
      <c r="CB55" s="854"/>
      <c r="CC55" s="854"/>
      <c r="CD55" s="854"/>
      <c r="CE55" s="854"/>
      <c r="CF55" s="854"/>
      <c r="CG55" s="855"/>
      <c r="CH55" s="866"/>
      <c r="CI55" s="867"/>
      <c r="CJ55" s="867"/>
      <c r="CK55" s="867"/>
      <c r="CL55" s="868"/>
      <c r="CM55" s="866"/>
      <c r="CN55" s="867"/>
      <c r="CO55" s="867"/>
      <c r="CP55" s="867"/>
      <c r="CQ55" s="868"/>
      <c r="CR55" s="866"/>
      <c r="CS55" s="867"/>
      <c r="CT55" s="867"/>
      <c r="CU55" s="867"/>
      <c r="CV55" s="868"/>
      <c r="CW55" s="866"/>
      <c r="CX55" s="867"/>
      <c r="CY55" s="867"/>
      <c r="CZ55" s="867"/>
      <c r="DA55" s="868"/>
      <c r="DB55" s="866"/>
      <c r="DC55" s="867"/>
      <c r="DD55" s="867"/>
      <c r="DE55" s="867"/>
      <c r="DF55" s="868"/>
      <c r="DG55" s="866"/>
      <c r="DH55" s="867"/>
      <c r="DI55" s="867"/>
      <c r="DJ55" s="867"/>
      <c r="DK55" s="868"/>
      <c r="DL55" s="866"/>
      <c r="DM55" s="867"/>
      <c r="DN55" s="867"/>
      <c r="DO55" s="867"/>
      <c r="DP55" s="868"/>
      <c r="DQ55" s="866"/>
      <c r="DR55" s="867"/>
      <c r="DS55" s="867"/>
      <c r="DT55" s="867"/>
      <c r="DU55" s="868"/>
      <c r="DV55" s="869"/>
      <c r="DW55" s="870"/>
      <c r="DX55" s="870"/>
      <c r="DY55" s="870"/>
      <c r="DZ55" s="871"/>
      <c r="EA55" s="247"/>
    </row>
    <row r="56" spans="1:131" s="248" customFormat="1" ht="26.25" customHeight="1" x14ac:dyDescent="0.15">
      <c r="A56" s="262">
        <v>29</v>
      </c>
      <c r="B56" s="840"/>
      <c r="C56" s="841"/>
      <c r="D56" s="841"/>
      <c r="E56" s="841"/>
      <c r="F56" s="841"/>
      <c r="G56" s="841"/>
      <c r="H56" s="841"/>
      <c r="I56" s="841"/>
      <c r="J56" s="841"/>
      <c r="K56" s="841"/>
      <c r="L56" s="841"/>
      <c r="M56" s="841"/>
      <c r="N56" s="841"/>
      <c r="O56" s="841"/>
      <c r="P56" s="842"/>
      <c r="Q56" s="918"/>
      <c r="R56" s="919"/>
      <c r="S56" s="919"/>
      <c r="T56" s="919"/>
      <c r="U56" s="919"/>
      <c r="V56" s="919"/>
      <c r="W56" s="919"/>
      <c r="X56" s="919"/>
      <c r="Y56" s="919"/>
      <c r="Z56" s="919"/>
      <c r="AA56" s="919"/>
      <c r="AB56" s="919"/>
      <c r="AC56" s="919"/>
      <c r="AD56" s="919"/>
      <c r="AE56" s="920"/>
      <c r="AF56" s="846"/>
      <c r="AG56" s="847"/>
      <c r="AH56" s="847"/>
      <c r="AI56" s="847"/>
      <c r="AJ56" s="848"/>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3"/>
      <c r="BK56" s="253"/>
      <c r="BL56" s="253"/>
      <c r="BM56" s="253"/>
      <c r="BN56" s="253"/>
      <c r="BO56" s="266"/>
      <c r="BP56" s="266"/>
      <c r="BQ56" s="263">
        <v>50</v>
      </c>
      <c r="BR56" s="264"/>
      <c r="BS56" s="853"/>
      <c r="BT56" s="854"/>
      <c r="BU56" s="854"/>
      <c r="BV56" s="854"/>
      <c r="BW56" s="854"/>
      <c r="BX56" s="854"/>
      <c r="BY56" s="854"/>
      <c r="BZ56" s="854"/>
      <c r="CA56" s="854"/>
      <c r="CB56" s="854"/>
      <c r="CC56" s="854"/>
      <c r="CD56" s="854"/>
      <c r="CE56" s="854"/>
      <c r="CF56" s="854"/>
      <c r="CG56" s="855"/>
      <c r="CH56" s="866"/>
      <c r="CI56" s="867"/>
      <c r="CJ56" s="867"/>
      <c r="CK56" s="867"/>
      <c r="CL56" s="868"/>
      <c r="CM56" s="866"/>
      <c r="CN56" s="867"/>
      <c r="CO56" s="867"/>
      <c r="CP56" s="867"/>
      <c r="CQ56" s="868"/>
      <c r="CR56" s="866"/>
      <c r="CS56" s="867"/>
      <c r="CT56" s="867"/>
      <c r="CU56" s="867"/>
      <c r="CV56" s="868"/>
      <c r="CW56" s="866"/>
      <c r="CX56" s="867"/>
      <c r="CY56" s="867"/>
      <c r="CZ56" s="867"/>
      <c r="DA56" s="868"/>
      <c r="DB56" s="866"/>
      <c r="DC56" s="867"/>
      <c r="DD56" s="867"/>
      <c r="DE56" s="867"/>
      <c r="DF56" s="868"/>
      <c r="DG56" s="866"/>
      <c r="DH56" s="867"/>
      <c r="DI56" s="867"/>
      <c r="DJ56" s="867"/>
      <c r="DK56" s="868"/>
      <c r="DL56" s="866"/>
      <c r="DM56" s="867"/>
      <c r="DN56" s="867"/>
      <c r="DO56" s="867"/>
      <c r="DP56" s="868"/>
      <c r="DQ56" s="866"/>
      <c r="DR56" s="867"/>
      <c r="DS56" s="867"/>
      <c r="DT56" s="867"/>
      <c r="DU56" s="868"/>
      <c r="DV56" s="869"/>
      <c r="DW56" s="870"/>
      <c r="DX56" s="870"/>
      <c r="DY56" s="870"/>
      <c r="DZ56" s="871"/>
      <c r="EA56" s="247"/>
    </row>
    <row r="57" spans="1:131" s="248" customFormat="1" ht="26.25" customHeight="1" x14ac:dyDescent="0.15">
      <c r="A57" s="262">
        <v>30</v>
      </c>
      <c r="B57" s="840"/>
      <c r="C57" s="841"/>
      <c r="D57" s="841"/>
      <c r="E57" s="841"/>
      <c r="F57" s="841"/>
      <c r="G57" s="841"/>
      <c r="H57" s="841"/>
      <c r="I57" s="841"/>
      <c r="J57" s="841"/>
      <c r="K57" s="841"/>
      <c r="L57" s="841"/>
      <c r="M57" s="841"/>
      <c r="N57" s="841"/>
      <c r="O57" s="841"/>
      <c r="P57" s="842"/>
      <c r="Q57" s="918"/>
      <c r="R57" s="919"/>
      <c r="S57" s="919"/>
      <c r="T57" s="919"/>
      <c r="U57" s="919"/>
      <c r="V57" s="919"/>
      <c r="W57" s="919"/>
      <c r="X57" s="919"/>
      <c r="Y57" s="919"/>
      <c r="Z57" s="919"/>
      <c r="AA57" s="919"/>
      <c r="AB57" s="919"/>
      <c r="AC57" s="919"/>
      <c r="AD57" s="919"/>
      <c r="AE57" s="920"/>
      <c r="AF57" s="846"/>
      <c r="AG57" s="847"/>
      <c r="AH57" s="847"/>
      <c r="AI57" s="847"/>
      <c r="AJ57" s="848"/>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3"/>
      <c r="BK57" s="253"/>
      <c r="BL57" s="253"/>
      <c r="BM57" s="253"/>
      <c r="BN57" s="253"/>
      <c r="BO57" s="266"/>
      <c r="BP57" s="266"/>
      <c r="BQ57" s="263">
        <v>51</v>
      </c>
      <c r="BR57" s="264"/>
      <c r="BS57" s="853"/>
      <c r="BT57" s="854"/>
      <c r="BU57" s="854"/>
      <c r="BV57" s="854"/>
      <c r="BW57" s="854"/>
      <c r="BX57" s="854"/>
      <c r="BY57" s="854"/>
      <c r="BZ57" s="854"/>
      <c r="CA57" s="854"/>
      <c r="CB57" s="854"/>
      <c r="CC57" s="854"/>
      <c r="CD57" s="854"/>
      <c r="CE57" s="854"/>
      <c r="CF57" s="854"/>
      <c r="CG57" s="855"/>
      <c r="CH57" s="866"/>
      <c r="CI57" s="867"/>
      <c r="CJ57" s="867"/>
      <c r="CK57" s="867"/>
      <c r="CL57" s="868"/>
      <c r="CM57" s="866"/>
      <c r="CN57" s="867"/>
      <c r="CO57" s="867"/>
      <c r="CP57" s="867"/>
      <c r="CQ57" s="868"/>
      <c r="CR57" s="866"/>
      <c r="CS57" s="867"/>
      <c r="CT57" s="867"/>
      <c r="CU57" s="867"/>
      <c r="CV57" s="868"/>
      <c r="CW57" s="866"/>
      <c r="CX57" s="867"/>
      <c r="CY57" s="867"/>
      <c r="CZ57" s="867"/>
      <c r="DA57" s="868"/>
      <c r="DB57" s="866"/>
      <c r="DC57" s="867"/>
      <c r="DD57" s="867"/>
      <c r="DE57" s="867"/>
      <c r="DF57" s="868"/>
      <c r="DG57" s="866"/>
      <c r="DH57" s="867"/>
      <c r="DI57" s="867"/>
      <c r="DJ57" s="867"/>
      <c r="DK57" s="868"/>
      <c r="DL57" s="866"/>
      <c r="DM57" s="867"/>
      <c r="DN57" s="867"/>
      <c r="DO57" s="867"/>
      <c r="DP57" s="868"/>
      <c r="DQ57" s="866"/>
      <c r="DR57" s="867"/>
      <c r="DS57" s="867"/>
      <c r="DT57" s="867"/>
      <c r="DU57" s="868"/>
      <c r="DV57" s="869"/>
      <c r="DW57" s="870"/>
      <c r="DX57" s="870"/>
      <c r="DY57" s="870"/>
      <c r="DZ57" s="871"/>
      <c r="EA57" s="247"/>
    </row>
    <row r="58" spans="1:131" s="248" customFormat="1" ht="26.25" customHeight="1" x14ac:dyDescent="0.15">
      <c r="A58" s="262">
        <v>31</v>
      </c>
      <c r="B58" s="840"/>
      <c r="C58" s="841"/>
      <c r="D58" s="841"/>
      <c r="E58" s="841"/>
      <c r="F58" s="841"/>
      <c r="G58" s="841"/>
      <c r="H58" s="841"/>
      <c r="I58" s="841"/>
      <c r="J58" s="841"/>
      <c r="K58" s="841"/>
      <c r="L58" s="841"/>
      <c r="M58" s="841"/>
      <c r="N58" s="841"/>
      <c r="O58" s="841"/>
      <c r="P58" s="842"/>
      <c r="Q58" s="918"/>
      <c r="R58" s="919"/>
      <c r="S58" s="919"/>
      <c r="T58" s="919"/>
      <c r="U58" s="919"/>
      <c r="V58" s="919"/>
      <c r="W58" s="919"/>
      <c r="X58" s="919"/>
      <c r="Y58" s="919"/>
      <c r="Z58" s="919"/>
      <c r="AA58" s="919"/>
      <c r="AB58" s="919"/>
      <c r="AC58" s="919"/>
      <c r="AD58" s="919"/>
      <c r="AE58" s="920"/>
      <c r="AF58" s="846"/>
      <c r="AG58" s="847"/>
      <c r="AH58" s="847"/>
      <c r="AI58" s="847"/>
      <c r="AJ58" s="848"/>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3"/>
      <c r="BK58" s="253"/>
      <c r="BL58" s="253"/>
      <c r="BM58" s="253"/>
      <c r="BN58" s="253"/>
      <c r="BO58" s="266"/>
      <c r="BP58" s="266"/>
      <c r="BQ58" s="263">
        <v>52</v>
      </c>
      <c r="BR58" s="264"/>
      <c r="BS58" s="853"/>
      <c r="BT58" s="854"/>
      <c r="BU58" s="854"/>
      <c r="BV58" s="854"/>
      <c r="BW58" s="854"/>
      <c r="BX58" s="854"/>
      <c r="BY58" s="854"/>
      <c r="BZ58" s="854"/>
      <c r="CA58" s="854"/>
      <c r="CB58" s="854"/>
      <c r="CC58" s="854"/>
      <c r="CD58" s="854"/>
      <c r="CE58" s="854"/>
      <c r="CF58" s="854"/>
      <c r="CG58" s="855"/>
      <c r="CH58" s="866"/>
      <c r="CI58" s="867"/>
      <c r="CJ58" s="867"/>
      <c r="CK58" s="867"/>
      <c r="CL58" s="868"/>
      <c r="CM58" s="866"/>
      <c r="CN58" s="867"/>
      <c r="CO58" s="867"/>
      <c r="CP58" s="867"/>
      <c r="CQ58" s="868"/>
      <c r="CR58" s="866"/>
      <c r="CS58" s="867"/>
      <c r="CT58" s="867"/>
      <c r="CU58" s="867"/>
      <c r="CV58" s="868"/>
      <c r="CW58" s="866"/>
      <c r="CX58" s="867"/>
      <c r="CY58" s="867"/>
      <c r="CZ58" s="867"/>
      <c r="DA58" s="868"/>
      <c r="DB58" s="866"/>
      <c r="DC58" s="867"/>
      <c r="DD58" s="867"/>
      <c r="DE58" s="867"/>
      <c r="DF58" s="868"/>
      <c r="DG58" s="866"/>
      <c r="DH58" s="867"/>
      <c r="DI58" s="867"/>
      <c r="DJ58" s="867"/>
      <c r="DK58" s="868"/>
      <c r="DL58" s="866"/>
      <c r="DM58" s="867"/>
      <c r="DN58" s="867"/>
      <c r="DO58" s="867"/>
      <c r="DP58" s="868"/>
      <c r="DQ58" s="866"/>
      <c r="DR58" s="867"/>
      <c r="DS58" s="867"/>
      <c r="DT58" s="867"/>
      <c r="DU58" s="868"/>
      <c r="DV58" s="869"/>
      <c r="DW58" s="870"/>
      <c r="DX58" s="870"/>
      <c r="DY58" s="870"/>
      <c r="DZ58" s="871"/>
      <c r="EA58" s="247"/>
    </row>
    <row r="59" spans="1:131" s="248" customFormat="1" ht="26.25" customHeight="1" x14ac:dyDescent="0.15">
      <c r="A59" s="262">
        <v>32</v>
      </c>
      <c r="B59" s="840"/>
      <c r="C59" s="841"/>
      <c r="D59" s="841"/>
      <c r="E59" s="841"/>
      <c r="F59" s="841"/>
      <c r="G59" s="841"/>
      <c r="H59" s="841"/>
      <c r="I59" s="841"/>
      <c r="J59" s="841"/>
      <c r="K59" s="841"/>
      <c r="L59" s="841"/>
      <c r="M59" s="841"/>
      <c r="N59" s="841"/>
      <c r="O59" s="841"/>
      <c r="P59" s="842"/>
      <c r="Q59" s="918"/>
      <c r="R59" s="919"/>
      <c r="S59" s="919"/>
      <c r="T59" s="919"/>
      <c r="U59" s="919"/>
      <c r="V59" s="919"/>
      <c r="W59" s="919"/>
      <c r="X59" s="919"/>
      <c r="Y59" s="919"/>
      <c r="Z59" s="919"/>
      <c r="AA59" s="919"/>
      <c r="AB59" s="919"/>
      <c r="AC59" s="919"/>
      <c r="AD59" s="919"/>
      <c r="AE59" s="920"/>
      <c r="AF59" s="846"/>
      <c r="AG59" s="847"/>
      <c r="AH59" s="847"/>
      <c r="AI59" s="847"/>
      <c r="AJ59" s="848"/>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3"/>
      <c r="BK59" s="253"/>
      <c r="BL59" s="253"/>
      <c r="BM59" s="253"/>
      <c r="BN59" s="253"/>
      <c r="BO59" s="266"/>
      <c r="BP59" s="266"/>
      <c r="BQ59" s="263">
        <v>53</v>
      </c>
      <c r="BR59" s="264"/>
      <c r="BS59" s="853"/>
      <c r="BT59" s="854"/>
      <c r="BU59" s="854"/>
      <c r="BV59" s="854"/>
      <c r="BW59" s="854"/>
      <c r="BX59" s="854"/>
      <c r="BY59" s="854"/>
      <c r="BZ59" s="854"/>
      <c r="CA59" s="854"/>
      <c r="CB59" s="854"/>
      <c r="CC59" s="854"/>
      <c r="CD59" s="854"/>
      <c r="CE59" s="854"/>
      <c r="CF59" s="854"/>
      <c r="CG59" s="855"/>
      <c r="CH59" s="866"/>
      <c r="CI59" s="867"/>
      <c r="CJ59" s="867"/>
      <c r="CK59" s="867"/>
      <c r="CL59" s="868"/>
      <c r="CM59" s="866"/>
      <c r="CN59" s="867"/>
      <c r="CO59" s="867"/>
      <c r="CP59" s="867"/>
      <c r="CQ59" s="868"/>
      <c r="CR59" s="866"/>
      <c r="CS59" s="867"/>
      <c r="CT59" s="867"/>
      <c r="CU59" s="867"/>
      <c r="CV59" s="868"/>
      <c r="CW59" s="866"/>
      <c r="CX59" s="867"/>
      <c r="CY59" s="867"/>
      <c r="CZ59" s="867"/>
      <c r="DA59" s="868"/>
      <c r="DB59" s="866"/>
      <c r="DC59" s="867"/>
      <c r="DD59" s="867"/>
      <c r="DE59" s="867"/>
      <c r="DF59" s="868"/>
      <c r="DG59" s="866"/>
      <c r="DH59" s="867"/>
      <c r="DI59" s="867"/>
      <c r="DJ59" s="867"/>
      <c r="DK59" s="868"/>
      <c r="DL59" s="866"/>
      <c r="DM59" s="867"/>
      <c r="DN59" s="867"/>
      <c r="DO59" s="867"/>
      <c r="DP59" s="868"/>
      <c r="DQ59" s="866"/>
      <c r="DR59" s="867"/>
      <c r="DS59" s="867"/>
      <c r="DT59" s="867"/>
      <c r="DU59" s="868"/>
      <c r="DV59" s="869"/>
      <c r="DW59" s="870"/>
      <c r="DX59" s="870"/>
      <c r="DY59" s="870"/>
      <c r="DZ59" s="871"/>
      <c r="EA59" s="247"/>
    </row>
    <row r="60" spans="1:131" s="248" customFormat="1" ht="26.25" customHeight="1" x14ac:dyDescent="0.15">
      <c r="A60" s="262">
        <v>33</v>
      </c>
      <c r="B60" s="840"/>
      <c r="C60" s="841"/>
      <c r="D60" s="841"/>
      <c r="E60" s="841"/>
      <c r="F60" s="841"/>
      <c r="G60" s="841"/>
      <c r="H60" s="841"/>
      <c r="I60" s="841"/>
      <c r="J60" s="841"/>
      <c r="K60" s="841"/>
      <c r="L60" s="841"/>
      <c r="M60" s="841"/>
      <c r="N60" s="841"/>
      <c r="O60" s="841"/>
      <c r="P60" s="842"/>
      <c r="Q60" s="918"/>
      <c r="R60" s="919"/>
      <c r="S60" s="919"/>
      <c r="T60" s="919"/>
      <c r="U60" s="919"/>
      <c r="V60" s="919"/>
      <c r="W60" s="919"/>
      <c r="X60" s="919"/>
      <c r="Y60" s="919"/>
      <c r="Z60" s="919"/>
      <c r="AA60" s="919"/>
      <c r="AB60" s="919"/>
      <c r="AC60" s="919"/>
      <c r="AD60" s="919"/>
      <c r="AE60" s="920"/>
      <c r="AF60" s="846"/>
      <c r="AG60" s="847"/>
      <c r="AH60" s="847"/>
      <c r="AI60" s="847"/>
      <c r="AJ60" s="848"/>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3"/>
      <c r="BK60" s="253"/>
      <c r="BL60" s="253"/>
      <c r="BM60" s="253"/>
      <c r="BN60" s="253"/>
      <c r="BO60" s="266"/>
      <c r="BP60" s="266"/>
      <c r="BQ60" s="263">
        <v>54</v>
      </c>
      <c r="BR60" s="264"/>
      <c r="BS60" s="853"/>
      <c r="BT60" s="854"/>
      <c r="BU60" s="854"/>
      <c r="BV60" s="854"/>
      <c r="BW60" s="854"/>
      <c r="BX60" s="854"/>
      <c r="BY60" s="854"/>
      <c r="BZ60" s="854"/>
      <c r="CA60" s="854"/>
      <c r="CB60" s="854"/>
      <c r="CC60" s="854"/>
      <c r="CD60" s="854"/>
      <c r="CE60" s="854"/>
      <c r="CF60" s="854"/>
      <c r="CG60" s="855"/>
      <c r="CH60" s="866"/>
      <c r="CI60" s="867"/>
      <c r="CJ60" s="867"/>
      <c r="CK60" s="867"/>
      <c r="CL60" s="868"/>
      <c r="CM60" s="866"/>
      <c r="CN60" s="867"/>
      <c r="CO60" s="867"/>
      <c r="CP60" s="867"/>
      <c r="CQ60" s="868"/>
      <c r="CR60" s="866"/>
      <c r="CS60" s="867"/>
      <c r="CT60" s="867"/>
      <c r="CU60" s="867"/>
      <c r="CV60" s="868"/>
      <c r="CW60" s="866"/>
      <c r="CX60" s="867"/>
      <c r="CY60" s="867"/>
      <c r="CZ60" s="867"/>
      <c r="DA60" s="868"/>
      <c r="DB60" s="866"/>
      <c r="DC60" s="867"/>
      <c r="DD60" s="867"/>
      <c r="DE60" s="867"/>
      <c r="DF60" s="868"/>
      <c r="DG60" s="866"/>
      <c r="DH60" s="867"/>
      <c r="DI60" s="867"/>
      <c r="DJ60" s="867"/>
      <c r="DK60" s="868"/>
      <c r="DL60" s="866"/>
      <c r="DM60" s="867"/>
      <c r="DN60" s="867"/>
      <c r="DO60" s="867"/>
      <c r="DP60" s="868"/>
      <c r="DQ60" s="866"/>
      <c r="DR60" s="867"/>
      <c r="DS60" s="867"/>
      <c r="DT60" s="867"/>
      <c r="DU60" s="868"/>
      <c r="DV60" s="869"/>
      <c r="DW60" s="870"/>
      <c r="DX60" s="870"/>
      <c r="DY60" s="870"/>
      <c r="DZ60" s="871"/>
      <c r="EA60" s="247"/>
    </row>
    <row r="61" spans="1:131" s="248" customFormat="1" ht="26.25" customHeight="1" thickBot="1" x14ac:dyDescent="0.2">
      <c r="A61" s="262">
        <v>34</v>
      </c>
      <c r="B61" s="840"/>
      <c r="C61" s="841"/>
      <c r="D61" s="841"/>
      <c r="E61" s="841"/>
      <c r="F61" s="841"/>
      <c r="G61" s="841"/>
      <c r="H61" s="841"/>
      <c r="I61" s="841"/>
      <c r="J61" s="841"/>
      <c r="K61" s="841"/>
      <c r="L61" s="841"/>
      <c r="M61" s="841"/>
      <c r="N61" s="841"/>
      <c r="O61" s="841"/>
      <c r="P61" s="842"/>
      <c r="Q61" s="918"/>
      <c r="R61" s="919"/>
      <c r="S61" s="919"/>
      <c r="T61" s="919"/>
      <c r="U61" s="919"/>
      <c r="V61" s="919"/>
      <c r="W61" s="919"/>
      <c r="X61" s="919"/>
      <c r="Y61" s="919"/>
      <c r="Z61" s="919"/>
      <c r="AA61" s="919"/>
      <c r="AB61" s="919"/>
      <c r="AC61" s="919"/>
      <c r="AD61" s="919"/>
      <c r="AE61" s="920"/>
      <c r="AF61" s="846"/>
      <c r="AG61" s="847"/>
      <c r="AH61" s="847"/>
      <c r="AI61" s="847"/>
      <c r="AJ61" s="848"/>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3"/>
      <c r="BK61" s="253"/>
      <c r="BL61" s="253"/>
      <c r="BM61" s="253"/>
      <c r="BN61" s="253"/>
      <c r="BO61" s="266"/>
      <c r="BP61" s="266"/>
      <c r="BQ61" s="263">
        <v>55</v>
      </c>
      <c r="BR61" s="264"/>
      <c r="BS61" s="853"/>
      <c r="BT61" s="854"/>
      <c r="BU61" s="854"/>
      <c r="BV61" s="854"/>
      <c r="BW61" s="854"/>
      <c r="BX61" s="854"/>
      <c r="BY61" s="854"/>
      <c r="BZ61" s="854"/>
      <c r="CA61" s="854"/>
      <c r="CB61" s="854"/>
      <c r="CC61" s="854"/>
      <c r="CD61" s="854"/>
      <c r="CE61" s="854"/>
      <c r="CF61" s="854"/>
      <c r="CG61" s="855"/>
      <c r="CH61" s="866"/>
      <c r="CI61" s="867"/>
      <c r="CJ61" s="867"/>
      <c r="CK61" s="867"/>
      <c r="CL61" s="868"/>
      <c r="CM61" s="866"/>
      <c r="CN61" s="867"/>
      <c r="CO61" s="867"/>
      <c r="CP61" s="867"/>
      <c r="CQ61" s="868"/>
      <c r="CR61" s="866"/>
      <c r="CS61" s="867"/>
      <c r="CT61" s="867"/>
      <c r="CU61" s="867"/>
      <c r="CV61" s="868"/>
      <c r="CW61" s="866"/>
      <c r="CX61" s="867"/>
      <c r="CY61" s="867"/>
      <c r="CZ61" s="867"/>
      <c r="DA61" s="868"/>
      <c r="DB61" s="866"/>
      <c r="DC61" s="867"/>
      <c r="DD61" s="867"/>
      <c r="DE61" s="867"/>
      <c r="DF61" s="868"/>
      <c r="DG61" s="866"/>
      <c r="DH61" s="867"/>
      <c r="DI61" s="867"/>
      <c r="DJ61" s="867"/>
      <c r="DK61" s="868"/>
      <c r="DL61" s="866"/>
      <c r="DM61" s="867"/>
      <c r="DN61" s="867"/>
      <c r="DO61" s="867"/>
      <c r="DP61" s="868"/>
      <c r="DQ61" s="866"/>
      <c r="DR61" s="867"/>
      <c r="DS61" s="867"/>
      <c r="DT61" s="867"/>
      <c r="DU61" s="868"/>
      <c r="DV61" s="869"/>
      <c r="DW61" s="870"/>
      <c r="DX61" s="870"/>
      <c r="DY61" s="870"/>
      <c r="DZ61" s="871"/>
      <c r="EA61" s="247"/>
    </row>
    <row r="62" spans="1:131" s="248" customFormat="1" ht="26.25" customHeight="1" x14ac:dyDescent="0.15">
      <c r="A62" s="262">
        <v>35</v>
      </c>
      <c r="B62" s="840"/>
      <c r="C62" s="841"/>
      <c r="D62" s="841"/>
      <c r="E62" s="841"/>
      <c r="F62" s="841"/>
      <c r="G62" s="841"/>
      <c r="H62" s="841"/>
      <c r="I62" s="841"/>
      <c r="J62" s="841"/>
      <c r="K62" s="841"/>
      <c r="L62" s="841"/>
      <c r="M62" s="841"/>
      <c r="N62" s="841"/>
      <c r="O62" s="841"/>
      <c r="P62" s="842"/>
      <c r="Q62" s="918"/>
      <c r="R62" s="919"/>
      <c r="S62" s="919"/>
      <c r="T62" s="919"/>
      <c r="U62" s="919"/>
      <c r="V62" s="919"/>
      <c r="W62" s="919"/>
      <c r="X62" s="919"/>
      <c r="Y62" s="919"/>
      <c r="Z62" s="919"/>
      <c r="AA62" s="919"/>
      <c r="AB62" s="919"/>
      <c r="AC62" s="919"/>
      <c r="AD62" s="919"/>
      <c r="AE62" s="920"/>
      <c r="AF62" s="846"/>
      <c r="AG62" s="847"/>
      <c r="AH62" s="847"/>
      <c r="AI62" s="847"/>
      <c r="AJ62" s="848"/>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407</v>
      </c>
      <c r="BK62" s="891"/>
      <c r="BL62" s="891"/>
      <c r="BM62" s="891"/>
      <c r="BN62" s="892"/>
      <c r="BO62" s="266"/>
      <c r="BP62" s="266"/>
      <c r="BQ62" s="263">
        <v>56</v>
      </c>
      <c r="BR62" s="264"/>
      <c r="BS62" s="853"/>
      <c r="BT62" s="854"/>
      <c r="BU62" s="854"/>
      <c r="BV62" s="854"/>
      <c r="BW62" s="854"/>
      <c r="BX62" s="854"/>
      <c r="BY62" s="854"/>
      <c r="BZ62" s="854"/>
      <c r="CA62" s="854"/>
      <c r="CB62" s="854"/>
      <c r="CC62" s="854"/>
      <c r="CD62" s="854"/>
      <c r="CE62" s="854"/>
      <c r="CF62" s="854"/>
      <c r="CG62" s="855"/>
      <c r="CH62" s="866"/>
      <c r="CI62" s="867"/>
      <c r="CJ62" s="867"/>
      <c r="CK62" s="867"/>
      <c r="CL62" s="868"/>
      <c r="CM62" s="866"/>
      <c r="CN62" s="867"/>
      <c r="CO62" s="867"/>
      <c r="CP62" s="867"/>
      <c r="CQ62" s="868"/>
      <c r="CR62" s="866"/>
      <c r="CS62" s="867"/>
      <c r="CT62" s="867"/>
      <c r="CU62" s="867"/>
      <c r="CV62" s="868"/>
      <c r="CW62" s="866"/>
      <c r="CX62" s="867"/>
      <c r="CY62" s="867"/>
      <c r="CZ62" s="867"/>
      <c r="DA62" s="868"/>
      <c r="DB62" s="866"/>
      <c r="DC62" s="867"/>
      <c r="DD62" s="867"/>
      <c r="DE62" s="867"/>
      <c r="DF62" s="868"/>
      <c r="DG62" s="866"/>
      <c r="DH62" s="867"/>
      <c r="DI62" s="867"/>
      <c r="DJ62" s="867"/>
      <c r="DK62" s="868"/>
      <c r="DL62" s="866"/>
      <c r="DM62" s="867"/>
      <c r="DN62" s="867"/>
      <c r="DO62" s="867"/>
      <c r="DP62" s="868"/>
      <c r="DQ62" s="866"/>
      <c r="DR62" s="867"/>
      <c r="DS62" s="867"/>
      <c r="DT62" s="867"/>
      <c r="DU62" s="868"/>
      <c r="DV62" s="869"/>
      <c r="DW62" s="870"/>
      <c r="DX62" s="870"/>
      <c r="DY62" s="870"/>
      <c r="DZ62" s="871"/>
      <c r="EA62" s="247"/>
    </row>
    <row r="63" spans="1:131" s="248" customFormat="1" ht="26.25" customHeight="1" thickBot="1" x14ac:dyDescent="0.2">
      <c r="A63" s="265" t="s">
        <v>387</v>
      </c>
      <c r="B63" s="875" t="s">
        <v>408</v>
      </c>
      <c r="C63" s="876"/>
      <c r="D63" s="876"/>
      <c r="E63" s="876"/>
      <c r="F63" s="876"/>
      <c r="G63" s="876"/>
      <c r="H63" s="876"/>
      <c r="I63" s="876"/>
      <c r="J63" s="876"/>
      <c r="K63" s="876"/>
      <c r="L63" s="876"/>
      <c r="M63" s="876"/>
      <c r="N63" s="876"/>
      <c r="O63" s="876"/>
      <c r="P63" s="877"/>
      <c r="Q63" s="923"/>
      <c r="R63" s="924"/>
      <c r="S63" s="924"/>
      <c r="T63" s="924"/>
      <c r="U63" s="924"/>
      <c r="V63" s="924"/>
      <c r="W63" s="924"/>
      <c r="X63" s="924"/>
      <c r="Y63" s="924"/>
      <c r="Z63" s="924"/>
      <c r="AA63" s="924"/>
      <c r="AB63" s="924"/>
      <c r="AC63" s="924"/>
      <c r="AD63" s="924"/>
      <c r="AE63" s="925"/>
      <c r="AF63" s="926">
        <v>1501</v>
      </c>
      <c r="AG63" s="927"/>
      <c r="AH63" s="927"/>
      <c r="AI63" s="927"/>
      <c r="AJ63" s="928"/>
      <c r="AK63" s="929"/>
      <c r="AL63" s="924"/>
      <c r="AM63" s="924"/>
      <c r="AN63" s="924"/>
      <c r="AO63" s="924"/>
      <c r="AP63" s="927"/>
      <c r="AQ63" s="927"/>
      <c r="AR63" s="927"/>
      <c r="AS63" s="927"/>
      <c r="AT63" s="927"/>
      <c r="AU63" s="927"/>
      <c r="AV63" s="927"/>
      <c r="AW63" s="927"/>
      <c r="AX63" s="927"/>
      <c r="AY63" s="927"/>
      <c r="AZ63" s="931"/>
      <c r="BA63" s="931"/>
      <c r="BB63" s="931"/>
      <c r="BC63" s="931"/>
      <c r="BD63" s="931"/>
      <c r="BE63" s="932"/>
      <c r="BF63" s="932"/>
      <c r="BG63" s="932"/>
      <c r="BH63" s="932"/>
      <c r="BI63" s="933"/>
      <c r="BJ63" s="934" t="s">
        <v>409</v>
      </c>
      <c r="BK63" s="935"/>
      <c r="BL63" s="935"/>
      <c r="BM63" s="935"/>
      <c r="BN63" s="936"/>
      <c r="BO63" s="266"/>
      <c r="BP63" s="266"/>
      <c r="BQ63" s="263">
        <v>57</v>
      </c>
      <c r="BR63" s="264"/>
      <c r="BS63" s="853"/>
      <c r="BT63" s="854"/>
      <c r="BU63" s="854"/>
      <c r="BV63" s="854"/>
      <c r="BW63" s="854"/>
      <c r="BX63" s="854"/>
      <c r="BY63" s="854"/>
      <c r="BZ63" s="854"/>
      <c r="CA63" s="854"/>
      <c r="CB63" s="854"/>
      <c r="CC63" s="854"/>
      <c r="CD63" s="854"/>
      <c r="CE63" s="854"/>
      <c r="CF63" s="854"/>
      <c r="CG63" s="855"/>
      <c r="CH63" s="866"/>
      <c r="CI63" s="867"/>
      <c r="CJ63" s="867"/>
      <c r="CK63" s="867"/>
      <c r="CL63" s="868"/>
      <c r="CM63" s="866"/>
      <c r="CN63" s="867"/>
      <c r="CO63" s="867"/>
      <c r="CP63" s="867"/>
      <c r="CQ63" s="868"/>
      <c r="CR63" s="866"/>
      <c r="CS63" s="867"/>
      <c r="CT63" s="867"/>
      <c r="CU63" s="867"/>
      <c r="CV63" s="868"/>
      <c r="CW63" s="866"/>
      <c r="CX63" s="867"/>
      <c r="CY63" s="867"/>
      <c r="CZ63" s="867"/>
      <c r="DA63" s="868"/>
      <c r="DB63" s="866"/>
      <c r="DC63" s="867"/>
      <c r="DD63" s="867"/>
      <c r="DE63" s="867"/>
      <c r="DF63" s="868"/>
      <c r="DG63" s="866"/>
      <c r="DH63" s="867"/>
      <c r="DI63" s="867"/>
      <c r="DJ63" s="867"/>
      <c r="DK63" s="868"/>
      <c r="DL63" s="866"/>
      <c r="DM63" s="867"/>
      <c r="DN63" s="867"/>
      <c r="DO63" s="867"/>
      <c r="DP63" s="868"/>
      <c r="DQ63" s="866"/>
      <c r="DR63" s="867"/>
      <c r="DS63" s="867"/>
      <c r="DT63" s="867"/>
      <c r="DU63" s="868"/>
      <c r="DV63" s="869"/>
      <c r="DW63" s="870"/>
      <c r="DX63" s="870"/>
      <c r="DY63" s="870"/>
      <c r="DZ63" s="871"/>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3"/>
      <c r="BT64" s="854"/>
      <c r="BU64" s="854"/>
      <c r="BV64" s="854"/>
      <c r="BW64" s="854"/>
      <c r="BX64" s="854"/>
      <c r="BY64" s="854"/>
      <c r="BZ64" s="854"/>
      <c r="CA64" s="854"/>
      <c r="CB64" s="854"/>
      <c r="CC64" s="854"/>
      <c r="CD64" s="854"/>
      <c r="CE64" s="854"/>
      <c r="CF64" s="854"/>
      <c r="CG64" s="855"/>
      <c r="CH64" s="866"/>
      <c r="CI64" s="867"/>
      <c r="CJ64" s="867"/>
      <c r="CK64" s="867"/>
      <c r="CL64" s="868"/>
      <c r="CM64" s="866"/>
      <c r="CN64" s="867"/>
      <c r="CO64" s="867"/>
      <c r="CP64" s="867"/>
      <c r="CQ64" s="868"/>
      <c r="CR64" s="866"/>
      <c r="CS64" s="867"/>
      <c r="CT64" s="867"/>
      <c r="CU64" s="867"/>
      <c r="CV64" s="868"/>
      <c r="CW64" s="866"/>
      <c r="CX64" s="867"/>
      <c r="CY64" s="867"/>
      <c r="CZ64" s="867"/>
      <c r="DA64" s="868"/>
      <c r="DB64" s="866"/>
      <c r="DC64" s="867"/>
      <c r="DD64" s="867"/>
      <c r="DE64" s="867"/>
      <c r="DF64" s="868"/>
      <c r="DG64" s="866"/>
      <c r="DH64" s="867"/>
      <c r="DI64" s="867"/>
      <c r="DJ64" s="867"/>
      <c r="DK64" s="868"/>
      <c r="DL64" s="866"/>
      <c r="DM64" s="867"/>
      <c r="DN64" s="867"/>
      <c r="DO64" s="867"/>
      <c r="DP64" s="868"/>
      <c r="DQ64" s="866"/>
      <c r="DR64" s="867"/>
      <c r="DS64" s="867"/>
      <c r="DT64" s="867"/>
      <c r="DU64" s="868"/>
      <c r="DV64" s="869"/>
      <c r="DW64" s="870"/>
      <c r="DX64" s="870"/>
      <c r="DY64" s="870"/>
      <c r="DZ64" s="871"/>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3"/>
      <c r="BT65" s="854"/>
      <c r="BU65" s="854"/>
      <c r="BV65" s="854"/>
      <c r="BW65" s="854"/>
      <c r="BX65" s="854"/>
      <c r="BY65" s="854"/>
      <c r="BZ65" s="854"/>
      <c r="CA65" s="854"/>
      <c r="CB65" s="854"/>
      <c r="CC65" s="854"/>
      <c r="CD65" s="854"/>
      <c r="CE65" s="854"/>
      <c r="CF65" s="854"/>
      <c r="CG65" s="855"/>
      <c r="CH65" s="866"/>
      <c r="CI65" s="867"/>
      <c r="CJ65" s="867"/>
      <c r="CK65" s="867"/>
      <c r="CL65" s="868"/>
      <c r="CM65" s="866"/>
      <c r="CN65" s="867"/>
      <c r="CO65" s="867"/>
      <c r="CP65" s="867"/>
      <c r="CQ65" s="868"/>
      <c r="CR65" s="866"/>
      <c r="CS65" s="867"/>
      <c r="CT65" s="867"/>
      <c r="CU65" s="867"/>
      <c r="CV65" s="868"/>
      <c r="CW65" s="866"/>
      <c r="CX65" s="867"/>
      <c r="CY65" s="867"/>
      <c r="CZ65" s="867"/>
      <c r="DA65" s="868"/>
      <c r="DB65" s="866"/>
      <c r="DC65" s="867"/>
      <c r="DD65" s="867"/>
      <c r="DE65" s="867"/>
      <c r="DF65" s="868"/>
      <c r="DG65" s="866"/>
      <c r="DH65" s="867"/>
      <c r="DI65" s="867"/>
      <c r="DJ65" s="867"/>
      <c r="DK65" s="868"/>
      <c r="DL65" s="866"/>
      <c r="DM65" s="867"/>
      <c r="DN65" s="867"/>
      <c r="DO65" s="867"/>
      <c r="DP65" s="868"/>
      <c r="DQ65" s="866"/>
      <c r="DR65" s="867"/>
      <c r="DS65" s="867"/>
      <c r="DT65" s="867"/>
      <c r="DU65" s="868"/>
      <c r="DV65" s="869"/>
      <c r="DW65" s="870"/>
      <c r="DX65" s="870"/>
      <c r="DY65" s="870"/>
      <c r="DZ65" s="871"/>
      <c r="EA65" s="247"/>
    </row>
    <row r="66" spans="1:131" s="248" customFormat="1" ht="26.25" customHeight="1" x14ac:dyDescent="0.15">
      <c r="A66" s="825" t="s">
        <v>411</v>
      </c>
      <c r="B66" s="826"/>
      <c r="C66" s="826"/>
      <c r="D66" s="826"/>
      <c r="E66" s="826"/>
      <c r="F66" s="826"/>
      <c r="G66" s="826"/>
      <c r="H66" s="826"/>
      <c r="I66" s="826"/>
      <c r="J66" s="826"/>
      <c r="K66" s="826"/>
      <c r="L66" s="826"/>
      <c r="M66" s="826"/>
      <c r="N66" s="826"/>
      <c r="O66" s="826"/>
      <c r="P66" s="827"/>
      <c r="Q66" s="802" t="s">
        <v>412</v>
      </c>
      <c r="R66" s="803"/>
      <c r="S66" s="803"/>
      <c r="T66" s="803"/>
      <c r="U66" s="804"/>
      <c r="V66" s="802" t="s">
        <v>413</v>
      </c>
      <c r="W66" s="803"/>
      <c r="X66" s="803"/>
      <c r="Y66" s="803"/>
      <c r="Z66" s="804"/>
      <c r="AA66" s="802" t="s">
        <v>414</v>
      </c>
      <c r="AB66" s="803"/>
      <c r="AC66" s="803"/>
      <c r="AD66" s="803"/>
      <c r="AE66" s="804"/>
      <c r="AF66" s="937" t="s">
        <v>415</v>
      </c>
      <c r="AG66" s="898"/>
      <c r="AH66" s="898"/>
      <c r="AI66" s="898"/>
      <c r="AJ66" s="938"/>
      <c r="AK66" s="802" t="s">
        <v>416</v>
      </c>
      <c r="AL66" s="826"/>
      <c r="AM66" s="826"/>
      <c r="AN66" s="826"/>
      <c r="AO66" s="827"/>
      <c r="AP66" s="802" t="s">
        <v>417</v>
      </c>
      <c r="AQ66" s="803"/>
      <c r="AR66" s="803"/>
      <c r="AS66" s="803"/>
      <c r="AT66" s="804"/>
      <c r="AU66" s="802" t="s">
        <v>418</v>
      </c>
      <c r="AV66" s="803"/>
      <c r="AW66" s="803"/>
      <c r="AX66" s="803"/>
      <c r="AY66" s="804"/>
      <c r="AZ66" s="802" t="s">
        <v>375</v>
      </c>
      <c r="BA66" s="803"/>
      <c r="BB66" s="803"/>
      <c r="BC66" s="803"/>
      <c r="BD66" s="814"/>
      <c r="BE66" s="266"/>
      <c r="BF66" s="266"/>
      <c r="BG66" s="266"/>
      <c r="BH66" s="266"/>
      <c r="BI66" s="266"/>
      <c r="BJ66" s="266"/>
      <c r="BK66" s="266"/>
      <c r="BL66" s="266"/>
      <c r="BM66" s="266"/>
      <c r="BN66" s="266"/>
      <c r="BO66" s="266"/>
      <c r="BP66" s="266"/>
      <c r="BQ66" s="263">
        <v>60</v>
      </c>
      <c r="BR66" s="268"/>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7"/>
    </row>
    <row r="67" spans="1:131" s="248" customFormat="1" ht="26.25" customHeight="1" thickBot="1" x14ac:dyDescent="0.2">
      <c r="A67" s="828"/>
      <c r="B67" s="829"/>
      <c r="C67" s="829"/>
      <c r="D67" s="829"/>
      <c r="E67" s="829"/>
      <c r="F67" s="829"/>
      <c r="G67" s="829"/>
      <c r="H67" s="829"/>
      <c r="I67" s="829"/>
      <c r="J67" s="829"/>
      <c r="K67" s="829"/>
      <c r="L67" s="829"/>
      <c r="M67" s="829"/>
      <c r="N67" s="829"/>
      <c r="O67" s="829"/>
      <c r="P67" s="830"/>
      <c r="Q67" s="805"/>
      <c r="R67" s="806"/>
      <c r="S67" s="806"/>
      <c r="T67" s="806"/>
      <c r="U67" s="807"/>
      <c r="V67" s="805"/>
      <c r="W67" s="806"/>
      <c r="X67" s="806"/>
      <c r="Y67" s="806"/>
      <c r="Z67" s="807"/>
      <c r="AA67" s="805"/>
      <c r="AB67" s="806"/>
      <c r="AC67" s="806"/>
      <c r="AD67" s="806"/>
      <c r="AE67" s="807"/>
      <c r="AF67" s="939"/>
      <c r="AG67" s="901"/>
      <c r="AH67" s="901"/>
      <c r="AI67" s="901"/>
      <c r="AJ67" s="940"/>
      <c r="AK67" s="941"/>
      <c r="AL67" s="829"/>
      <c r="AM67" s="829"/>
      <c r="AN67" s="829"/>
      <c r="AO67" s="830"/>
      <c r="AP67" s="805"/>
      <c r="AQ67" s="806"/>
      <c r="AR67" s="806"/>
      <c r="AS67" s="806"/>
      <c r="AT67" s="807"/>
      <c r="AU67" s="805"/>
      <c r="AV67" s="806"/>
      <c r="AW67" s="806"/>
      <c r="AX67" s="806"/>
      <c r="AY67" s="807"/>
      <c r="AZ67" s="805"/>
      <c r="BA67" s="806"/>
      <c r="BB67" s="806"/>
      <c r="BC67" s="806"/>
      <c r="BD67" s="815"/>
      <c r="BE67" s="266"/>
      <c r="BF67" s="266"/>
      <c r="BG67" s="266"/>
      <c r="BH67" s="266"/>
      <c r="BI67" s="266"/>
      <c r="BJ67" s="266"/>
      <c r="BK67" s="266"/>
      <c r="BL67" s="266"/>
      <c r="BM67" s="266"/>
      <c r="BN67" s="266"/>
      <c r="BO67" s="266"/>
      <c r="BP67" s="266"/>
      <c r="BQ67" s="263">
        <v>61</v>
      </c>
      <c r="BR67" s="268"/>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7"/>
    </row>
    <row r="68" spans="1:131" s="248" customFormat="1" ht="26.25" customHeight="1" thickTop="1" x14ac:dyDescent="0.15">
      <c r="A68" s="259">
        <v>1</v>
      </c>
      <c r="B68" s="954" t="s">
        <v>584</v>
      </c>
      <c r="C68" s="955"/>
      <c r="D68" s="955"/>
      <c r="E68" s="955"/>
      <c r="F68" s="955"/>
      <c r="G68" s="955"/>
      <c r="H68" s="955"/>
      <c r="I68" s="955"/>
      <c r="J68" s="955"/>
      <c r="K68" s="955"/>
      <c r="L68" s="955"/>
      <c r="M68" s="955"/>
      <c r="N68" s="955"/>
      <c r="O68" s="955"/>
      <c r="P68" s="956"/>
      <c r="Q68" s="957">
        <v>419</v>
      </c>
      <c r="R68" s="951"/>
      <c r="S68" s="951"/>
      <c r="T68" s="951"/>
      <c r="U68" s="951"/>
      <c r="V68" s="951">
        <v>382</v>
      </c>
      <c r="W68" s="951"/>
      <c r="X68" s="951"/>
      <c r="Y68" s="951"/>
      <c r="Z68" s="951"/>
      <c r="AA68" s="951">
        <v>37</v>
      </c>
      <c r="AB68" s="951"/>
      <c r="AC68" s="951"/>
      <c r="AD68" s="951"/>
      <c r="AE68" s="951"/>
      <c r="AF68" s="951">
        <v>37</v>
      </c>
      <c r="AG68" s="951"/>
      <c r="AH68" s="951"/>
      <c r="AI68" s="951"/>
      <c r="AJ68" s="951"/>
      <c r="AK68" s="951">
        <v>3</v>
      </c>
      <c r="AL68" s="951"/>
      <c r="AM68" s="951"/>
      <c r="AN68" s="951"/>
      <c r="AO68" s="951"/>
      <c r="AP68" s="951">
        <v>135</v>
      </c>
      <c r="AQ68" s="951"/>
      <c r="AR68" s="951"/>
      <c r="AS68" s="951"/>
      <c r="AT68" s="951"/>
      <c r="AU68" s="951">
        <v>15</v>
      </c>
      <c r="AV68" s="951"/>
      <c r="AW68" s="951"/>
      <c r="AX68" s="951"/>
      <c r="AY68" s="951"/>
      <c r="AZ68" s="952"/>
      <c r="BA68" s="952"/>
      <c r="BB68" s="952"/>
      <c r="BC68" s="952"/>
      <c r="BD68" s="953"/>
      <c r="BE68" s="266"/>
      <c r="BF68" s="266"/>
      <c r="BG68" s="266"/>
      <c r="BH68" s="266"/>
      <c r="BI68" s="266"/>
      <c r="BJ68" s="266"/>
      <c r="BK68" s="266"/>
      <c r="BL68" s="266"/>
      <c r="BM68" s="266"/>
      <c r="BN68" s="266"/>
      <c r="BO68" s="266"/>
      <c r="BP68" s="266"/>
      <c r="BQ68" s="263">
        <v>62</v>
      </c>
      <c r="BR68" s="268"/>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7"/>
    </row>
    <row r="69" spans="1:131" s="248" customFormat="1" ht="26.25" customHeight="1" x14ac:dyDescent="0.15">
      <c r="A69" s="262">
        <v>2</v>
      </c>
      <c r="B69" s="958" t="s">
        <v>585</v>
      </c>
      <c r="C69" s="959"/>
      <c r="D69" s="959"/>
      <c r="E69" s="959"/>
      <c r="F69" s="959"/>
      <c r="G69" s="959"/>
      <c r="H69" s="959"/>
      <c r="I69" s="959"/>
      <c r="J69" s="959"/>
      <c r="K69" s="959"/>
      <c r="L69" s="959"/>
      <c r="M69" s="959"/>
      <c r="N69" s="959"/>
      <c r="O69" s="959"/>
      <c r="P69" s="960"/>
      <c r="Q69" s="961">
        <v>9</v>
      </c>
      <c r="R69" s="916"/>
      <c r="S69" s="916"/>
      <c r="T69" s="916"/>
      <c r="U69" s="916"/>
      <c r="V69" s="916">
        <v>8</v>
      </c>
      <c r="W69" s="916"/>
      <c r="X69" s="916"/>
      <c r="Y69" s="916"/>
      <c r="Z69" s="916"/>
      <c r="AA69" s="916">
        <v>1</v>
      </c>
      <c r="AB69" s="916"/>
      <c r="AC69" s="916"/>
      <c r="AD69" s="916"/>
      <c r="AE69" s="916"/>
      <c r="AF69" s="916">
        <v>1</v>
      </c>
      <c r="AG69" s="916"/>
      <c r="AH69" s="916"/>
      <c r="AI69" s="916"/>
      <c r="AJ69" s="916"/>
      <c r="AK69" s="916" t="s">
        <v>591</v>
      </c>
      <c r="AL69" s="916"/>
      <c r="AM69" s="916"/>
      <c r="AN69" s="916"/>
      <c r="AO69" s="916"/>
      <c r="AP69" s="916" t="s">
        <v>591</v>
      </c>
      <c r="AQ69" s="916"/>
      <c r="AR69" s="916"/>
      <c r="AS69" s="916"/>
      <c r="AT69" s="916"/>
      <c r="AU69" s="916" t="s">
        <v>591</v>
      </c>
      <c r="AV69" s="916"/>
      <c r="AW69" s="916"/>
      <c r="AX69" s="916"/>
      <c r="AY69" s="916"/>
      <c r="AZ69" s="962"/>
      <c r="BA69" s="962"/>
      <c r="BB69" s="962"/>
      <c r="BC69" s="962"/>
      <c r="BD69" s="963"/>
      <c r="BE69" s="266"/>
      <c r="BF69" s="266"/>
      <c r="BG69" s="266"/>
      <c r="BH69" s="266"/>
      <c r="BI69" s="266"/>
      <c r="BJ69" s="266"/>
      <c r="BK69" s="266"/>
      <c r="BL69" s="266"/>
      <c r="BM69" s="266"/>
      <c r="BN69" s="266"/>
      <c r="BO69" s="266"/>
      <c r="BP69" s="266"/>
      <c r="BQ69" s="263">
        <v>63</v>
      </c>
      <c r="BR69" s="268"/>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7"/>
    </row>
    <row r="70" spans="1:131" s="248" customFormat="1" ht="26.25" customHeight="1" x14ac:dyDescent="0.15">
      <c r="A70" s="262">
        <v>3</v>
      </c>
      <c r="B70" s="958" t="s">
        <v>586</v>
      </c>
      <c r="C70" s="959"/>
      <c r="D70" s="959"/>
      <c r="E70" s="959"/>
      <c r="F70" s="959"/>
      <c r="G70" s="959"/>
      <c r="H70" s="959"/>
      <c r="I70" s="959"/>
      <c r="J70" s="959"/>
      <c r="K70" s="959"/>
      <c r="L70" s="959"/>
      <c r="M70" s="959"/>
      <c r="N70" s="959"/>
      <c r="O70" s="959"/>
      <c r="P70" s="960"/>
      <c r="Q70" s="961">
        <v>22719</v>
      </c>
      <c r="R70" s="916"/>
      <c r="S70" s="916"/>
      <c r="T70" s="916"/>
      <c r="U70" s="916"/>
      <c r="V70" s="916">
        <v>22555</v>
      </c>
      <c r="W70" s="916"/>
      <c r="X70" s="916"/>
      <c r="Y70" s="916"/>
      <c r="Z70" s="916"/>
      <c r="AA70" s="916">
        <v>165</v>
      </c>
      <c r="AB70" s="916"/>
      <c r="AC70" s="916"/>
      <c r="AD70" s="916"/>
      <c r="AE70" s="916"/>
      <c r="AF70" s="916">
        <v>165</v>
      </c>
      <c r="AG70" s="916"/>
      <c r="AH70" s="916"/>
      <c r="AI70" s="916"/>
      <c r="AJ70" s="916"/>
      <c r="AK70" s="916">
        <v>20</v>
      </c>
      <c r="AL70" s="916"/>
      <c r="AM70" s="916"/>
      <c r="AN70" s="916"/>
      <c r="AO70" s="916"/>
      <c r="AP70" s="916" t="s">
        <v>591</v>
      </c>
      <c r="AQ70" s="916"/>
      <c r="AR70" s="916"/>
      <c r="AS70" s="916"/>
      <c r="AT70" s="916"/>
      <c r="AU70" s="916" t="s">
        <v>591</v>
      </c>
      <c r="AV70" s="916"/>
      <c r="AW70" s="916"/>
      <c r="AX70" s="916"/>
      <c r="AY70" s="916"/>
      <c r="AZ70" s="962" t="s">
        <v>592</v>
      </c>
      <c r="BA70" s="962"/>
      <c r="BB70" s="962"/>
      <c r="BC70" s="962"/>
      <c r="BD70" s="963"/>
      <c r="BE70" s="266"/>
      <c r="BF70" s="266"/>
      <c r="BG70" s="266"/>
      <c r="BH70" s="266"/>
      <c r="BI70" s="266"/>
      <c r="BJ70" s="266"/>
      <c r="BK70" s="266"/>
      <c r="BL70" s="266"/>
      <c r="BM70" s="266"/>
      <c r="BN70" s="266"/>
      <c r="BO70" s="266"/>
      <c r="BP70" s="266"/>
      <c r="BQ70" s="263">
        <v>64</v>
      </c>
      <c r="BR70" s="268"/>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7"/>
    </row>
    <row r="71" spans="1:131" s="248" customFormat="1" ht="26.25" customHeight="1" x14ac:dyDescent="0.15">
      <c r="A71" s="262">
        <v>4</v>
      </c>
      <c r="B71" s="958" t="s">
        <v>586</v>
      </c>
      <c r="C71" s="959"/>
      <c r="D71" s="959"/>
      <c r="E71" s="959"/>
      <c r="F71" s="959"/>
      <c r="G71" s="959"/>
      <c r="H71" s="959"/>
      <c r="I71" s="959"/>
      <c r="J71" s="959"/>
      <c r="K71" s="959"/>
      <c r="L71" s="959"/>
      <c r="M71" s="959"/>
      <c r="N71" s="959"/>
      <c r="O71" s="959"/>
      <c r="P71" s="960"/>
      <c r="Q71" s="961">
        <v>329</v>
      </c>
      <c r="R71" s="916"/>
      <c r="S71" s="916"/>
      <c r="T71" s="916"/>
      <c r="U71" s="916"/>
      <c r="V71" s="916">
        <v>135</v>
      </c>
      <c r="W71" s="916"/>
      <c r="X71" s="916"/>
      <c r="Y71" s="916"/>
      <c r="Z71" s="916"/>
      <c r="AA71" s="916">
        <v>194</v>
      </c>
      <c r="AB71" s="916"/>
      <c r="AC71" s="916"/>
      <c r="AD71" s="916"/>
      <c r="AE71" s="916"/>
      <c r="AF71" s="916">
        <v>194</v>
      </c>
      <c r="AG71" s="916"/>
      <c r="AH71" s="916"/>
      <c r="AI71" s="916"/>
      <c r="AJ71" s="916"/>
      <c r="AK71" s="916" t="s">
        <v>591</v>
      </c>
      <c r="AL71" s="916"/>
      <c r="AM71" s="916"/>
      <c r="AN71" s="916"/>
      <c r="AO71" s="916"/>
      <c r="AP71" s="916" t="s">
        <v>591</v>
      </c>
      <c r="AQ71" s="916"/>
      <c r="AR71" s="916"/>
      <c r="AS71" s="916"/>
      <c r="AT71" s="916"/>
      <c r="AU71" s="916" t="s">
        <v>591</v>
      </c>
      <c r="AV71" s="916"/>
      <c r="AW71" s="916"/>
      <c r="AX71" s="916"/>
      <c r="AY71" s="916"/>
      <c r="AZ71" s="962" t="s">
        <v>593</v>
      </c>
      <c r="BA71" s="962"/>
      <c r="BB71" s="962"/>
      <c r="BC71" s="962"/>
      <c r="BD71" s="963"/>
      <c r="BE71" s="266"/>
      <c r="BF71" s="266"/>
      <c r="BG71" s="266"/>
      <c r="BH71" s="266"/>
      <c r="BI71" s="266"/>
      <c r="BJ71" s="266"/>
      <c r="BK71" s="266"/>
      <c r="BL71" s="266"/>
      <c r="BM71" s="266"/>
      <c r="BN71" s="266"/>
      <c r="BO71" s="266"/>
      <c r="BP71" s="266"/>
      <c r="BQ71" s="263">
        <v>65</v>
      </c>
      <c r="BR71" s="268"/>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7"/>
    </row>
    <row r="72" spans="1:131" s="248" customFormat="1" ht="26.25" customHeight="1" x14ac:dyDescent="0.15">
      <c r="A72" s="262">
        <v>5</v>
      </c>
      <c r="B72" s="958" t="s">
        <v>587</v>
      </c>
      <c r="C72" s="959"/>
      <c r="D72" s="959"/>
      <c r="E72" s="959"/>
      <c r="F72" s="959"/>
      <c r="G72" s="959"/>
      <c r="H72" s="959"/>
      <c r="I72" s="959"/>
      <c r="J72" s="959"/>
      <c r="K72" s="959"/>
      <c r="L72" s="959"/>
      <c r="M72" s="959"/>
      <c r="N72" s="959"/>
      <c r="O72" s="959"/>
      <c r="P72" s="960"/>
      <c r="Q72" s="961">
        <v>348</v>
      </c>
      <c r="R72" s="916"/>
      <c r="S72" s="916"/>
      <c r="T72" s="916"/>
      <c r="U72" s="916"/>
      <c r="V72" s="916">
        <v>320</v>
      </c>
      <c r="W72" s="916"/>
      <c r="X72" s="916"/>
      <c r="Y72" s="916"/>
      <c r="Z72" s="916"/>
      <c r="AA72" s="916">
        <v>28</v>
      </c>
      <c r="AB72" s="916"/>
      <c r="AC72" s="916"/>
      <c r="AD72" s="916"/>
      <c r="AE72" s="916"/>
      <c r="AF72" s="916">
        <v>28</v>
      </c>
      <c r="AG72" s="916"/>
      <c r="AH72" s="916"/>
      <c r="AI72" s="916"/>
      <c r="AJ72" s="916"/>
      <c r="AK72" s="916">
        <v>14</v>
      </c>
      <c r="AL72" s="916"/>
      <c r="AM72" s="916"/>
      <c r="AN72" s="916"/>
      <c r="AO72" s="916"/>
      <c r="AP72" s="916" t="s">
        <v>591</v>
      </c>
      <c r="AQ72" s="916"/>
      <c r="AR72" s="916"/>
      <c r="AS72" s="916"/>
      <c r="AT72" s="916"/>
      <c r="AU72" s="916" t="s">
        <v>591</v>
      </c>
      <c r="AV72" s="916"/>
      <c r="AW72" s="916"/>
      <c r="AX72" s="916"/>
      <c r="AY72" s="916"/>
      <c r="AZ72" s="962"/>
      <c r="BA72" s="962"/>
      <c r="BB72" s="962"/>
      <c r="BC72" s="962"/>
      <c r="BD72" s="963"/>
      <c r="BE72" s="266"/>
      <c r="BF72" s="266"/>
      <c r="BG72" s="266"/>
      <c r="BH72" s="266"/>
      <c r="BI72" s="266"/>
      <c r="BJ72" s="266"/>
      <c r="BK72" s="266"/>
      <c r="BL72" s="266"/>
      <c r="BM72" s="266"/>
      <c r="BN72" s="266"/>
      <c r="BO72" s="266"/>
      <c r="BP72" s="266"/>
      <c r="BQ72" s="263">
        <v>66</v>
      </c>
      <c r="BR72" s="268"/>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7"/>
    </row>
    <row r="73" spans="1:131" s="248" customFormat="1" ht="26.25" customHeight="1" x14ac:dyDescent="0.15">
      <c r="A73" s="262">
        <v>6</v>
      </c>
      <c r="B73" s="958" t="s">
        <v>588</v>
      </c>
      <c r="C73" s="959"/>
      <c r="D73" s="959"/>
      <c r="E73" s="959"/>
      <c r="F73" s="959"/>
      <c r="G73" s="959"/>
      <c r="H73" s="959"/>
      <c r="I73" s="959"/>
      <c r="J73" s="959"/>
      <c r="K73" s="959"/>
      <c r="L73" s="959"/>
      <c r="M73" s="959"/>
      <c r="N73" s="959"/>
      <c r="O73" s="959"/>
      <c r="P73" s="960"/>
      <c r="Q73" s="961">
        <v>1497</v>
      </c>
      <c r="R73" s="916"/>
      <c r="S73" s="916"/>
      <c r="T73" s="916"/>
      <c r="U73" s="916"/>
      <c r="V73" s="916">
        <v>1481</v>
      </c>
      <c r="W73" s="916"/>
      <c r="X73" s="916"/>
      <c r="Y73" s="916"/>
      <c r="Z73" s="916"/>
      <c r="AA73" s="916">
        <v>15</v>
      </c>
      <c r="AB73" s="916"/>
      <c r="AC73" s="916"/>
      <c r="AD73" s="916"/>
      <c r="AE73" s="916"/>
      <c r="AF73" s="916">
        <v>15</v>
      </c>
      <c r="AG73" s="916"/>
      <c r="AH73" s="916"/>
      <c r="AI73" s="916"/>
      <c r="AJ73" s="916"/>
      <c r="AK73" s="916" t="s">
        <v>591</v>
      </c>
      <c r="AL73" s="916"/>
      <c r="AM73" s="916"/>
      <c r="AN73" s="916"/>
      <c r="AO73" s="916"/>
      <c r="AP73" s="916" t="s">
        <v>591</v>
      </c>
      <c r="AQ73" s="916"/>
      <c r="AR73" s="916"/>
      <c r="AS73" s="916"/>
      <c r="AT73" s="916"/>
      <c r="AU73" s="916" t="s">
        <v>591</v>
      </c>
      <c r="AV73" s="916"/>
      <c r="AW73" s="916"/>
      <c r="AX73" s="916"/>
      <c r="AY73" s="916"/>
      <c r="AZ73" s="962" t="s">
        <v>592</v>
      </c>
      <c r="BA73" s="962"/>
      <c r="BB73" s="962"/>
      <c r="BC73" s="962"/>
      <c r="BD73" s="963"/>
      <c r="BE73" s="266"/>
      <c r="BF73" s="266"/>
      <c r="BG73" s="266"/>
      <c r="BH73" s="266"/>
      <c r="BI73" s="266"/>
      <c r="BJ73" s="266"/>
      <c r="BK73" s="266"/>
      <c r="BL73" s="266"/>
      <c r="BM73" s="266"/>
      <c r="BN73" s="266"/>
      <c r="BO73" s="266"/>
      <c r="BP73" s="266"/>
      <c r="BQ73" s="263">
        <v>67</v>
      </c>
      <c r="BR73" s="268"/>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7"/>
    </row>
    <row r="74" spans="1:131" s="248" customFormat="1" ht="26.25" customHeight="1" x14ac:dyDescent="0.15">
      <c r="A74" s="262">
        <v>7</v>
      </c>
      <c r="B74" s="958" t="s">
        <v>588</v>
      </c>
      <c r="C74" s="959"/>
      <c r="D74" s="959"/>
      <c r="E74" s="959"/>
      <c r="F74" s="959"/>
      <c r="G74" s="959"/>
      <c r="H74" s="959"/>
      <c r="I74" s="959"/>
      <c r="J74" s="959"/>
      <c r="K74" s="959"/>
      <c r="L74" s="959"/>
      <c r="M74" s="959"/>
      <c r="N74" s="959"/>
      <c r="O74" s="959"/>
      <c r="P74" s="960"/>
      <c r="Q74" s="961">
        <v>768538</v>
      </c>
      <c r="R74" s="916"/>
      <c r="S74" s="916"/>
      <c r="T74" s="916"/>
      <c r="U74" s="916"/>
      <c r="V74" s="916">
        <v>753941</v>
      </c>
      <c r="W74" s="916"/>
      <c r="X74" s="916"/>
      <c r="Y74" s="916"/>
      <c r="Z74" s="916"/>
      <c r="AA74" s="916">
        <v>14597</v>
      </c>
      <c r="AB74" s="916"/>
      <c r="AC74" s="916"/>
      <c r="AD74" s="916"/>
      <c r="AE74" s="916"/>
      <c r="AF74" s="916">
        <v>14597</v>
      </c>
      <c r="AG74" s="916"/>
      <c r="AH74" s="916"/>
      <c r="AI74" s="916"/>
      <c r="AJ74" s="916"/>
      <c r="AK74" s="916">
        <v>7714</v>
      </c>
      <c r="AL74" s="916"/>
      <c r="AM74" s="916"/>
      <c r="AN74" s="916"/>
      <c r="AO74" s="916"/>
      <c r="AP74" s="916" t="s">
        <v>591</v>
      </c>
      <c r="AQ74" s="916"/>
      <c r="AR74" s="916"/>
      <c r="AS74" s="916"/>
      <c r="AT74" s="916"/>
      <c r="AU74" s="916" t="s">
        <v>591</v>
      </c>
      <c r="AV74" s="916"/>
      <c r="AW74" s="916"/>
      <c r="AX74" s="916"/>
      <c r="AY74" s="916"/>
      <c r="AZ74" s="962" t="s">
        <v>594</v>
      </c>
      <c r="BA74" s="962"/>
      <c r="BB74" s="962"/>
      <c r="BC74" s="962"/>
      <c r="BD74" s="963"/>
      <c r="BE74" s="266"/>
      <c r="BF74" s="266"/>
      <c r="BG74" s="266"/>
      <c r="BH74" s="266"/>
      <c r="BI74" s="266"/>
      <c r="BJ74" s="266"/>
      <c r="BK74" s="266"/>
      <c r="BL74" s="266"/>
      <c r="BM74" s="266"/>
      <c r="BN74" s="266"/>
      <c r="BO74" s="266"/>
      <c r="BP74" s="266"/>
      <c r="BQ74" s="263">
        <v>68</v>
      </c>
      <c r="BR74" s="268"/>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7"/>
    </row>
    <row r="75" spans="1:131" s="248" customFormat="1" ht="26.25" customHeight="1" x14ac:dyDescent="0.15">
      <c r="A75" s="262">
        <v>8</v>
      </c>
      <c r="B75" s="958" t="s">
        <v>589</v>
      </c>
      <c r="C75" s="959"/>
      <c r="D75" s="959"/>
      <c r="E75" s="959"/>
      <c r="F75" s="959"/>
      <c r="G75" s="959"/>
      <c r="H75" s="959"/>
      <c r="I75" s="959"/>
      <c r="J75" s="959"/>
      <c r="K75" s="959"/>
      <c r="L75" s="959"/>
      <c r="M75" s="959"/>
      <c r="N75" s="959"/>
      <c r="O75" s="959"/>
      <c r="P75" s="960"/>
      <c r="Q75" s="964">
        <v>6323</v>
      </c>
      <c r="R75" s="965"/>
      <c r="S75" s="965"/>
      <c r="T75" s="965"/>
      <c r="U75" s="915"/>
      <c r="V75" s="966">
        <v>6071</v>
      </c>
      <c r="W75" s="965"/>
      <c r="X75" s="965"/>
      <c r="Y75" s="965"/>
      <c r="Z75" s="915"/>
      <c r="AA75" s="966">
        <v>252</v>
      </c>
      <c r="AB75" s="965"/>
      <c r="AC75" s="965"/>
      <c r="AD75" s="965"/>
      <c r="AE75" s="915"/>
      <c r="AF75" s="966">
        <v>252</v>
      </c>
      <c r="AG75" s="965"/>
      <c r="AH75" s="965"/>
      <c r="AI75" s="965"/>
      <c r="AJ75" s="915"/>
      <c r="AK75" s="966">
        <v>10</v>
      </c>
      <c r="AL75" s="965"/>
      <c r="AM75" s="965"/>
      <c r="AN75" s="965"/>
      <c r="AO75" s="915"/>
      <c r="AP75" s="966">
        <v>818</v>
      </c>
      <c r="AQ75" s="965"/>
      <c r="AR75" s="965"/>
      <c r="AS75" s="965"/>
      <c r="AT75" s="915"/>
      <c r="AU75" s="966">
        <v>88</v>
      </c>
      <c r="AV75" s="965"/>
      <c r="AW75" s="965"/>
      <c r="AX75" s="965"/>
      <c r="AY75" s="915"/>
      <c r="AZ75" s="962"/>
      <c r="BA75" s="962"/>
      <c r="BB75" s="962"/>
      <c r="BC75" s="962"/>
      <c r="BD75" s="963"/>
      <c r="BE75" s="266"/>
      <c r="BF75" s="266"/>
      <c r="BG75" s="266"/>
      <c r="BH75" s="266"/>
      <c r="BI75" s="266"/>
      <c r="BJ75" s="266"/>
      <c r="BK75" s="266"/>
      <c r="BL75" s="266"/>
      <c r="BM75" s="266"/>
      <c r="BN75" s="266"/>
      <c r="BO75" s="266"/>
      <c r="BP75" s="266"/>
      <c r="BQ75" s="263">
        <v>69</v>
      </c>
      <c r="BR75" s="268"/>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7"/>
    </row>
    <row r="76" spans="1:131" s="248" customFormat="1" ht="26.25" customHeight="1" x14ac:dyDescent="0.15">
      <c r="A76" s="262">
        <v>9</v>
      </c>
      <c r="B76" s="958"/>
      <c r="C76" s="959"/>
      <c r="D76" s="959"/>
      <c r="E76" s="959"/>
      <c r="F76" s="959"/>
      <c r="G76" s="959"/>
      <c r="H76" s="959"/>
      <c r="I76" s="959"/>
      <c r="J76" s="959"/>
      <c r="K76" s="959"/>
      <c r="L76" s="959"/>
      <c r="M76" s="959"/>
      <c r="N76" s="959"/>
      <c r="O76" s="959"/>
      <c r="P76" s="960"/>
      <c r="Q76" s="964"/>
      <c r="R76" s="965"/>
      <c r="S76" s="965"/>
      <c r="T76" s="965"/>
      <c r="U76" s="915"/>
      <c r="V76" s="966"/>
      <c r="W76" s="965"/>
      <c r="X76" s="965"/>
      <c r="Y76" s="965"/>
      <c r="Z76" s="915"/>
      <c r="AA76" s="966"/>
      <c r="AB76" s="965"/>
      <c r="AC76" s="965"/>
      <c r="AD76" s="965"/>
      <c r="AE76" s="915"/>
      <c r="AF76" s="966"/>
      <c r="AG76" s="965"/>
      <c r="AH76" s="965"/>
      <c r="AI76" s="965"/>
      <c r="AJ76" s="915"/>
      <c r="AK76" s="966"/>
      <c r="AL76" s="965"/>
      <c r="AM76" s="965"/>
      <c r="AN76" s="965"/>
      <c r="AO76" s="915"/>
      <c r="AP76" s="966"/>
      <c r="AQ76" s="965"/>
      <c r="AR76" s="965"/>
      <c r="AS76" s="965"/>
      <c r="AT76" s="915"/>
      <c r="AU76" s="966"/>
      <c r="AV76" s="965"/>
      <c r="AW76" s="965"/>
      <c r="AX76" s="965"/>
      <c r="AY76" s="915"/>
      <c r="AZ76" s="962"/>
      <c r="BA76" s="962"/>
      <c r="BB76" s="962"/>
      <c r="BC76" s="962"/>
      <c r="BD76" s="963"/>
      <c r="BE76" s="266"/>
      <c r="BF76" s="266"/>
      <c r="BG76" s="266"/>
      <c r="BH76" s="266"/>
      <c r="BI76" s="266"/>
      <c r="BJ76" s="266"/>
      <c r="BK76" s="266"/>
      <c r="BL76" s="266"/>
      <c r="BM76" s="266"/>
      <c r="BN76" s="266"/>
      <c r="BO76" s="266"/>
      <c r="BP76" s="266"/>
      <c r="BQ76" s="263">
        <v>70</v>
      </c>
      <c r="BR76" s="268"/>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7"/>
    </row>
    <row r="77" spans="1:131" s="248" customFormat="1" ht="26.25" customHeight="1" x14ac:dyDescent="0.15">
      <c r="A77" s="262">
        <v>10</v>
      </c>
      <c r="B77" s="958"/>
      <c r="C77" s="959"/>
      <c r="D77" s="959"/>
      <c r="E77" s="959"/>
      <c r="F77" s="959"/>
      <c r="G77" s="959"/>
      <c r="H77" s="959"/>
      <c r="I77" s="959"/>
      <c r="J77" s="959"/>
      <c r="K77" s="959"/>
      <c r="L77" s="959"/>
      <c r="M77" s="959"/>
      <c r="N77" s="959"/>
      <c r="O77" s="959"/>
      <c r="P77" s="960"/>
      <c r="Q77" s="964"/>
      <c r="R77" s="965"/>
      <c r="S77" s="965"/>
      <c r="T77" s="965"/>
      <c r="U77" s="915"/>
      <c r="V77" s="966"/>
      <c r="W77" s="965"/>
      <c r="X77" s="965"/>
      <c r="Y77" s="965"/>
      <c r="Z77" s="915"/>
      <c r="AA77" s="966"/>
      <c r="AB77" s="965"/>
      <c r="AC77" s="965"/>
      <c r="AD77" s="965"/>
      <c r="AE77" s="915"/>
      <c r="AF77" s="966"/>
      <c r="AG77" s="965"/>
      <c r="AH77" s="965"/>
      <c r="AI77" s="965"/>
      <c r="AJ77" s="915"/>
      <c r="AK77" s="966"/>
      <c r="AL77" s="965"/>
      <c r="AM77" s="965"/>
      <c r="AN77" s="965"/>
      <c r="AO77" s="915"/>
      <c r="AP77" s="966"/>
      <c r="AQ77" s="965"/>
      <c r="AR77" s="965"/>
      <c r="AS77" s="965"/>
      <c r="AT77" s="915"/>
      <c r="AU77" s="966"/>
      <c r="AV77" s="965"/>
      <c r="AW77" s="965"/>
      <c r="AX77" s="965"/>
      <c r="AY77" s="915"/>
      <c r="AZ77" s="962"/>
      <c r="BA77" s="962"/>
      <c r="BB77" s="962"/>
      <c r="BC77" s="962"/>
      <c r="BD77" s="963"/>
      <c r="BE77" s="266"/>
      <c r="BF77" s="266"/>
      <c r="BG77" s="266"/>
      <c r="BH77" s="266"/>
      <c r="BI77" s="266"/>
      <c r="BJ77" s="266"/>
      <c r="BK77" s="266"/>
      <c r="BL77" s="266"/>
      <c r="BM77" s="266"/>
      <c r="BN77" s="266"/>
      <c r="BO77" s="266"/>
      <c r="BP77" s="266"/>
      <c r="BQ77" s="263">
        <v>71</v>
      </c>
      <c r="BR77" s="268"/>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7"/>
    </row>
    <row r="78" spans="1:131" s="248" customFormat="1" ht="26.25" customHeight="1" x14ac:dyDescent="0.15">
      <c r="A78" s="262">
        <v>11</v>
      </c>
      <c r="B78" s="958"/>
      <c r="C78" s="959"/>
      <c r="D78" s="959"/>
      <c r="E78" s="959"/>
      <c r="F78" s="959"/>
      <c r="G78" s="959"/>
      <c r="H78" s="959"/>
      <c r="I78" s="959"/>
      <c r="J78" s="959"/>
      <c r="K78" s="959"/>
      <c r="L78" s="959"/>
      <c r="M78" s="959"/>
      <c r="N78" s="959"/>
      <c r="O78" s="959"/>
      <c r="P78" s="960"/>
      <c r="Q78" s="961"/>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62"/>
      <c r="BA78" s="962"/>
      <c r="BB78" s="962"/>
      <c r="BC78" s="962"/>
      <c r="BD78" s="963"/>
      <c r="BE78" s="266"/>
      <c r="BF78" s="266"/>
      <c r="BG78" s="266"/>
      <c r="BH78" s="266"/>
      <c r="BI78" s="266"/>
      <c r="BJ78" s="269"/>
      <c r="BK78" s="269"/>
      <c r="BL78" s="269"/>
      <c r="BM78" s="269"/>
      <c r="BN78" s="269"/>
      <c r="BO78" s="266"/>
      <c r="BP78" s="266"/>
      <c r="BQ78" s="263">
        <v>72</v>
      </c>
      <c r="BR78" s="268"/>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7"/>
    </row>
    <row r="79" spans="1:131" s="248" customFormat="1" ht="26.25" customHeight="1" x14ac:dyDescent="0.15">
      <c r="A79" s="262">
        <v>12</v>
      </c>
      <c r="B79" s="958"/>
      <c r="C79" s="959"/>
      <c r="D79" s="959"/>
      <c r="E79" s="959"/>
      <c r="F79" s="959"/>
      <c r="G79" s="959"/>
      <c r="H79" s="959"/>
      <c r="I79" s="959"/>
      <c r="J79" s="959"/>
      <c r="K79" s="959"/>
      <c r="L79" s="959"/>
      <c r="M79" s="959"/>
      <c r="N79" s="959"/>
      <c r="O79" s="959"/>
      <c r="P79" s="960"/>
      <c r="Q79" s="961"/>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2"/>
      <c r="BA79" s="962"/>
      <c r="BB79" s="962"/>
      <c r="BC79" s="962"/>
      <c r="BD79" s="963"/>
      <c r="BE79" s="266"/>
      <c r="BF79" s="266"/>
      <c r="BG79" s="266"/>
      <c r="BH79" s="266"/>
      <c r="BI79" s="266"/>
      <c r="BJ79" s="269"/>
      <c r="BK79" s="269"/>
      <c r="BL79" s="269"/>
      <c r="BM79" s="269"/>
      <c r="BN79" s="269"/>
      <c r="BO79" s="266"/>
      <c r="BP79" s="266"/>
      <c r="BQ79" s="263">
        <v>73</v>
      </c>
      <c r="BR79" s="268"/>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7"/>
    </row>
    <row r="80" spans="1:131" s="248" customFormat="1" ht="26.25" customHeight="1" x14ac:dyDescent="0.15">
      <c r="A80" s="262">
        <v>13</v>
      </c>
      <c r="B80" s="958"/>
      <c r="C80" s="959"/>
      <c r="D80" s="959"/>
      <c r="E80" s="959"/>
      <c r="F80" s="959"/>
      <c r="G80" s="959"/>
      <c r="H80" s="959"/>
      <c r="I80" s="959"/>
      <c r="J80" s="959"/>
      <c r="K80" s="959"/>
      <c r="L80" s="959"/>
      <c r="M80" s="959"/>
      <c r="N80" s="959"/>
      <c r="O80" s="959"/>
      <c r="P80" s="960"/>
      <c r="Q80" s="961"/>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2"/>
      <c r="BA80" s="962"/>
      <c r="BB80" s="962"/>
      <c r="BC80" s="962"/>
      <c r="BD80" s="963"/>
      <c r="BE80" s="266"/>
      <c r="BF80" s="266"/>
      <c r="BG80" s="266"/>
      <c r="BH80" s="266"/>
      <c r="BI80" s="266"/>
      <c r="BJ80" s="266"/>
      <c r="BK80" s="266"/>
      <c r="BL80" s="266"/>
      <c r="BM80" s="266"/>
      <c r="BN80" s="266"/>
      <c r="BO80" s="266"/>
      <c r="BP80" s="266"/>
      <c r="BQ80" s="263">
        <v>74</v>
      </c>
      <c r="BR80" s="268"/>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7"/>
    </row>
    <row r="81" spans="1:131" s="248" customFormat="1" ht="26.25" customHeight="1" x14ac:dyDescent="0.15">
      <c r="A81" s="262">
        <v>14</v>
      </c>
      <c r="B81" s="958"/>
      <c r="C81" s="959"/>
      <c r="D81" s="959"/>
      <c r="E81" s="959"/>
      <c r="F81" s="959"/>
      <c r="G81" s="959"/>
      <c r="H81" s="959"/>
      <c r="I81" s="959"/>
      <c r="J81" s="959"/>
      <c r="K81" s="959"/>
      <c r="L81" s="959"/>
      <c r="M81" s="959"/>
      <c r="N81" s="959"/>
      <c r="O81" s="959"/>
      <c r="P81" s="960"/>
      <c r="Q81" s="961"/>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2"/>
      <c r="BA81" s="962"/>
      <c r="BB81" s="962"/>
      <c r="BC81" s="962"/>
      <c r="BD81" s="963"/>
      <c r="BE81" s="266"/>
      <c r="BF81" s="266"/>
      <c r="BG81" s="266"/>
      <c r="BH81" s="266"/>
      <c r="BI81" s="266"/>
      <c r="BJ81" s="266"/>
      <c r="BK81" s="266"/>
      <c r="BL81" s="266"/>
      <c r="BM81" s="266"/>
      <c r="BN81" s="266"/>
      <c r="BO81" s="266"/>
      <c r="BP81" s="266"/>
      <c r="BQ81" s="263">
        <v>75</v>
      </c>
      <c r="BR81" s="268"/>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7"/>
    </row>
    <row r="82" spans="1:131" s="248" customFormat="1" ht="26.25" customHeight="1" x14ac:dyDescent="0.15">
      <c r="A82" s="262">
        <v>15</v>
      </c>
      <c r="B82" s="958"/>
      <c r="C82" s="959"/>
      <c r="D82" s="959"/>
      <c r="E82" s="959"/>
      <c r="F82" s="959"/>
      <c r="G82" s="959"/>
      <c r="H82" s="959"/>
      <c r="I82" s="959"/>
      <c r="J82" s="959"/>
      <c r="K82" s="959"/>
      <c r="L82" s="959"/>
      <c r="M82" s="959"/>
      <c r="N82" s="959"/>
      <c r="O82" s="959"/>
      <c r="P82" s="960"/>
      <c r="Q82" s="961"/>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2"/>
      <c r="BA82" s="962"/>
      <c r="BB82" s="962"/>
      <c r="BC82" s="962"/>
      <c r="BD82" s="963"/>
      <c r="BE82" s="266"/>
      <c r="BF82" s="266"/>
      <c r="BG82" s="266"/>
      <c r="BH82" s="266"/>
      <c r="BI82" s="266"/>
      <c r="BJ82" s="266"/>
      <c r="BK82" s="266"/>
      <c r="BL82" s="266"/>
      <c r="BM82" s="266"/>
      <c r="BN82" s="266"/>
      <c r="BO82" s="266"/>
      <c r="BP82" s="266"/>
      <c r="BQ82" s="263">
        <v>76</v>
      </c>
      <c r="BR82" s="268"/>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7"/>
    </row>
    <row r="83" spans="1:131" s="248" customFormat="1" ht="26.25" customHeight="1" x14ac:dyDescent="0.15">
      <c r="A83" s="262">
        <v>16</v>
      </c>
      <c r="B83" s="958"/>
      <c r="C83" s="959"/>
      <c r="D83" s="959"/>
      <c r="E83" s="959"/>
      <c r="F83" s="959"/>
      <c r="G83" s="959"/>
      <c r="H83" s="959"/>
      <c r="I83" s="959"/>
      <c r="J83" s="959"/>
      <c r="K83" s="959"/>
      <c r="L83" s="959"/>
      <c r="M83" s="959"/>
      <c r="N83" s="959"/>
      <c r="O83" s="959"/>
      <c r="P83" s="960"/>
      <c r="Q83" s="961"/>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2"/>
      <c r="BA83" s="962"/>
      <c r="BB83" s="962"/>
      <c r="BC83" s="962"/>
      <c r="BD83" s="963"/>
      <c r="BE83" s="266"/>
      <c r="BF83" s="266"/>
      <c r="BG83" s="266"/>
      <c r="BH83" s="266"/>
      <c r="BI83" s="266"/>
      <c r="BJ83" s="266"/>
      <c r="BK83" s="266"/>
      <c r="BL83" s="266"/>
      <c r="BM83" s="266"/>
      <c r="BN83" s="266"/>
      <c r="BO83" s="266"/>
      <c r="BP83" s="266"/>
      <c r="BQ83" s="263">
        <v>77</v>
      </c>
      <c r="BR83" s="268"/>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7"/>
    </row>
    <row r="84" spans="1:131" s="248" customFormat="1" ht="26.25" customHeight="1" x14ac:dyDescent="0.15">
      <c r="A84" s="262">
        <v>17</v>
      </c>
      <c r="B84" s="958"/>
      <c r="C84" s="959"/>
      <c r="D84" s="959"/>
      <c r="E84" s="959"/>
      <c r="F84" s="959"/>
      <c r="G84" s="959"/>
      <c r="H84" s="959"/>
      <c r="I84" s="959"/>
      <c r="J84" s="959"/>
      <c r="K84" s="959"/>
      <c r="L84" s="959"/>
      <c r="M84" s="959"/>
      <c r="N84" s="959"/>
      <c r="O84" s="959"/>
      <c r="P84" s="960"/>
      <c r="Q84" s="961"/>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2"/>
      <c r="BA84" s="962"/>
      <c r="BB84" s="962"/>
      <c r="BC84" s="962"/>
      <c r="BD84" s="963"/>
      <c r="BE84" s="266"/>
      <c r="BF84" s="266"/>
      <c r="BG84" s="266"/>
      <c r="BH84" s="266"/>
      <c r="BI84" s="266"/>
      <c r="BJ84" s="266"/>
      <c r="BK84" s="266"/>
      <c r="BL84" s="266"/>
      <c r="BM84" s="266"/>
      <c r="BN84" s="266"/>
      <c r="BO84" s="266"/>
      <c r="BP84" s="266"/>
      <c r="BQ84" s="263">
        <v>78</v>
      </c>
      <c r="BR84" s="268"/>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7"/>
    </row>
    <row r="85" spans="1:131" s="248" customFormat="1" ht="26.25" customHeight="1" x14ac:dyDescent="0.15">
      <c r="A85" s="262">
        <v>18</v>
      </c>
      <c r="B85" s="958"/>
      <c r="C85" s="959"/>
      <c r="D85" s="959"/>
      <c r="E85" s="959"/>
      <c r="F85" s="959"/>
      <c r="G85" s="959"/>
      <c r="H85" s="959"/>
      <c r="I85" s="959"/>
      <c r="J85" s="959"/>
      <c r="K85" s="959"/>
      <c r="L85" s="959"/>
      <c r="M85" s="959"/>
      <c r="N85" s="959"/>
      <c r="O85" s="959"/>
      <c r="P85" s="960"/>
      <c r="Q85" s="961"/>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2"/>
      <c r="BA85" s="962"/>
      <c r="BB85" s="962"/>
      <c r="BC85" s="962"/>
      <c r="BD85" s="963"/>
      <c r="BE85" s="266"/>
      <c r="BF85" s="266"/>
      <c r="BG85" s="266"/>
      <c r="BH85" s="266"/>
      <c r="BI85" s="266"/>
      <c r="BJ85" s="266"/>
      <c r="BK85" s="266"/>
      <c r="BL85" s="266"/>
      <c r="BM85" s="266"/>
      <c r="BN85" s="266"/>
      <c r="BO85" s="266"/>
      <c r="BP85" s="266"/>
      <c r="BQ85" s="263">
        <v>79</v>
      </c>
      <c r="BR85" s="268"/>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7"/>
    </row>
    <row r="86" spans="1:131" s="248" customFormat="1" ht="26.25" customHeight="1" x14ac:dyDescent="0.15">
      <c r="A86" s="262">
        <v>19</v>
      </c>
      <c r="B86" s="958"/>
      <c r="C86" s="959"/>
      <c r="D86" s="959"/>
      <c r="E86" s="959"/>
      <c r="F86" s="959"/>
      <c r="G86" s="959"/>
      <c r="H86" s="959"/>
      <c r="I86" s="959"/>
      <c r="J86" s="959"/>
      <c r="K86" s="959"/>
      <c r="L86" s="959"/>
      <c r="M86" s="959"/>
      <c r="N86" s="959"/>
      <c r="O86" s="959"/>
      <c r="P86" s="960"/>
      <c r="Q86" s="961"/>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2"/>
      <c r="BA86" s="962"/>
      <c r="BB86" s="962"/>
      <c r="BC86" s="962"/>
      <c r="BD86" s="963"/>
      <c r="BE86" s="266"/>
      <c r="BF86" s="266"/>
      <c r="BG86" s="266"/>
      <c r="BH86" s="266"/>
      <c r="BI86" s="266"/>
      <c r="BJ86" s="266"/>
      <c r="BK86" s="266"/>
      <c r="BL86" s="266"/>
      <c r="BM86" s="266"/>
      <c r="BN86" s="266"/>
      <c r="BO86" s="266"/>
      <c r="BP86" s="266"/>
      <c r="BQ86" s="263">
        <v>80</v>
      </c>
      <c r="BR86" s="268"/>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7"/>
    </row>
    <row r="87" spans="1:131" s="248" customFormat="1" ht="26.25" customHeight="1" x14ac:dyDescent="0.15">
      <c r="A87" s="270">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81</v>
      </c>
      <c r="BR87" s="268"/>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7"/>
    </row>
    <row r="88" spans="1:131" s="248" customFormat="1" ht="26.25" customHeight="1" thickBot="1" x14ac:dyDescent="0.2">
      <c r="A88" s="265" t="s">
        <v>387</v>
      </c>
      <c r="B88" s="875" t="s">
        <v>419</v>
      </c>
      <c r="C88" s="876"/>
      <c r="D88" s="876"/>
      <c r="E88" s="876"/>
      <c r="F88" s="876"/>
      <c r="G88" s="876"/>
      <c r="H88" s="876"/>
      <c r="I88" s="876"/>
      <c r="J88" s="876"/>
      <c r="K88" s="876"/>
      <c r="L88" s="876"/>
      <c r="M88" s="876"/>
      <c r="N88" s="876"/>
      <c r="O88" s="876"/>
      <c r="P88" s="877"/>
      <c r="Q88" s="923"/>
      <c r="R88" s="924"/>
      <c r="S88" s="924"/>
      <c r="T88" s="924"/>
      <c r="U88" s="924"/>
      <c r="V88" s="924"/>
      <c r="W88" s="924"/>
      <c r="X88" s="924"/>
      <c r="Y88" s="924"/>
      <c r="Z88" s="924"/>
      <c r="AA88" s="924"/>
      <c r="AB88" s="924"/>
      <c r="AC88" s="924"/>
      <c r="AD88" s="924"/>
      <c r="AE88" s="924"/>
      <c r="AF88" s="927"/>
      <c r="AG88" s="927"/>
      <c r="AH88" s="927"/>
      <c r="AI88" s="927"/>
      <c r="AJ88" s="927"/>
      <c r="AK88" s="924"/>
      <c r="AL88" s="924"/>
      <c r="AM88" s="924"/>
      <c r="AN88" s="924"/>
      <c r="AO88" s="924"/>
      <c r="AP88" s="927"/>
      <c r="AQ88" s="927"/>
      <c r="AR88" s="927"/>
      <c r="AS88" s="927"/>
      <c r="AT88" s="927"/>
      <c r="AU88" s="927"/>
      <c r="AV88" s="927"/>
      <c r="AW88" s="927"/>
      <c r="AX88" s="927"/>
      <c r="AY88" s="927"/>
      <c r="AZ88" s="932"/>
      <c r="BA88" s="932"/>
      <c r="BB88" s="932"/>
      <c r="BC88" s="932"/>
      <c r="BD88" s="933"/>
      <c r="BE88" s="266"/>
      <c r="BF88" s="266"/>
      <c r="BG88" s="266"/>
      <c r="BH88" s="266"/>
      <c r="BI88" s="266"/>
      <c r="BJ88" s="266"/>
      <c r="BK88" s="266"/>
      <c r="BL88" s="266"/>
      <c r="BM88" s="266"/>
      <c r="BN88" s="266"/>
      <c r="BO88" s="266"/>
      <c r="BP88" s="266"/>
      <c r="BQ88" s="263">
        <v>82</v>
      </c>
      <c r="BR88" s="268"/>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5" t="s">
        <v>420</v>
      </c>
      <c r="BS102" s="876"/>
      <c r="BT102" s="876"/>
      <c r="BU102" s="876"/>
      <c r="BV102" s="876"/>
      <c r="BW102" s="876"/>
      <c r="BX102" s="876"/>
      <c r="BY102" s="876"/>
      <c r="BZ102" s="876"/>
      <c r="CA102" s="876"/>
      <c r="CB102" s="876"/>
      <c r="CC102" s="876"/>
      <c r="CD102" s="876"/>
      <c r="CE102" s="876"/>
      <c r="CF102" s="876"/>
      <c r="CG102" s="877"/>
      <c r="CH102" s="974"/>
      <c r="CI102" s="975"/>
      <c r="CJ102" s="975"/>
      <c r="CK102" s="975"/>
      <c r="CL102" s="976"/>
      <c r="CM102" s="974"/>
      <c r="CN102" s="975"/>
      <c r="CO102" s="975"/>
      <c r="CP102" s="975"/>
      <c r="CQ102" s="976"/>
      <c r="CR102" s="977"/>
      <c r="CS102" s="935"/>
      <c r="CT102" s="935"/>
      <c r="CU102" s="935"/>
      <c r="CV102" s="978"/>
      <c r="CW102" s="977"/>
      <c r="CX102" s="935"/>
      <c r="CY102" s="935"/>
      <c r="CZ102" s="935"/>
      <c r="DA102" s="978"/>
      <c r="DB102" s="977"/>
      <c r="DC102" s="935"/>
      <c r="DD102" s="935"/>
      <c r="DE102" s="935"/>
      <c r="DF102" s="978"/>
      <c r="DG102" s="977"/>
      <c r="DH102" s="935"/>
      <c r="DI102" s="935"/>
      <c r="DJ102" s="935"/>
      <c r="DK102" s="978"/>
      <c r="DL102" s="977"/>
      <c r="DM102" s="935"/>
      <c r="DN102" s="935"/>
      <c r="DO102" s="935"/>
      <c r="DP102" s="978"/>
      <c r="DQ102" s="977"/>
      <c r="DR102" s="935"/>
      <c r="DS102" s="935"/>
      <c r="DT102" s="935"/>
      <c r="DU102" s="978"/>
      <c r="DV102" s="1001"/>
      <c r="DW102" s="1002"/>
      <c r="DX102" s="1002"/>
      <c r="DY102" s="1002"/>
      <c r="DZ102" s="100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4" t="s">
        <v>421</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5" t="s">
        <v>422</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6" t="s">
        <v>425</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426</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7" customFormat="1" ht="26.25" customHeight="1" x14ac:dyDescent="0.15">
      <c r="A109" s="999" t="s">
        <v>427</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428</v>
      </c>
      <c r="AB109" s="980"/>
      <c r="AC109" s="980"/>
      <c r="AD109" s="980"/>
      <c r="AE109" s="981"/>
      <c r="AF109" s="979" t="s">
        <v>305</v>
      </c>
      <c r="AG109" s="980"/>
      <c r="AH109" s="980"/>
      <c r="AI109" s="980"/>
      <c r="AJ109" s="981"/>
      <c r="AK109" s="979" t="s">
        <v>304</v>
      </c>
      <c r="AL109" s="980"/>
      <c r="AM109" s="980"/>
      <c r="AN109" s="980"/>
      <c r="AO109" s="981"/>
      <c r="AP109" s="979" t="s">
        <v>429</v>
      </c>
      <c r="AQ109" s="980"/>
      <c r="AR109" s="980"/>
      <c r="AS109" s="980"/>
      <c r="AT109" s="982"/>
      <c r="AU109" s="999" t="s">
        <v>427</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428</v>
      </c>
      <c r="BR109" s="980"/>
      <c r="BS109" s="980"/>
      <c r="BT109" s="980"/>
      <c r="BU109" s="981"/>
      <c r="BV109" s="979" t="s">
        <v>305</v>
      </c>
      <c r="BW109" s="980"/>
      <c r="BX109" s="980"/>
      <c r="BY109" s="980"/>
      <c r="BZ109" s="981"/>
      <c r="CA109" s="979" t="s">
        <v>304</v>
      </c>
      <c r="CB109" s="980"/>
      <c r="CC109" s="980"/>
      <c r="CD109" s="980"/>
      <c r="CE109" s="981"/>
      <c r="CF109" s="1000" t="s">
        <v>429</v>
      </c>
      <c r="CG109" s="1000"/>
      <c r="CH109" s="1000"/>
      <c r="CI109" s="1000"/>
      <c r="CJ109" s="1000"/>
      <c r="CK109" s="979" t="s">
        <v>430</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428</v>
      </c>
      <c r="DH109" s="980"/>
      <c r="DI109" s="980"/>
      <c r="DJ109" s="980"/>
      <c r="DK109" s="981"/>
      <c r="DL109" s="979" t="s">
        <v>305</v>
      </c>
      <c r="DM109" s="980"/>
      <c r="DN109" s="980"/>
      <c r="DO109" s="980"/>
      <c r="DP109" s="981"/>
      <c r="DQ109" s="979" t="s">
        <v>304</v>
      </c>
      <c r="DR109" s="980"/>
      <c r="DS109" s="980"/>
      <c r="DT109" s="980"/>
      <c r="DU109" s="981"/>
      <c r="DV109" s="979" t="s">
        <v>429</v>
      </c>
      <c r="DW109" s="980"/>
      <c r="DX109" s="980"/>
      <c r="DY109" s="980"/>
      <c r="DZ109" s="982"/>
    </row>
    <row r="110" spans="1:131" s="247" customFormat="1" ht="26.25" customHeight="1" x14ac:dyDescent="0.15">
      <c r="A110" s="983" t="s">
        <v>431</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1001467</v>
      </c>
      <c r="AB110" s="987"/>
      <c r="AC110" s="987"/>
      <c r="AD110" s="987"/>
      <c r="AE110" s="988"/>
      <c r="AF110" s="989">
        <v>996446</v>
      </c>
      <c r="AG110" s="987"/>
      <c r="AH110" s="987"/>
      <c r="AI110" s="987"/>
      <c r="AJ110" s="988"/>
      <c r="AK110" s="989">
        <v>1002741</v>
      </c>
      <c r="AL110" s="987"/>
      <c r="AM110" s="987"/>
      <c r="AN110" s="987"/>
      <c r="AO110" s="988"/>
      <c r="AP110" s="990">
        <v>13</v>
      </c>
      <c r="AQ110" s="991"/>
      <c r="AR110" s="991"/>
      <c r="AS110" s="991"/>
      <c r="AT110" s="992"/>
      <c r="AU110" s="993" t="s">
        <v>73</v>
      </c>
      <c r="AV110" s="994"/>
      <c r="AW110" s="994"/>
      <c r="AX110" s="994"/>
      <c r="AY110" s="994"/>
      <c r="AZ110" s="1035" t="s">
        <v>432</v>
      </c>
      <c r="BA110" s="984"/>
      <c r="BB110" s="984"/>
      <c r="BC110" s="984"/>
      <c r="BD110" s="984"/>
      <c r="BE110" s="984"/>
      <c r="BF110" s="984"/>
      <c r="BG110" s="984"/>
      <c r="BH110" s="984"/>
      <c r="BI110" s="984"/>
      <c r="BJ110" s="984"/>
      <c r="BK110" s="984"/>
      <c r="BL110" s="984"/>
      <c r="BM110" s="984"/>
      <c r="BN110" s="984"/>
      <c r="BO110" s="984"/>
      <c r="BP110" s="985"/>
      <c r="BQ110" s="1021">
        <v>8485990</v>
      </c>
      <c r="BR110" s="1022"/>
      <c r="BS110" s="1022"/>
      <c r="BT110" s="1022"/>
      <c r="BU110" s="1022"/>
      <c r="BV110" s="1022">
        <v>8600849</v>
      </c>
      <c r="BW110" s="1022"/>
      <c r="BX110" s="1022"/>
      <c r="BY110" s="1022"/>
      <c r="BZ110" s="1022"/>
      <c r="CA110" s="1022">
        <v>8688213</v>
      </c>
      <c r="CB110" s="1022"/>
      <c r="CC110" s="1022"/>
      <c r="CD110" s="1022"/>
      <c r="CE110" s="1022"/>
      <c r="CF110" s="1036">
        <v>112.3</v>
      </c>
      <c r="CG110" s="1037"/>
      <c r="CH110" s="1037"/>
      <c r="CI110" s="1037"/>
      <c r="CJ110" s="1037"/>
      <c r="CK110" s="1038" t="s">
        <v>433</v>
      </c>
      <c r="CL110" s="1039"/>
      <c r="CM110" s="1018" t="s">
        <v>434</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v>549285</v>
      </c>
      <c r="DH110" s="1022"/>
      <c r="DI110" s="1022"/>
      <c r="DJ110" s="1022"/>
      <c r="DK110" s="1022"/>
      <c r="DL110" s="1022">
        <v>482506</v>
      </c>
      <c r="DM110" s="1022"/>
      <c r="DN110" s="1022"/>
      <c r="DO110" s="1022"/>
      <c r="DP110" s="1022"/>
      <c r="DQ110" s="1022">
        <v>415198</v>
      </c>
      <c r="DR110" s="1022"/>
      <c r="DS110" s="1022"/>
      <c r="DT110" s="1022"/>
      <c r="DU110" s="1022"/>
      <c r="DV110" s="1023">
        <v>5.4</v>
      </c>
      <c r="DW110" s="1023"/>
      <c r="DX110" s="1023"/>
      <c r="DY110" s="1023"/>
      <c r="DZ110" s="1024"/>
    </row>
    <row r="111" spans="1:131" s="247" customFormat="1" ht="26.25" customHeight="1" x14ac:dyDescent="0.15">
      <c r="A111" s="1025" t="s">
        <v>435</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174</v>
      </c>
      <c r="AB111" s="1029"/>
      <c r="AC111" s="1029"/>
      <c r="AD111" s="1029"/>
      <c r="AE111" s="1030"/>
      <c r="AF111" s="1031" t="s">
        <v>174</v>
      </c>
      <c r="AG111" s="1029"/>
      <c r="AH111" s="1029"/>
      <c r="AI111" s="1029"/>
      <c r="AJ111" s="1030"/>
      <c r="AK111" s="1031" t="s">
        <v>174</v>
      </c>
      <c r="AL111" s="1029"/>
      <c r="AM111" s="1029"/>
      <c r="AN111" s="1029"/>
      <c r="AO111" s="1030"/>
      <c r="AP111" s="1032" t="s">
        <v>436</v>
      </c>
      <c r="AQ111" s="1033"/>
      <c r="AR111" s="1033"/>
      <c r="AS111" s="1033"/>
      <c r="AT111" s="1034"/>
      <c r="AU111" s="995"/>
      <c r="AV111" s="996"/>
      <c r="AW111" s="996"/>
      <c r="AX111" s="996"/>
      <c r="AY111" s="996"/>
      <c r="AZ111" s="1044" t="s">
        <v>437</v>
      </c>
      <c r="BA111" s="1045"/>
      <c r="BB111" s="1045"/>
      <c r="BC111" s="1045"/>
      <c r="BD111" s="1045"/>
      <c r="BE111" s="1045"/>
      <c r="BF111" s="1045"/>
      <c r="BG111" s="1045"/>
      <c r="BH111" s="1045"/>
      <c r="BI111" s="1045"/>
      <c r="BJ111" s="1045"/>
      <c r="BK111" s="1045"/>
      <c r="BL111" s="1045"/>
      <c r="BM111" s="1045"/>
      <c r="BN111" s="1045"/>
      <c r="BO111" s="1045"/>
      <c r="BP111" s="1046"/>
      <c r="BQ111" s="1014">
        <v>770321</v>
      </c>
      <c r="BR111" s="1015"/>
      <c r="BS111" s="1015"/>
      <c r="BT111" s="1015"/>
      <c r="BU111" s="1015"/>
      <c r="BV111" s="1015">
        <v>601090</v>
      </c>
      <c r="BW111" s="1015"/>
      <c r="BX111" s="1015"/>
      <c r="BY111" s="1015"/>
      <c r="BZ111" s="1015"/>
      <c r="CA111" s="1015">
        <v>593630</v>
      </c>
      <c r="CB111" s="1015"/>
      <c r="CC111" s="1015"/>
      <c r="CD111" s="1015"/>
      <c r="CE111" s="1015"/>
      <c r="CF111" s="1009">
        <v>7.7</v>
      </c>
      <c r="CG111" s="1010"/>
      <c r="CH111" s="1010"/>
      <c r="CI111" s="1010"/>
      <c r="CJ111" s="1010"/>
      <c r="CK111" s="1040"/>
      <c r="CL111" s="1041"/>
      <c r="CM111" s="1011" t="s">
        <v>438</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v>221036</v>
      </c>
      <c r="DH111" s="1015"/>
      <c r="DI111" s="1015"/>
      <c r="DJ111" s="1015"/>
      <c r="DK111" s="1015"/>
      <c r="DL111" s="1015">
        <v>118584</v>
      </c>
      <c r="DM111" s="1015"/>
      <c r="DN111" s="1015"/>
      <c r="DO111" s="1015"/>
      <c r="DP111" s="1015"/>
      <c r="DQ111" s="1015">
        <v>60219</v>
      </c>
      <c r="DR111" s="1015"/>
      <c r="DS111" s="1015"/>
      <c r="DT111" s="1015"/>
      <c r="DU111" s="1015"/>
      <c r="DV111" s="1016">
        <v>0.8</v>
      </c>
      <c r="DW111" s="1016"/>
      <c r="DX111" s="1016"/>
      <c r="DY111" s="1016"/>
      <c r="DZ111" s="1017"/>
    </row>
    <row r="112" spans="1:131" s="247" customFormat="1" ht="26.25" customHeight="1" x14ac:dyDescent="0.15">
      <c r="A112" s="1047" t="s">
        <v>439</v>
      </c>
      <c r="B112" s="1048"/>
      <c r="C112" s="1045" t="s">
        <v>440</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174</v>
      </c>
      <c r="AB112" s="1054"/>
      <c r="AC112" s="1054"/>
      <c r="AD112" s="1054"/>
      <c r="AE112" s="1055"/>
      <c r="AF112" s="1056" t="s">
        <v>436</v>
      </c>
      <c r="AG112" s="1054"/>
      <c r="AH112" s="1054"/>
      <c r="AI112" s="1054"/>
      <c r="AJ112" s="1055"/>
      <c r="AK112" s="1056" t="s">
        <v>436</v>
      </c>
      <c r="AL112" s="1054"/>
      <c r="AM112" s="1054"/>
      <c r="AN112" s="1054"/>
      <c r="AO112" s="1055"/>
      <c r="AP112" s="1057" t="s">
        <v>436</v>
      </c>
      <c r="AQ112" s="1058"/>
      <c r="AR112" s="1058"/>
      <c r="AS112" s="1058"/>
      <c r="AT112" s="1059"/>
      <c r="AU112" s="995"/>
      <c r="AV112" s="996"/>
      <c r="AW112" s="996"/>
      <c r="AX112" s="996"/>
      <c r="AY112" s="996"/>
      <c r="AZ112" s="1044" t="s">
        <v>441</v>
      </c>
      <c r="BA112" s="1045"/>
      <c r="BB112" s="1045"/>
      <c r="BC112" s="1045"/>
      <c r="BD112" s="1045"/>
      <c r="BE112" s="1045"/>
      <c r="BF112" s="1045"/>
      <c r="BG112" s="1045"/>
      <c r="BH112" s="1045"/>
      <c r="BI112" s="1045"/>
      <c r="BJ112" s="1045"/>
      <c r="BK112" s="1045"/>
      <c r="BL112" s="1045"/>
      <c r="BM112" s="1045"/>
      <c r="BN112" s="1045"/>
      <c r="BO112" s="1045"/>
      <c r="BP112" s="1046"/>
      <c r="BQ112" s="1014">
        <v>2561335</v>
      </c>
      <c r="BR112" s="1015"/>
      <c r="BS112" s="1015"/>
      <c r="BT112" s="1015"/>
      <c r="BU112" s="1015"/>
      <c r="BV112" s="1015">
        <v>2413468</v>
      </c>
      <c r="BW112" s="1015"/>
      <c r="BX112" s="1015"/>
      <c r="BY112" s="1015"/>
      <c r="BZ112" s="1015"/>
      <c r="CA112" s="1015">
        <v>2411087</v>
      </c>
      <c r="CB112" s="1015"/>
      <c r="CC112" s="1015"/>
      <c r="CD112" s="1015"/>
      <c r="CE112" s="1015"/>
      <c r="CF112" s="1009">
        <v>31.2</v>
      </c>
      <c r="CG112" s="1010"/>
      <c r="CH112" s="1010"/>
      <c r="CI112" s="1010"/>
      <c r="CJ112" s="1010"/>
      <c r="CK112" s="1040"/>
      <c r="CL112" s="1041"/>
      <c r="CM112" s="1011" t="s">
        <v>442</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443</v>
      </c>
      <c r="DH112" s="1015"/>
      <c r="DI112" s="1015"/>
      <c r="DJ112" s="1015"/>
      <c r="DK112" s="1015"/>
      <c r="DL112" s="1015" t="s">
        <v>444</v>
      </c>
      <c r="DM112" s="1015"/>
      <c r="DN112" s="1015"/>
      <c r="DO112" s="1015"/>
      <c r="DP112" s="1015"/>
      <c r="DQ112" s="1015" t="s">
        <v>174</v>
      </c>
      <c r="DR112" s="1015"/>
      <c r="DS112" s="1015"/>
      <c r="DT112" s="1015"/>
      <c r="DU112" s="1015"/>
      <c r="DV112" s="1016" t="s">
        <v>445</v>
      </c>
      <c r="DW112" s="1016"/>
      <c r="DX112" s="1016"/>
      <c r="DY112" s="1016"/>
      <c r="DZ112" s="1017"/>
    </row>
    <row r="113" spans="1:130" s="247" customFormat="1" ht="26.25" customHeight="1" x14ac:dyDescent="0.15">
      <c r="A113" s="1049"/>
      <c r="B113" s="1050"/>
      <c r="C113" s="1045" t="s">
        <v>446</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221833</v>
      </c>
      <c r="AB113" s="1029"/>
      <c r="AC113" s="1029"/>
      <c r="AD113" s="1029"/>
      <c r="AE113" s="1030"/>
      <c r="AF113" s="1031">
        <v>205261</v>
      </c>
      <c r="AG113" s="1029"/>
      <c r="AH113" s="1029"/>
      <c r="AI113" s="1029"/>
      <c r="AJ113" s="1030"/>
      <c r="AK113" s="1031">
        <v>220382</v>
      </c>
      <c r="AL113" s="1029"/>
      <c r="AM113" s="1029"/>
      <c r="AN113" s="1029"/>
      <c r="AO113" s="1030"/>
      <c r="AP113" s="1032">
        <v>2.8</v>
      </c>
      <c r="AQ113" s="1033"/>
      <c r="AR113" s="1033"/>
      <c r="AS113" s="1033"/>
      <c r="AT113" s="1034"/>
      <c r="AU113" s="995"/>
      <c r="AV113" s="996"/>
      <c r="AW113" s="996"/>
      <c r="AX113" s="996"/>
      <c r="AY113" s="996"/>
      <c r="AZ113" s="1044" t="s">
        <v>447</v>
      </c>
      <c r="BA113" s="1045"/>
      <c r="BB113" s="1045"/>
      <c r="BC113" s="1045"/>
      <c r="BD113" s="1045"/>
      <c r="BE113" s="1045"/>
      <c r="BF113" s="1045"/>
      <c r="BG113" s="1045"/>
      <c r="BH113" s="1045"/>
      <c r="BI113" s="1045"/>
      <c r="BJ113" s="1045"/>
      <c r="BK113" s="1045"/>
      <c r="BL113" s="1045"/>
      <c r="BM113" s="1045"/>
      <c r="BN113" s="1045"/>
      <c r="BO113" s="1045"/>
      <c r="BP113" s="1046"/>
      <c r="BQ113" s="1014">
        <v>174318</v>
      </c>
      <c r="BR113" s="1015"/>
      <c r="BS113" s="1015"/>
      <c r="BT113" s="1015"/>
      <c r="BU113" s="1015"/>
      <c r="BV113" s="1015">
        <v>132660</v>
      </c>
      <c r="BW113" s="1015"/>
      <c r="BX113" s="1015"/>
      <c r="BY113" s="1015"/>
      <c r="BZ113" s="1015"/>
      <c r="CA113" s="1015">
        <v>103198</v>
      </c>
      <c r="CB113" s="1015"/>
      <c r="CC113" s="1015"/>
      <c r="CD113" s="1015"/>
      <c r="CE113" s="1015"/>
      <c r="CF113" s="1009">
        <v>1.3</v>
      </c>
      <c r="CG113" s="1010"/>
      <c r="CH113" s="1010"/>
      <c r="CI113" s="1010"/>
      <c r="CJ113" s="1010"/>
      <c r="CK113" s="1040"/>
      <c r="CL113" s="1041"/>
      <c r="CM113" s="1011" t="s">
        <v>448</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436</v>
      </c>
      <c r="DH113" s="1054"/>
      <c r="DI113" s="1054"/>
      <c r="DJ113" s="1054"/>
      <c r="DK113" s="1055"/>
      <c r="DL113" s="1056" t="s">
        <v>436</v>
      </c>
      <c r="DM113" s="1054"/>
      <c r="DN113" s="1054"/>
      <c r="DO113" s="1054"/>
      <c r="DP113" s="1055"/>
      <c r="DQ113" s="1056" t="s">
        <v>443</v>
      </c>
      <c r="DR113" s="1054"/>
      <c r="DS113" s="1054"/>
      <c r="DT113" s="1054"/>
      <c r="DU113" s="1055"/>
      <c r="DV113" s="1057" t="s">
        <v>449</v>
      </c>
      <c r="DW113" s="1058"/>
      <c r="DX113" s="1058"/>
      <c r="DY113" s="1058"/>
      <c r="DZ113" s="1059"/>
    </row>
    <row r="114" spans="1:130" s="247" customFormat="1" ht="26.25" customHeight="1" x14ac:dyDescent="0.15">
      <c r="A114" s="1049"/>
      <c r="B114" s="1050"/>
      <c r="C114" s="1045" t="s">
        <v>450</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48820</v>
      </c>
      <c r="AB114" s="1054"/>
      <c r="AC114" s="1054"/>
      <c r="AD114" s="1054"/>
      <c r="AE114" s="1055"/>
      <c r="AF114" s="1056">
        <v>46745</v>
      </c>
      <c r="AG114" s="1054"/>
      <c r="AH114" s="1054"/>
      <c r="AI114" s="1054"/>
      <c r="AJ114" s="1055"/>
      <c r="AK114" s="1056">
        <v>34464</v>
      </c>
      <c r="AL114" s="1054"/>
      <c r="AM114" s="1054"/>
      <c r="AN114" s="1054"/>
      <c r="AO114" s="1055"/>
      <c r="AP114" s="1057">
        <v>0.4</v>
      </c>
      <c r="AQ114" s="1058"/>
      <c r="AR114" s="1058"/>
      <c r="AS114" s="1058"/>
      <c r="AT114" s="1059"/>
      <c r="AU114" s="995"/>
      <c r="AV114" s="996"/>
      <c r="AW114" s="996"/>
      <c r="AX114" s="996"/>
      <c r="AY114" s="996"/>
      <c r="AZ114" s="1044" t="s">
        <v>451</v>
      </c>
      <c r="BA114" s="1045"/>
      <c r="BB114" s="1045"/>
      <c r="BC114" s="1045"/>
      <c r="BD114" s="1045"/>
      <c r="BE114" s="1045"/>
      <c r="BF114" s="1045"/>
      <c r="BG114" s="1045"/>
      <c r="BH114" s="1045"/>
      <c r="BI114" s="1045"/>
      <c r="BJ114" s="1045"/>
      <c r="BK114" s="1045"/>
      <c r="BL114" s="1045"/>
      <c r="BM114" s="1045"/>
      <c r="BN114" s="1045"/>
      <c r="BO114" s="1045"/>
      <c r="BP114" s="1046"/>
      <c r="BQ114" s="1014">
        <v>412285</v>
      </c>
      <c r="BR114" s="1015"/>
      <c r="BS114" s="1015"/>
      <c r="BT114" s="1015"/>
      <c r="BU114" s="1015"/>
      <c r="BV114" s="1015">
        <v>503758</v>
      </c>
      <c r="BW114" s="1015"/>
      <c r="BX114" s="1015"/>
      <c r="BY114" s="1015"/>
      <c r="BZ114" s="1015"/>
      <c r="CA114" s="1015">
        <v>512672</v>
      </c>
      <c r="CB114" s="1015"/>
      <c r="CC114" s="1015"/>
      <c r="CD114" s="1015"/>
      <c r="CE114" s="1015"/>
      <c r="CF114" s="1009">
        <v>6.6</v>
      </c>
      <c r="CG114" s="1010"/>
      <c r="CH114" s="1010"/>
      <c r="CI114" s="1010"/>
      <c r="CJ114" s="1010"/>
      <c r="CK114" s="1040"/>
      <c r="CL114" s="1041"/>
      <c r="CM114" s="1011" t="s">
        <v>452</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436</v>
      </c>
      <c r="DH114" s="1054"/>
      <c r="DI114" s="1054"/>
      <c r="DJ114" s="1054"/>
      <c r="DK114" s="1055"/>
      <c r="DL114" s="1056" t="s">
        <v>453</v>
      </c>
      <c r="DM114" s="1054"/>
      <c r="DN114" s="1054"/>
      <c r="DO114" s="1054"/>
      <c r="DP114" s="1055"/>
      <c r="DQ114" s="1056" t="s">
        <v>454</v>
      </c>
      <c r="DR114" s="1054"/>
      <c r="DS114" s="1054"/>
      <c r="DT114" s="1054"/>
      <c r="DU114" s="1055"/>
      <c r="DV114" s="1057" t="s">
        <v>455</v>
      </c>
      <c r="DW114" s="1058"/>
      <c r="DX114" s="1058"/>
      <c r="DY114" s="1058"/>
      <c r="DZ114" s="1059"/>
    </row>
    <row r="115" spans="1:130" s="247" customFormat="1" ht="26.25" customHeight="1" x14ac:dyDescent="0.15">
      <c r="A115" s="1049"/>
      <c r="B115" s="1050"/>
      <c r="C115" s="1045" t="s">
        <v>456</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v>237120</v>
      </c>
      <c r="AB115" s="1029"/>
      <c r="AC115" s="1029"/>
      <c r="AD115" s="1029"/>
      <c r="AE115" s="1030"/>
      <c r="AF115" s="1031">
        <v>233750</v>
      </c>
      <c r="AG115" s="1029"/>
      <c r="AH115" s="1029"/>
      <c r="AI115" s="1029"/>
      <c r="AJ115" s="1030"/>
      <c r="AK115" s="1031">
        <v>188015</v>
      </c>
      <c r="AL115" s="1029"/>
      <c r="AM115" s="1029"/>
      <c r="AN115" s="1029"/>
      <c r="AO115" s="1030"/>
      <c r="AP115" s="1032">
        <v>2.4</v>
      </c>
      <c r="AQ115" s="1033"/>
      <c r="AR115" s="1033"/>
      <c r="AS115" s="1033"/>
      <c r="AT115" s="1034"/>
      <c r="AU115" s="995"/>
      <c r="AV115" s="996"/>
      <c r="AW115" s="996"/>
      <c r="AX115" s="996"/>
      <c r="AY115" s="996"/>
      <c r="AZ115" s="1044" t="s">
        <v>457</v>
      </c>
      <c r="BA115" s="1045"/>
      <c r="BB115" s="1045"/>
      <c r="BC115" s="1045"/>
      <c r="BD115" s="1045"/>
      <c r="BE115" s="1045"/>
      <c r="BF115" s="1045"/>
      <c r="BG115" s="1045"/>
      <c r="BH115" s="1045"/>
      <c r="BI115" s="1045"/>
      <c r="BJ115" s="1045"/>
      <c r="BK115" s="1045"/>
      <c r="BL115" s="1045"/>
      <c r="BM115" s="1045"/>
      <c r="BN115" s="1045"/>
      <c r="BO115" s="1045"/>
      <c r="BP115" s="1046"/>
      <c r="BQ115" s="1014" t="s">
        <v>449</v>
      </c>
      <c r="BR115" s="1015"/>
      <c r="BS115" s="1015"/>
      <c r="BT115" s="1015"/>
      <c r="BU115" s="1015"/>
      <c r="BV115" s="1015" t="s">
        <v>174</v>
      </c>
      <c r="BW115" s="1015"/>
      <c r="BX115" s="1015"/>
      <c r="BY115" s="1015"/>
      <c r="BZ115" s="1015"/>
      <c r="CA115" s="1015" t="s">
        <v>436</v>
      </c>
      <c r="CB115" s="1015"/>
      <c r="CC115" s="1015"/>
      <c r="CD115" s="1015"/>
      <c r="CE115" s="1015"/>
      <c r="CF115" s="1009" t="s">
        <v>436</v>
      </c>
      <c r="CG115" s="1010"/>
      <c r="CH115" s="1010"/>
      <c r="CI115" s="1010"/>
      <c r="CJ115" s="1010"/>
      <c r="CK115" s="1040"/>
      <c r="CL115" s="1041"/>
      <c r="CM115" s="1044" t="s">
        <v>458</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459</v>
      </c>
      <c r="DH115" s="1054"/>
      <c r="DI115" s="1054"/>
      <c r="DJ115" s="1054"/>
      <c r="DK115" s="1055"/>
      <c r="DL115" s="1056" t="s">
        <v>436</v>
      </c>
      <c r="DM115" s="1054"/>
      <c r="DN115" s="1054"/>
      <c r="DO115" s="1054"/>
      <c r="DP115" s="1055"/>
      <c r="DQ115" s="1056" t="s">
        <v>460</v>
      </c>
      <c r="DR115" s="1054"/>
      <c r="DS115" s="1054"/>
      <c r="DT115" s="1054"/>
      <c r="DU115" s="1055"/>
      <c r="DV115" s="1057" t="s">
        <v>443</v>
      </c>
      <c r="DW115" s="1058"/>
      <c r="DX115" s="1058"/>
      <c r="DY115" s="1058"/>
      <c r="DZ115" s="1059"/>
    </row>
    <row r="116" spans="1:130" s="247" customFormat="1" ht="26.25" customHeight="1" x14ac:dyDescent="0.15">
      <c r="A116" s="1051"/>
      <c r="B116" s="1052"/>
      <c r="C116" s="1060" t="s">
        <v>461</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449</v>
      </c>
      <c r="AB116" s="1054"/>
      <c r="AC116" s="1054"/>
      <c r="AD116" s="1054"/>
      <c r="AE116" s="1055"/>
      <c r="AF116" s="1056" t="s">
        <v>436</v>
      </c>
      <c r="AG116" s="1054"/>
      <c r="AH116" s="1054"/>
      <c r="AI116" s="1054"/>
      <c r="AJ116" s="1055"/>
      <c r="AK116" s="1056" t="s">
        <v>462</v>
      </c>
      <c r="AL116" s="1054"/>
      <c r="AM116" s="1054"/>
      <c r="AN116" s="1054"/>
      <c r="AO116" s="1055"/>
      <c r="AP116" s="1057" t="s">
        <v>436</v>
      </c>
      <c r="AQ116" s="1058"/>
      <c r="AR116" s="1058"/>
      <c r="AS116" s="1058"/>
      <c r="AT116" s="1059"/>
      <c r="AU116" s="995"/>
      <c r="AV116" s="996"/>
      <c r="AW116" s="996"/>
      <c r="AX116" s="996"/>
      <c r="AY116" s="996"/>
      <c r="AZ116" s="1062" t="s">
        <v>463</v>
      </c>
      <c r="BA116" s="1063"/>
      <c r="BB116" s="1063"/>
      <c r="BC116" s="1063"/>
      <c r="BD116" s="1063"/>
      <c r="BE116" s="1063"/>
      <c r="BF116" s="1063"/>
      <c r="BG116" s="1063"/>
      <c r="BH116" s="1063"/>
      <c r="BI116" s="1063"/>
      <c r="BJ116" s="1063"/>
      <c r="BK116" s="1063"/>
      <c r="BL116" s="1063"/>
      <c r="BM116" s="1063"/>
      <c r="BN116" s="1063"/>
      <c r="BO116" s="1063"/>
      <c r="BP116" s="1064"/>
      <c r="BQ116" s="1014" t="s">
        <v>436</v>
      </c>
      <c r="BR116" s="1015"/>
      <c r="BS116" s="1015"/>
      <c r="BT116" s="1015"/>
      <c r="BU116" s="1015"/>
      <c r="BV116" s="1015" t="s">
        <v>449</v>
      </c>
      <c r="BW116" s="1015"/>
      <c r="BX116" s="1015"/>
      <c r="BY116" s="1015"/>
      <c r="BZ116" s="1015"/>
      <c r="CA116" s="1015" t="s">
        <v>436</v>
      </c>
      <c r="CB116" s="1015"/>
      <c r="CC116" s="1015"/>
      <c r="CD116" s="1015"/>
      <c r="CE116" s="1015"/>
      <c r="CF116" s="1009" t="s">
        <v>174</v>
      </c>
      <c r="CG116" s="1010"/>
      <c r="CH116" s="1010"/>
      <c r="CI116" s="1010"/>
      <c r="CJ116" s="1010"/>
      <c r="CK116" s="1040"/>
      <c r="CL116" s="1041"/>
      <c r="CM116" s="1011" t="s">
        <v>464</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454</v>
      </c>
      <c r="DH116" s="1054"/>
      <c r="DI116" s="1054"/>
      <c r="DJ116" s="1054"/>
      <c r="DK116" s="1055"/>
      <c r="DL116" s="1056" t="s">
        <v>436</v>
      </c>
      <c r="DM116" s="1054"/>
      <c r="DN116" s="1054"/>
      <c r="DO116" s="1054"/>
      <c r="DP116" s="1055"/>
      <c r="DQ116" s="1056" t="s">
        <v>459</v>
      </c>
      <c r="DR116" s="1054"/>
      <c r="DS116" s="1054"/>
      <c r="DT116" s="1054"/>
      <c r="DU116" s="1055"/>
      <c r="DV116" s="1057" t="s">
        <v>436</v>
      </c>
      <c r="DW116" s="1058"/>
      <c r="DX116" s="1058"/>
      <c r="DY116" s="1058"/>
      <c r="DZ116" s="1059"/>
    </row>
    <row r="117" spans="1:130" s="247" customFormat="1" ht="26.25" customHeight="1" x14ac:dyDescent="0.15">
      <c r="A117" s="999" t="s">
        <v>186</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465</v>
      </c>
      <c r="Z117" s="981"/>
      <c r="AA117" s="1071">
        <v>1509240</v>
      </c>
      <c r="AB117" s="1072"/>
      <c r="AC117" s="1072"/>
      <c r="AD117" s="1072"/>
      <c r="AE117" s="1073"/>
      <c r="AF117" s="1074">
        <v>1482202</v>
      </c>
      <c r="AG117" s="1072"/>
      <c r="AH117" s="1072"/>
      <c r="AI117" s="1072"/>
      <c r="AJ117" s="1073"/>
      <c r="AK117" s="1074">
        <v>1445602</v>
      </c>
      <c r="AL117" s="1072"/>
      <c r="AM117" s="1072"/>
      <c r="AN117" s="1072"/>
      <c r="AO117" s="1073"/>
      <c r="AP117" s="1075"/>
      <c r="AQ117" s="1076"/>
      <c r="AR117" s="1076"/>
      <c r="AS117" s="1076"/>
      <c r="AT117" s="1077"/>
      <c r="AU117" s="995"/>
      <c r="AV117" s="996"/>
      <c r="AW117" s="996"/>
      <c r="AX117" s="996"/>
      <c r="AY117" s="996"/>
      <c r="AZ117" s="1062" t="s">
        <v>466</v>
      </c>
      <c r="BA117" s="1063"/>
      <c r="BB117" s="1063"/>
      <c r="BC117" s="1063"/>
      <c r="BD117" s="1063"/>
      <c r="BE117" s="1063"/>
      <c r="BF117" s="1063"/>
      <c r="BG117" s="1063"/>
      <c r="BH117" s="1063"/>
      <c r="BI117" s="1063"/>
      <c r="BJ117" s="1063"/>
      <c r="BK117" s="1063"/>
      <c r="BL117" s="1063"/>
      <c r="BM117" s="1063"/>
      <c r="BN117" s="1063"/>
      <c r="BO117" s="1063"/>
      <c r="BP117" s="1064"/>
      <c r="BQ117" s="1014" t="s">
        <v>455</v>
      </c>
      <c r="BR117" s="1015"/>
      <c r="BS117" s="1015"/>
      <c r="BT117" s="1015"/>
      <c r="BU117" s="1015"/>
      <c r="BV117" s="1015" t="s">
        <v>436</v>
      </c>
      <c r="BW117" s="1015"/>
      <c r="BX117" s="1015"/>
      <c r="BY117" s="1015"/>
      <c r="BZ117" s="1015"/>
      <c r="CA117" s="1015" t="s">
        <v>174</v>
      </c>
      <c r="CB117" s="1015"/>
      <c r="CC117" s="1015"/>
      <c r="CD117" s="1015"/>
      <c r="CE117" s="1015"/>
      <c r="CF117" s="1009" t="s">
        <v>436</v>
      </c>
      <c r="CG117" s="1010"/>
      <c r="CH117" s="1010"/>
      <c r="CI117" s="1010"/>
      <c r="CJ117" s="1010"/>
      <c r="CK117" s="1040"/>
      <c r="CL117" s="1041"/>
      <c r="CM117" s="1011" t="s">
        <v>467</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462</v>
      </c>
      <c r="DH117" s="1054"/>
      <c r="DI117" s="1054"/>
      <c r="DJ117" s="1054"/>
      <c r="DK117" s="1055"/>
      <c r="DL117" s="1056" t="s">
        <v>174</v>
      </c>
      <c r="DM117" s="1054"/>
      <c r="DN117" s="1054"/>
      <c r="DO117" s="1054"/>
      <c r="DP117" s="1055"/>
      <c r="DQ117" s="1056" t="s">
        <v>174</v>
      </c>
      <c r="DR117" s="1054"/>
      <c r="DS117" s="1054"/>
      <c r="DT117" s="1054"/>
      <c r="DU117" s="1055"/>
      <c r="DV117" s="1057" t="s">
        <v>444</v>
      </c>
      <c r="DW117" s="1058"/>
      <c r="DX117" s="1058"/>
      <c r="DY117" s="1058"/>
      <c r="DZ117" s="1059"/>
    </row>
    <row r="118" spans="1:130" s="247" customFormat="1" ht="26.25" customHeight="1" x14ac:dyDescent="0.15">
      <c r="A118" s="999" t="s">
        <v>430</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428</v>
      </c>
      <c r="AB118" s="980"/>
      <c r="AC118" s="980"/>
      <c r="AD118" s="980"/>
      <c r="AE118" s="981"/>
      <c r="AF118" s="979" t="s">
        <v>305</v>
      </c>
      <c r="AG118" s="980"/>
      <c r="AH118" s="980"/>
      <c r="AI118" s="980"/>
      <c r="AJ118" s="981"/>
      <c r="AK118" s="979" t="s">
        <v>304</v>
      </c>
      <c r="AL118" s="980"/>
      <c r="AM118" s="980"/>
      <c r="AN118" s="980"/>
      <c r="AO118" s="981"/>
      <c r="AP118" s="1066" t="s">
        <v>429</v>
      </c>
      <c r="AQ118" s="1067"/>
      <c r="AR118" s="1067"/>
      <c r="AS118" s="1067"/>
      <c r="AT118" s="1068"/>
      <c r="AU118" s="995"/>
      <c r="AV118" s="996"/>
      <c r="AW118" s="996"/>
      <c r="AX118" s="996"/>
      <c r="AY118" s="996"/>
      <c r="AZ118" s="1069" t="s">
        <v>468</v>
      </c>
      <c r="BA118" s="1060"/>
      <c r="BB118" s="1060"/>
      <c r="BC118" s="1060"/>
      <c r="BD118" s="1060"/>
      <c r="BE118" s="1060"/>
      <c r="BF118" s="1060"/>
      <c r="BG118" s="1060"/>
      <c r="BH118" s="1060"/>
      <c r="BI118" s="1060"/>
      <c r="BJ118" s="1060"/>
      <c r="BK118" s="1060"/>
      <c r="BL118" s="1060"/>
      <c r="BM118" s="1060"/>
      <c r="BN118" s="1060"/>
      <c r="BO118" s="1060"/>
      <c r="BP118" s="1061"/>
      <c r="BQ118" s="1092" t="s">
        <v>460</v>
      </c>
      <c r="BR118" s="1093"/>
      <c r="BS118" s="1093"/>
      <c r="BT118" s="1093"/>
      <c r="BU118" s="1093"/>
      <c r="BV118" s="1093" t="s">
        <v>174</v>
      </c>
      <c r="BW118" s="1093"/>
      <c r="BX118" s="1093"/>
      <c r="BY118" s="1093"/>
      <c r="BZ118" s="1093"/>
      <c r="CA118" s="1093" t="s">
        <v>174</v>
      </c>
      <c r="CB118" s="1093"/>
      <c r="CC118" s="1093"/>
      <c r="CD118" s="1093"/>
      <c r="CE118" s="1093"/>
      <c r="CF118" s="1009" t="s">
        <v>436</v>
      </c>
      <c r="CG118" s="1010"/>
      <c r="CH118" s="1010"/>
      <c r="CI118" s="1010"/>
      <c r="CJ118" s="1010"/>
      <c r="CK118" s="1040"/>
      <c r="CL118" s="1041"/>
      <c r="CM118" s="1011" t="s">
        <v>469</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174</v>
      </c>
      <c r="DH118" s="1054"/>
      <c r="DI118" s="1054"/>
      <c r="DJ118" s="1054"/>
      <c r="DK118" s="1055"/>
      <c r="DL118" s="1056" t="s">
        <v>436</v>
      </c>
      <c r="DM118" s="1054"/>
      <c r="DN118" s="1054"/>
      <c r="DO118" s="1054"/>
      <c r="DP118" s="1055"/>
      <c r="DQ118" s="1056" t="s">
        <v>174</v>
      </c>
      <c r="DR118" s="1054"/>
      <c r="DS118" s="1054"/>
      <c r="DT118" s="1054"/>
      <c r="DU118" s="1055"/>
      <c r="DV118" s="1057" t="s">
        <v>436</v>
      </c>
      <c r="DW118" s="1058"/>
      <c r="DX118" s="1058"/>
      <c r="DY118" s="1058"/>
      <c r="DZ118" s="1059"/>
    </row>
    <row r="119" spans="1:130" s="247" customFormat="1" ht="26.25" customHeight="1" x14ac:dyDescent="0.15">
      <c r="A119" s="1153" t="s">
        <v>433</v>
      </c>
      <c r="B119" s="1039"/>
      <c r="C119" s="1018" t="s">
        <v>434</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v>124784</v>
      </c>
      <c r="AB119" s="987"/>
      <c r="AC119" s="987"/>
      <c r="AD119" s="987"/>
      <c r="AE119" s="988"/>
      <c r="AF119" s="989">
        <v>124784</v>
      </c>
      <c r="AG119" s="987"/>
      <c r="AH119" s="987"/>
      <c r="AI119" s="987"/>
      <c r="AJ119" s="988"/>
      <c r="AK119" s="989">
        <v>126370</v>
      </c>
      <c r="AL119" s="987"/>
      <c r="AM119" s="987"/>
      <c r="AN119" s="987"/>
      <c r="AO119" s="988"/>
      <c r="AP119" s="990">
        <v>1.6</v>
      </c>
      <c r="AQ119" s="991"/>
      <c r="AR119" s="991"/>
      <c r="AS119" s="991"/>
      <c r="AT119" s="992"/>
      <c r="AU119" s="997"/>
      <c r="AV119" s="998"/>
      <c r="AW119" s="998"/>
      <c r="AX119" s="998"/>
      <c r="AY119" s="998"/>
      <c r="AZ119" s="278" t="s">
        <v>186</v>
      </c>
      <c r="BA119" s="278"/>
      <c r="BB119" s="278"/>
      <c r="BC119" s="278"/>
      <c r="BD119" s="278"/>
      <c r="BE119" s="278"/>
      <c r="BF119" s="278"/>
      <c r="BG119" s="278"/>
      <c r="BH119" s="278"/>
      <c r="BI119" s="278"/>
      <c r="BJ119" s="278"/>
      <c r="BK119" s="278"/>
      <c r="BL119" s="278"/>
      <c r="BM119" s="278"/>
      <c r="BN119" s="278"/>
      <c r="BO119" s="1070" t="s">
        <v>470</v>
      </c>
      <c r="BP119" s="1101"/>
      <c r="BQ119" s="1092">
        <v>12404249</v>
      </c>
      <c r="BR119" s="1093"/>
      <c r="BS119" s="1093"/>
      <c r="BT119" s="1093"/>
      <c r="BU119" s="1093"/>
      <c r="BV119" s="1093">
        <v>12251825</v>
      </c>
      <c r="BW119" s="1093"/>
      <c r="BX119" s="1093"/>
      <c r="BY119" s="1093"/>
      <c r="BZ119" s="1093"/>
      <c r="CA119" s="1093">
        <v>12308800</v>
      </c>
      <c r="CB119" s="1093"/>
      <c r="CC119" s="1093"/>
      <c r="CD119" s="1093"/>
      <c r="CE119" s="1093"/>
      <c r="CF119" s="1094"/>
      <c r="CG119" s="1095"/>
      <c r="CH119" s="1095"/>
      <c r="CI119" s="1095"/>
      <c r="CJ119" s="1096"/>
      <c r="CK119" s="1042"/>
      <c r="CL119" s="1043"/>
      <c r="CM119" s="1097" t="s">
        <v>471</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459</v>
      </c>
      <c r="DH119" s="1079"/>
      <c r="DI119" s="1079"/>
      <c r="DJ119" s="1079"/>
      <c r="DK119" s="1080"/>
      <c r="DL119" s="1078" t="s">
        <v>453</v>
      </c>
      <c r="DM119" s="1079"/>
      <c r="DN119" s="1079"/>
      <c r="DO119" s="1079"/>
      <c r="DP119" s="1080"/>
      <c r="DQ119" s="1078">
        <v>118213</v>
      </c>
      <c r="DR119" s="1079"/>
      <c r="DS119" s="1079"/>
      <c r="DT119" s="1079"/>
      <c r="DU119" s="1080"/>
      <c r="DV119" s="1081">
        <v>1.5</v>
      </c>
      <c r="DW119" s="1082"/>
      <c r="DX119" s="1082"/>
      <c r="DY119" s="1082"/>
      <c r="DZ119" s="1083"/>
    </row>
    <row r="120" spans="1:130" s="247" customFormat="1" ht="26.25" customHeight="1" x14ac:dyDescent="0.15">
      <c r="A120" s="1154"/>
      <c r="B120" s="1041"/>
      <c r="C120" s="1011" t="s">
        <v>438</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v>112336</v>
      </c>
      <c r="AB120" s="1054"/>
      <c r="AC120" s="1054"/>
      <c r="AD120" s="1054"/>
      <c r="AE120" s="1055"/>
      <c r="AF120" s="1056">
        <v>108966</v>
      </c>
      <c r="AG120" s="1054"/>
      <c r="AH120" s="1054"/>
      <c r="AI120" s="1054"/>
      <c r="AJ120" s="1055"/>
      <c r="AK120" s="1056">
        <v>61645</v>
      </c>
      <c r="AL120" s="1054"/>
      <c r="AM120" s="1054"/>
      <c r="AN120" s="1054"/>
      <c r="AO120" s="1055"/>
      <c r="AP120" s="1057">
        <v>0.8</v>
      </c>
      <c r="AQ120" s="1058"/>
      <c r="AR120" s="1058"/>
      <c r="AS120" s="1058"/>
      <c r="AT120" s="1059"/>
      <c r="AU120" s="1084" t="s">
        <v>472</v>
      </c>
      <c r="AV120" s="1085"/>
      <c r="AW120" s="1085"/>
      <c r="AX120" s="1085"/>
      <c r="AY120" s="1086"/>
      <c r="AZ120" s="1035" t="s">
        <v>473</v>
      </c>
      <c r="BA120" s="984"/>
      <c r="BB120" s="984"/>
      <c r="BC120" s="984"/>
      <c r="BD120" s="984"/>
      <c r="BE120" s="984"/>
      <c r="BF120" s="984"/>
      <c r="BG120" s="984"/>
      <c r="BH120" s="984"/>
      <c r="BI120" s="984"/>
      <c r="BJ120" s="984"/>
      <c r="BK120" s="984"/>
      <c r="BL120" s="984"/>
      <c r="BM120" s="984"/>
      <c r="BN120" s="984"/>
      <c r="BO120" s="984"/>
      <c r="BP120" s="985"/>
      <c r="BQ120" s="1021">
        <v>1456635</v>
      </c>
      <c r="BR120" s="1022"/>
      <c r="BS120" s="1022"/>
      <c r="BT120" s="1022"/>
      <c r="BU120" s="1022"/>
      <c r="BV120" s="1022">
        <v>1622935</v>
      </c>
      <c r="BW120" s="1022"/>
      <c r="BX120" s="1022"/>
      <c r="BY120" s="1022"/>
      <c r="BZ120" s="1022"/>
      <c r="CA120" s="1022">
        <v>1592985</v>
      </c>
      <c r="CB120" s="1022"/>
      <c r="CC120" s="1022"/>
      <c r="CD120" s="1022"/>
      <c r="CE120" s="1022"/>
      <c r="CF120" s="1036">
        <v>20.6</v>
      </c>
      <c r="CG120" s="1037"/>
      <c r="CH120" s="1037"/>
      <c r="CI120" s="1037"/>
      <c r="CJ120" s="1037"/>
      <c r="CK120" s="1102" t="s">
        <v>474</v>
      </c>
      <c r="CL120" s="1103"/>
      <c r="CM120" s="1103"/>
      <c r="CN120" s="1103"/>
      <c r="CO120" s="1104"/>
      <c r="CP120" s="1110" t="s">
        <v>475</v>
      </c>
      <c r="CQ120" s="1111"/>
      <c r="CR120" s="1111"/>
      <c r="CS120" s="1111"/>
      <c r="CT120" s="1111"/>
      <c r="CU120" s="1111"/>
      <c r="CV120" s="1111"/>
      <c r="CW120" s="1111"/>
      <c r="CX120" s="1111"/>
      <c r="CY120" s="1111"/>
      <c r="CZ120" s="1111"/>
      <c r="DA120" s="1111"/>
      <c r="DB120" s="1111"/>
      <c r="DC120" s="1111"/>
      <c r="DD120" s="1111"/>
      <c r="DE120" s="1111"/>
      <c r="DF120" s="1112"/>
      <c r="DG120" s="1021">
        <v>2551802</v>
      </c>
      <c r="DH120" s="1022"/>
      <c r="DI120" s="1022"/>
      <c r="DJ120" s="1022"/>
      <c r="DK120" s="1022"/>
      <c r="DL120" s="1022">
        <v>2401643</v>
      </c>
      <c r="DM120" s="1022"/>
      <c r="DN120" s="1022"/>
      <c r="DO120" s="1022"/>
      <c r="DP120" s="1022"/>
      <c r="DQ120" s="1022">
        <v>2398838</v>
      </c>
      <c r="DR120" s="1022"/>
      <c r="DS120" s="1022"/>
      <c r="DT120" s="1022"/>
      <c r="DU120" s="1022"/>
      <c r="DV120" s="1023">
        <v>31</v>
      </c>
      <c r="DW120" s="1023"/>
      <c r="DX120" s="1023"/>
      <c r="DY120" s="1023"/>
      <c r="DZ120" s="1024"/>
    </row>
    <row r="121" spans="1:130" s="247" customFormat="1" ht="26.25" customHeight="1" x14ac:dyDescent="0.15">
      <c r="A121" s="1154"/>
      <c r="B121" s="1041"/>
      <c r="C121" s="1062" t="s">
        <v>476</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174</v>
      </c>
      <c r="AB121" s="1054"/>
      <c r="AC121" s="1054"/>
      <c r="AD121" s="1054"/>
      <c r="AE121" s="1055"/>
      <c r="AF121" s="1056" t="s">
        <v>174</v>
      </c>
      <c r="AG121" s="1054"/>
      <c r="AH121" s="1054"/>
      <c r="AI121" s="1054"/>
      <c r="AJ121" s="1055"/>
      <c r="AK121" s="1056" t="s">
        <v>444</v>
      </c>
      <c r="AL121" s="1054"/>
      <c r="AM121" s="1054"/>
      <c r="AN121" s="1054"/>
      <c r="AO121" s="1055"/>
      <c r="AP121" s="1057" t="s">
        <v>454</v>
      </c>
      <c r="AQ121" s="1058"/>
      <c r="AR121" s="1058"/>
      <c r="AS121" s="1058"/>
      <c r="AT121" s="1059"/>
      <c r="AU121" s="1087"/>
      <c r="AV121" s="1088"/>
      <c r="AW121" s="1088"/>
      <c r="AX121" s="1088"/>
      <c r="AY121" s="1089"/>
      <c r="AZ121" s="1044" t="s">
        <v>477</v>
      </c>
      <c r="BA121" s="1045"/>
      <c r="BB121" s="1045"/>
      <c r="BC121" s="1045"/>
      <c r="BD121" s="1045"/>
      <c r="BE121" s="1045"/>
      <c r="BF121" s="1045"/>
      <c r="BG121" s="1045"/>
      <c r="BH121" s="1045"/>
      <c r="BI121" s="1045"/>
      <c r="BJ121" s="1045"/>
      <c r="BK121" s="1045"/>
      <c r="BL121" s="1045"/>
      <c r="BM121" s="1045"/>
      <c r="BN121" s="1045"/>
      <c r="BO121" s="1045"/>
      <c r="BP121" s="1046"/>
      <c r="BQ121" s="1014" t="s">
        <v>436</v>
      </c>
      <c r="BR121" s="1015"/>
      <c r="BS121" s="1015"/>
      <c r="BT121" s="1015"/>
      <c r="BU121" s="1015"/>
      <c r="BV121" s="1015" t="s">
        <v>436</v>
      </c>
      <c r="BW121" s="1015"/>
      <c r="BX121" s="1015"/>
      <c r="BY121" s="1015"/>
      <c r="BZ121" s="1015"/>
      <c r="CA121" s="1015" t="s">
        <v>460</v>
      </c>
      <c r="CB121" s="1015"/>
      <c r="CC121" s="1015"/>
      <c r="CD121" s="1015"/>
      <c r="CE121" s="1015"/>
      <c r="CF121" s="1009" t="s">
        <v>436</v>
      </c>
      <c r="CG121" s="1010"/>
      <c r="CH121" s="1010"/>
      <c r="CI121" s="1010"/>
      <c r="CJ121" s="1010"/>
      <c r="CK121" s="1105"/>
      <c r="CL121" s="1106"/>
      <c r="CM121" s="1106"/>
      <c r="CN121" s="1106"/>
      <c r="CO121" s="1107"/>
      <c r="CP121" s="1115" t="s">
        <v>478</v>
      </c>
      <c r="CQ121" s="1116"/>
      <c r="CR121" s="1116"/>
      <c r="CS121" s="1116"/>
      <c r="CT121" s="1116"/>
      <c r="CU121" s="1116"/>
      <c r="CV121" s="1116"/>
      <c r="CW121" s="1116"/>
      <c r="CX121" s="1116"/>
      <c r="CY121" s="1116"/>
      <c r="CZ121" s="1116"/>
      <c r="DA121" s="1116"/>
      <c r="DB121" s="1116"/>
      <c r="DC121" s="1116"/>
      <c r="DD121" s="1116"/>
      <c r="DE121" s="1116"/>
      <c r="DF121" s="1117"/>
      <c r="DG121" s="1014">
        <v>9533</v>
      </c>
      <c r="DH121" s="1015"/>
      <c r="DI121" s="1015"/>
      <c r="DJ121" s="1015"/>
      <c r="DK121" s="1015"/>
      <c r="DL121" s="1015">
        <v>11825</v>
      </c>
      <c r="DM121" s="1015"/>
      <c r="DN121" s="1015"/>
      <c r="DO121" s="1015"/>
      <c r="DP121" s="1015"/>
      <c r="DQ121" s="1015">
        <v>12249</v>
      </c>
      <c r="DR121" s="1015"/>
      <c r="DS121" s="1015"/>
      <c r="DT121" s="1015"/>
      <c r="DU121" s="1015"/>
      <c r="DV121" s="1016">
        <v>0.2</v>
      </c>
      <c r="DW121" s="1016"/>
      <c r="DX121" s="1016"/>
      <c r="DY121" s="1016"/>
      <c r="DZ121" s="1017"/>
    </row>
    <row r="122" spans="1:130" s="247" customFormat="1" ht="26.25" customHeight="1" x14ac:dyDescent="0.15">
      <c r="A122" s="1154"/>
      <c r="B122" s="1041"/>
      <c r="C122" s="1011" t="s">
        <v>452</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174</v>
      </c>
      <c r="AB122" s="1054"/>
      <c r="AC122" s="1054"/>
      <c r="AD122" s="1054"/>
      <c r="AE122" s="1055"/>
      <c r="AF122" s="1056" t="s">
        <v>436</v>
      </c>
      <c r="AG122" s="1054"/>
      <c r="AH122" s="1054"/>
      <c r="AI122" s="1054"/>
      <c r="AJ122" s="1055"/>
      <c r="AK122" s="1056" t="s">
        <v>460</v>
      </c>
      <c r="AL122" s="1054"/>
      <c r="AM122" s="1054"/>
      <c r="AN122" s="1054"/>
      <c r="AO122" s="1055"/>
      <c r="AP122" s="1057" t="s">
        <v>436</v>
      </c>
      <c r="AQ122" s="1058"/>
      <c r="AR122" s="1058"/>
      <c r="AS122" s="1058"/>
      <c r="AT122" s="1059"/>
      <c r="AU122" s="1087"/>
      <c r="AV122" s="1088"/>
      <c r="AW122" s="1088"/>
      <c r="AX122" s="1088"/>
      <c r="AY122" s="1089"/>
      <c r="AZ122" s="1069" t="s">
        <v>479</v>
      </c>
      <c r="BA122" s="1060"/>
      <c r="BB122" s="1060"/>
      <c r="BC122" s="1060"/>
      <c r="BD122" s="1060"/>
      <c r="BE122" s="1060"/>
      <c r="BF122" s="1060"/>
      <c r="BG122" s="1060"/>
      <c r="BH122" s="1060"/>
      <c r="BI122" s="1060"/>
      <c r="BJ122" s="1060"/>
      <c r="BK122" s="1060"/>
      <c r="BL122" s="1060"/>
      <c r="BM122" s="1060"/>
      <c r="BN122" s="1060"/>
      <c r="BO122" s="1060"/>
      <c r="BP122" s="1061"/>
      <c r="BQ122" s="1092">
        <v>10793145</v>
      </c>
      <c r="BR122" s="1093"/>
      <c r="BS122" s="1093"/>
      <c r="BT122" s="1093"/>
      <c r="BU122" s="1093"/>
      <c r="BV122" s="1093">
        <v>10787386</v>
      </c>
      <c r="BW122" s="1093"/>
      <c r="BX122" s="1093"/>
      <c r="BY122" s="1093"/>
      <c r="BZ122" s="1093"/>
      <c r="CA122" s="1093">
        <v>10937355</v>
      </c>
      <c r="CB122" s="1093"/>
      <c r="CC122" s="1093"/>
      <c r="CD122" s="1093"/>
      <c r="CE122" s="1093"/>
      <c r="CF122" s="1113">
        <v>141.4</v>
      </c>
      <c r="CG122" s="1114"/>
      <c r="CH122" s="1114"/>
      <c r="CI122" s="1114"/>
      <c r="CJ122" s="1114"/>
      <c r="CK122" s="1105"/>
      <c r="CL122" s="1106"/>
      <c r="CM122" s="1106"/>
      <c r="CN122" s="1106"/>
      <c r="CO122" s="1107"/>
      <c r="CP122" s="1115"/>
      <c r="CQ122" s="1116"/>
      <c r="CR122" s="1116"/>
      <c r="CS122" s="1116"/>
      <c r="CT122" s="1116"/>
      <c r="CU122" s="1116"/>
      <c r="CV122" s="1116"/>
      <c r="CW122" s="1116"/>
      <c r="CX122" s="1116"/>
      <c r="CY122" s="1116"/>
      <c r="CZ122" s="1116"/>
      <c r="DA122" s="1116"/>
      <c r="DB122" s="1116"/>
      <c r="DC122" s="1116"/>
      <c r="DD122" s="1116"/>
      <c r="DE122" s="1116"/>
      <c r="DF122" s="1117"/>
      <c r="DG122" s="1014"/>
      <c r="DH122" s="1015"/>
      <c r="DI122" s="1015"/>
      <c r="DJ122" s="1015"/>
      <c r="DK122" s="1015"/>
      <c r="DL122" s="1015"/>
      <c r="DM122" s="1015"/>
      <c r="DN122" s="1015"/>
      <c r="DO122" s="1015"/>
      <c r="DP122" s="1015"/>
      <c r="DQ122" s="1015"/>
      <c r="DR122" s="1015"/>
      <c r="DS122" s="1015"/>
      <c r="DT122" s="1015"/>
      <c r="DU122" s="1015"/>
      <c r="DV122" s="1016"/>
      <c r="DW122" s="1016"/>
      <c r="DX122" s="1016"/>
      <c r="DY122" s="1016"/>
      <c r="DZ122" s="1017"/>
    </row>
    <row r="123" spans="1:130" s="247" customFormat="1" ht="26.25" customHeight="1" x14ac:dyDescent="0.15">
      <c r="A123" s="1154"/>
      <c r="B123" s="1041"/>
      <c r="C123" s="1011" t="s">
        <v>464</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174</v>
      </c>
      <c r="AB123" s="1054"/>
      <c r="AC123" s="1054"/>
      <c r="AD123" s="1054"/>
      <c r="AE123" s="1055"/>
      <c r="AF123" s="1056" t="s">
        <v>436</v>
      </c>
      <c r="AG123" s="1054"/>
      <c r="AH123" s="1054"/>
      <c r="AI123" s="1054"/>
      <c r="AJ123" s="1055"/>
      <c r="AK123" s="1056" t="s">
        <v>454</v>
      </c>
      <c r="AL123" s="1054"/>
      <c r="AM123" s="1054"/>
      <c r="AN123" s="1054"/>
      <c r="AO123" s="1055"/>
      <c r="AP123" s="1057" t="s">
        <v>436</v>
      </c>
      <c r="AQ123" s="1058"/>
      <c r="AR123" s="1058"/>
      <c r="AS123" s="1058"/>
      <c r="AT123" s="1059"/>
      <c r="AU123" s="1090"/>
      <c r="AV123" s="1091"/>
      <c r="AW123" s="1091"/>
      <c r="AX123" s="1091"/>
      <c r="AY123" s="1091"/>
      <c r="AZ123" s="278" t="s">
        <v>186</v>
      </c>
      <c r="BA123" s="278"/>
      <c r="BB123" s="278"/>
      <c r="BC123" s="278"/>
      <c r="BD123" s="278"/>
      <c r="BE123" s="278"/>
      <c r="BF123" s="278"/>
      <c r="BG123" s="278"/>
      <c r="BH123" s="278"/>
      <c r="BI123" s="278"/>
      <c r="BJ123" s="278"/>
      <c r="BK123" s="278"/>
      <c r="BL123" s="278"/>
      <c r="BM123" s="278"/>
      <c r="BN123" s="278"/>
      <c r="BO123" s="1070" t="s">
        <v>480</v>
      </c>
      <c r="BP123" s="1101"/>
      <c r="BQ123" s="1160">
        <v>12249780</v>
      </c>
      <c r="BR123" s="1161"/>
      <c r="BS123" s="1161"/>
      <c r="BT123" s="1161"/>
      <c r="BU123" s="1161"/>
      <c r="BV123" s="1161">
        <v>12410321</v>
      </c>
      <c r="BW123" s="1161"/>
      <c r="BX123" s="1161"/>
      <c r="BY123" s="1161"/>
      <c r="BZ123" s="1161"/>
      <c r="CA123" s="1161">
        <v>12530340</v>
      </c>
      <c r="CB123" s="1161"/>
      <c r="CC123" s="1161"/>
      <c r="CD123" s="1161"/>
      <c r="CE123" s="1161"/>
      <c r="CF123" s="1094"/>
      <c r="CG123" s="1095"/>
      <c r="CH123" s="1095"/>
      <c r="CI123" s="1095"/>
      <c r="CJ123" s="1096"/>
      <c r="CK123" s="1105"/>
      <c r="CL123" s="1106"/>
      <c r="CM123" s="1106"/>
      <c r="CN123" s="1106"/>
      <c r="CO123" s="1107"/>
      <c r="CP123" s="1115"/>
      <c r="CQ123" s="1116"/>
      <c r="CR123" s="1116"/>
      <c r="CS123" s="1116"/>
      <c r="CT123" s="1116"/>
      <c r="CU123" s="1116"/>
      <c r="CV123" s="1116"/>
      <c r="CW123" s="1116"/>
      <c r="CX123" s="1116"/>
      <c r="CY123" s="1116"/>
      <c r="CZ123" s="1116"/>
      <c r="DA123" s="1116"/>
      <c r="DB123" s="1116"/>
      <c r="DC123" s="1116"/>
      <c r="DD123" s="1116"/>
      <c r="DE123" s="1116"/>
      <c r="DF123" s="1117"/>
      <c r="DG123" s="1053"/>
      <c r="DH123" s="1054"/>
      <c r="DI123" s="1054"/>
      <c r="DJ123" s="1054"/>
      <c r="DK123" s="1055"/>
      <c r="DL123" s="1056"/>
      <c r="DM123" s="1054"/>
      <c r="DN123" s="1054"/>
      <c r="DO123" s="1054"/>
      <c r="DP123" s="1055"/>
      <c r="DQ123" s="1056"/>
      <c r="DR123" s="1054"/>
      <c r="DS123" s="1054"/>
      <c r="DT123" s="1054"/>
      <c r="DU123" s="1055"/>
      <c r="DV123" s="1057"/>
      <c r="DW123" s="1058"/>
      <c r="DX123" s="1058"/>
      <c r="DY123" s="1058"/>
      <c r="DZ123" s="1059"/>
    </row>
    <row r="124" spans="1:130" s="247" customFormat="1" ht="26.25" customHeight="1" thickBot="1" x14ac:dyDescent="0.2">
      <c r="A124" s="1154"/>
      <c r="B124" s="1041"/>
      <c r="C124" s="1011" t="s">
        <v>467</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460</v>
      </c>
      <c r="AB124" s="1054"/>
      <c r="AC124" s="1054"/>
      <c r="AD124" s="1054"/>
      <c r="AE124" s="1055"/>
      <c r="AF124" s="1056" t="s">
        <v>454</v>
      </c>
      <c r="AG124" s="1054"/>
      <c r="AH124" s="1054"/>
      <c r="AI124" s="1054"/>
      <c r="AJ124" s="1055"/>
      <c r="AK124" s="1056" t="s">
        <v>460</v>
      </c>
      <c r="AL124" s="1054"/>
      <c r="AM124" s="1054"/>
      <c r="AN124" s="1054"/>
      <c r="AO124" s="1055"/>
      <c r="AP124" s="1057" t="s">
        <v>436</v>
      </c>
      <c r="AQ124" s="1058"/>
      <c r="AR124" s="1058"/>
      <c r="AS124" s="1058"/>
      <c r="AT124" s="1059"/>
      <c r="AU124" s="1156" t="s">
        <v>481</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2</v>
      </c>
      <c r="BR124" s="1123"/>
      <c r="BS124" s="1123"/>
      <c r="BT124" s="1123"/>
      <c r="BU124" s="1123"/>
      <c r="BV124" s="1123" t="s">
        <v>436</v>
      </c>
      <c r="BW124" s="1123"/>
      <c r="BX124" s="1123"/>
      <c r="BY124" s="1123"/>
      <c r="BZ124" s="1123"/>
      <c r="CA124" s="1123" t="s">
        <v>436</v>
      </c>
      <c r="CB124" s="1123"/>
      <c r="CC124" s="1123"/>
      <c r="CD124" s="1123"/>
      <c r="CE124" s="1123"/>
      <c r="CF124" s="1124"/>
      <c r="CG124" s="1125"/>
      <c r="CH124" s="1125"/>
      <c r="CI124" s="1125"/>
      <c r="CJ124" s="1126"/>
      <c r="CK124" s="1108"/>
      <c r="CL124" s="1108"/>
      <c r="CM124" s="1108"/>
      <c r="CN124" s="1108"/>
      <c r="CO124" s="1109"/>
      <c r="CP124" s="1115" t="s">
        <v>482</v>
      </c>
      <c r="CQ124" s="1116"/>
      <c r="CR124" s="1116"/>
      <c r="CS124" s="1116"/>
      <c r="CT124" s="1116"/>
      <c r="CU124" s="1116"/>
      <c r="CV124" s="1116"/>
      <c r="CW124" s="1116"/>
      <c r="CX124" s="1116"/>
      <c r="CY124" s="1116"/>
      <c r="CZ124" s="1116"/>
      <c r="DA124" s="1116"/>
      <c r="DB124" s="1116"/>
      <c r="DC124" s="1116"/>
      <c r="DD124" s="1116"/>
      <c r="DE124" s="1116"/>
      <c r="DF124" s="1117"/>
      <c r="DG124" s="1100" t="s">
        <v>436</v>
      </c>
      <c r="DH124" s="1079"/>
      <c r="DI124" s="1079"/>
      <c r="DJ124" s="1079"/>
      <c r="DK124" s="1080"/>
      <c r="DL124" s="1078" t="s">
        <v>454</v>
      </c>
      <c r="DM124" s="1079"/>
      <c r="DN124" s="1079"/>
      <c r="DO124" s="1079"/>
      <c r="DP124" s="1080"/>
      <c r="DQ124" s="1078" t="s">
        <v>462</v>
      </c>
      <c r="DR124" s="1079"/>
      <c r="DS124" s="1079"/>
      <c r="DT124" s="1079"/>
      <c r="DU124" s="1080"/>
      <c r="DV124" s="1081" t="s">
        <v>445</v>
      </c>
      <c r="DW124" s="1082"/>
      <c r="DX124" s="1082"/>
      <c r="DY124" s="1082"/>
      <c r="DZ124" s="1083"/>
    </row>
    <row r="125" spans="1:130" s="247" customFormat="1" ht="26.25" customHeight="1" x14ac:dyDescent="0.15">
      <c r="A125" s="1154"/>
      <c r="B125" s="1041"/>
      <c r="C125" s="1011" t="s">
        <v>469</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436</v>
      </c>
      <c r="AB125" s="1054"/>
      <c r="AC125" s="1054"/>
      <c r="AD125" s="1054"/>
      <c r="AE125" s="1055"/>
      <c r="AF125" s="1056" t="s">
        <v>449</v>
      </c>
      <c r="AG125" s="1054"/>
      <c r="AH125" s="1054"/>
      <c r="AI125" s="1054"/>
      <c r="AJ125" s="1055"/>
      <c r="AK125" s="1056" t="s">
        <v>174</v>
      </c>
      <c r="AL125" s="1054"/>
      <c r="AM125" s="1054"/>
      <c r="AN125" s="1054"/>
      <c r="AO125" s="1055"/>
      <c r="AP125" s="1057" t="s">
        <v>174</v>
      </c>
      <c r="AQ125" s="1058"/>
      <c r="AR125" s="1058"/>
      <c r="AS125" s="1058"/>
      <c r="AT125" s="105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8" t="s">
        <v>483</v>
      </c>
      <c r="CL125" s="1103"/>
      <c r="CM125" s="1103"/>
      <c r="CN125" s="1103"/>
      <c r="CO125" s="1104"/>
      <c r="CP125" s="1035" t="s">
        <v>484</v>
      </c>
      <c r="CQ125" s="984"/>
      <c r="CR125" s="984"/>
      <c r="CS125" s="984"/>
      <c r="CT125" s="984"/>
      <c r="CU125" s="984"/>
      <c r="CV125" s="984"/>
      <c r="CW125" s="984"/>
      <c r="CX125" s="984"/>
      <c r="CY125" s="984"/>
      <c r="CZ125" s="984"/>
      <c r="DA125" s="984"/>
      <c r="DB125" s="984"/>
      <c r="DC125" s="984"/>
      <c r="DD125" s="984"/>
      <c r="DE125" s="984"/>
      <c r="DF125" s="985"/>
      <c r="DG125" s="1021" t="s">
        <v>459</v>
      </c>
      <c r="DH125" s="1022"/>
      <c r="DI125" s="1022"/>
      <c r="DJ125" s="1022"/>
      <c r="DK125" s="1022"/>
      <c r="DL125" s="1022" t="s">
        <v>436</v>
      </c>
      <c r="DM125" s="1022"/>
      <c r="DN125" s="1022"/>
      <c r="DO125" s="1022"/>
      <c r="DP125" s="1022"/>
      <c r="DQ125" s="1022" t="s">
        <v>462</v>
      </c>
      <c r="DR125" s="1022"/>
      <c r="DS125" s="1022"/>
      <c r="DT125" s="1022"/>
      <c r="DU125" s="1022"/>
      <c r="DV125" s="1023" t="s">
        <v>436</v>
      </c>
      <c r="DW125" s="1023"/>
      <c r="DX125" s="1023"/>
      <c r="DY125" s="1023"/>
      <c r="DZ125" s="1024"/>
    </row>
    <row r="126" spans="1:130" s="247" customFormat="1" ht="26.25" customHeight="1" thickBot="1" x14ac:dyDescent="0.2">
      <c r="A126" s="1154"/>
      <c r="B126" s="1041"/>
      <c r="C126" s="1011" t="s">
        <v>471</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462</v>
      </c>
      <c r="AB126" s="1054"/>
      <c r="AC126" s="1054"/>
      <c r="AD126" s="1054"/>
      <c r="AE126" s="1055"/>
      <c r="AF126" s="1056" t="s">
        <v>174</v>
      </c>
      <c r="AG126" s="1054"/>
      <c r="AH126" s="1054"/>
      <c r="AI126" s="1054"/>
      <c r="AJ126" s="1055"/>
      <c r="AK126" s="1056" t="s">
        <v>436</v>
      </c>
      <c r="AL126" s="1054"/>
      <c r="AM126" s="1054"/>
      <c r="AN126" s="1054"/>
      <c r="AO126" s="1055"/>
      <c r="AP126" s="1057" t="s">
        <v>462</v>
      </c>
      <c r="AQ126" s="1058"/>
      <c r="AR126" s="1058"/>
      <c r="AS126" s="1058"/>
      <c r="AT126" s="105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9"/>
      <c r="CL126" s="1106"/>
      <c r="CM126" s="1106"/>
      <c r="CN126" s="1106"/>
      <c r="CO126" s="1107"/>
      <c r="CP126" s="1044" t="s">
        <v>485</v>
      </c>
      <c r="CQ126" s="1045"/>
      <c r="CR126" s="1045"/>
      <c r="CS126" s="1045"/>
      <c r="CT126" s="1045"/>
      <c r="CU126" s="1045"/>
      <c r="CV126" s="1045"/>
      <c r="CW126" s="1045"/>
      <c r="CX126" s="1045"/>
      <c r="CY126" s="1045"/>
      <c r="CZ126" s="1045"/>
      <c r="DA126" s="1045"/>
      <c r="DB126" s="1045"/>
      <c r="DC126" s="1045"/>
      <c r="DD126" s="1045"/>
      <c r="DE126" s="1045"/>
      <c r="DF126" s="1046"/>
      <c r="DG126" s="1014" t="s">
        <v>436</v>
      </c>
      <c r="DH126" s="1015"/>
      <c r="DI126" s="1015"/>
      <c r="DJ126" s="1015"/>
      <c r="DK126" s="1015"/>
      <c r="DL126" s="1015" t="s">
        <v>174</v>
      </c>
      <c r="DM126" s="1015"/>
      <c r="DN126" s="1015"/>
      <c r="DO126" s="1015"/>
      <c r="DP126" s="1015"/>
      <c r="DQ126" s="1015" t="s">
        <v>436</v>
      </c>
      <c r="DR126" s="1015"/>
      <c r="DS126" s="1015"/>
      <c r="DT126" s="1015"/>
      <c r="DU126" s="1015"/>
      <c r="DV126" s="1016" t="s">
        <v>174</v>
      </c>
      <c r="DW126" s="1016"/>
      <c r="DX126" s="1016"/>
      <c r="DY126" s="1016"/>
      <c r="DZ126" s="1017"/>
    </row>
    <row r="127" spans="1:130" s="247" customFormat="1" ht="26.25" customHeight="1" x14ac:dyDescent="0.15">
      <c r="A127" s="1155"/>
      <c r="B127" s="1043"/>
      <c r="C127" s="1097" t="s">
        <v>486</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462</v>
      </c>
      <c r="AB127" s="1054"/>
      <c r="AC127" s="1054"/>
      <c r="AD127" s="1054"/>
      <c r="AE127" s="1055"/>
      <c r="AF127" s="1056" t="s">
        <v>174</v>
      </c>
      <c r="AG127" s="1054"/>
      <c r="AH127" s="1054"/>
      <c r="AI127" s="1054"/>
      <c r="AJ127" s="1055"/>
      <c r="AK127" s="1056" t="s">
        <v>174</v>
      </c>
      <c r="AL127" s="1054"/>
      <c r="AM127" s="1054"/>
      <c r="AN127" s="1054"/>
      <c r="AO127" s="1055"/>
      <c r="AP127" s="1057" t="s">
        <v>459</v>
      </c>
      <c r="AQ127" s="1058"/>
      <c r="AR127" s="1058"/>
      <c r="AS127" s="1058"/>
      <c r="AT127" s="1059"/>
      <c r="AU127" s="283"/>
      <c r="AV127" s="283"/>
      <c r="AW127" s="283"/>
      <c r="AX127" s="1127" t="s">
        <v>487</v>
      </c>
      <c r="AY127" s="1128"/>
      <c r="AZ127" s="1128"/>
      <c r="BA127" s="1128"/>
      <c r="BB127" s="1128"/>
      <c r="BC127" s="1128"/>
      <c r="BD127" s="1128"/>
      <c r="BE127" s="1129"/>
      <c r="BF127" s="1130" t="s">
        <v>488</v>
      </c>
      <c r="BG127" s="1128"/>
      <c r="BH127" s="1128"/>
      <c r="BI127" s="1128"/>
      <c r="BJ127" s="1128"/>
      <c r="BK127" s="1128"/>
      <c r="BL127" s="1129"/>
      <c r="BM127" s="1130" t="s">
        <v>489</v>
      </c>
      <c r="BN127" s="1128"/>
      <c r="BO127" s="1128"/>
      <c r="BP127" s="1128"/>
      <c r="BQ127" s="1128"/>
      <c r="BR127" s="1128"/>
      <c r="BS127" s="1129"/>
      <c r="BT127" s="1130" t="s">
        <v>490</v>
      </c>
      <c r="BU127" s="1128"/>
      <c r="BV127" s="1128"/>
      <c r="BW127" s="1128"/>
      <c r="BX127" s="1128"/>
      <c r="BY127" s="1128"/>
      <c r="BZ127" s="1152"/>
      <c r="CA127" s="283"/>
      <c r="CB127" s="283"/>
      <c r="CC127" s="283"/>
      <c r="CD127" s="284"/>
      <c r="CE127" s="284"/>
      <c r="CF127" s="284"/>
      <c r="CG127" s="281"/>
      <c r="CH127" s="281"/>
      <c r="CI127" s="281"/>
      <c r="CJ127" s="282"/>
      <c r="CK127" s="1119"/>
      <c r="CL127" s="1106"/>
      <c r="CM127" s="1106"/>
      <c r="CN127" s="1106"/>
      <c r="CO127" s="1107"/>
      <c r="CP127" s="1044" t="s">
        <v>491</v>
      </c>
      <c r="CQ127" s="1045"/>
      <c r="CR127" s="1045"/>
      <c r="CS127" s="1045"/>
      <c r="CT127" s="1045"/>
      <c r="CU127" s="1045"/>
      <c r="CV127" s="1045"/>
      <c r="CW127" s="1045"/>
      <c r="CX127" s="1045"/>
      <c r="CY127" s="1045"/>
      <c r="CZ127" s="1045"/>
      <c r="DA127" s="1045"/>
      <c r="DB127" s="1045"/>
      <c r="DC127" s="1045"/>
      <c r="DD127" s="1045"/>
      <c r="DE127" s="1045"/>
      <c r="DF127" s="1046"/>
      <c r="DG127" s="1014" t="s">
        <v>436</v>
      </c>
      <c r="DH127" s="1015"/>
      <c r="DI127" s="1015"/>
      <c r="DJ127" s="1015"/>
      <c r="DK127" s="1015"/>
      <c r="DL127" s="1015" t="s">
        <v>462</v>
      </c>
      <c r="DM127" s="1015"/>
      <c r="DN127" s="1015"/>
      <c r="DO127" s="1015"/>
      <c r="DP127" s="1015"/>
      <c r="DQ127" s="1015" t="s">
        <v>462</v>
      </c>
      <c r="DR127" s="1015"/>
      <c r="DS127" s="1015"/>
      <c r="DT127" s="1015"/>
      <c r="DU127" s="1015"/>
      <c r="DV127" s="1016" t="s">
        <v>454</v>
      </c>
      <c r="DW127" s="1016"/>
      <c r="DX127" s="1016"/>
      <c r="DY127" s="1016"/>
      <c r="DZ127" s="1017"/>
    </row>
    <row r="128" spans="1:130" s="247" customFormat="1" ht="26.25" customHeight="1" thickBot="1" x14ac:dyDescent="0.2">
      <c r="A128" s="1138" t="s">
        <v>492</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493</v>
      </c>
      <c r="X128" s="1140"/>
      <c r="Y128" s="1140"/>
      <c r="Z128" s="1141"/>
      <c r="AA128" s="1142" t="s">
        <v>449</v>
      </c>
      <c r="AB128" s="1143"/>
      <c r="AC128" s="1143"/>
      <c r="AD128" s="1143"/>
      <c r="AE128" s="1144"/>
      <c r="AF128" s="1145" t="s">
        <v>445</v>
      </c>
      <c r="AG128" s="1143"/>
      <c r="AH128" s="1143"/>
      <c r="AI128" s="1143"/>
      <c r="AJ128" s="1144"/>
      <c r="AK128" s="1145" t="s">
        <v>436</v>
      </c>
      <c r="AL128" s="1143"/>
      <c r="AM128" s="1143"/>
      <c r="AN128" s="1143"/>
      <c r="AO128" s="1144"/>
      <c r="AP128" s="1146"/>
      <c r="AQ128" s="1147"/>
      <c r="AR128" s="1147"/>
      <c r="AS128" s="1147"/>
      <c r="AT128" s="1148"/>
      <c r="AU128" s="283"/>
      <c r="AV128" s="283"/>
      <c r="AW128" s="283"/>
      <c r="AX128" s="983" t="s">
        <v>494</v>
      </c>
      <c r="AY128" s="984"/>
      <c r="AZ128" s="984"/>
      <c r="BA128" s="984"/>
      <c r="BB128" s="984"/>
      <c r="BC128" s="984"/>
      <c r="BD128" s="984"/>
      <c r="BE128" s="985"/>
      <c r="BF128" s="1149" t="s">
        <v>454</v>
      </c>
      <c r="BG128" s="1150"/>
      <c r="BH128" s="1150"/>
      <c r="BI128" s="1150"/>
      <c r="BJ128" s="1150"/>
      <c r="BK128" s="1150"/>
      <c r="BL128" s="1151"/>
      <c r="BM128" s="1149">
        <v>13.61</v>
      </c>
      <c r="BN128" s="1150"/>
      <c r="BO128" s="1150"/>
      <c r="BP128" s="1150"/>
      <c r="BQ128" s="1150"/>
      <c r="BR128" s="1150"/>
      <c r="BS128" s="1151"/>
      <c r="BT128" s="1149">
        <v>20</v>
      </c>
      <c r="BU128" s="1150"/>
      <c r="BV128" s="1150"/>
      <c r="BW128" s="1150"/>
      <c r="BX128" s="1150"/>
      <c r="BY128" s="1150"/>
      <c r="BZ128" s="1174"/>
      <c r="CA128" s="284"/>
      <c r="CB128" s="284"/>
      <c r="CC128" s="284"/>
      <c r="CD128" s="284"/>
      <c r="CE128" s="284"/>
      <c r="CF128" s="284"/>
      <c r="CG128" s="281"/>
      <c r="CH128" s="281"/>
      <c r="CI128" s="281"/>
      <c r="CJ128" s="282"/>
      <c r="CK128" s="1120"/>
      <c r="CL128" s="1121"/>
      <c r="CM128" s="1121"/>
      <c r="CN128" s="1121"/>
      <c r="CO128" s="1122"/>
      <c r="CP128" s="1131" t="s">
        <v>495</v>
      </c>
      <c r="CQ128" s="1132"/>
      <c r="CR128" s="1132"/>
      <c r="CS128" s="1132"/>
      <c r="CT128" s="1132"/>
      <c r="CU128" s="1132"/>
      <c r="CV128" s="1132"/>
      <c r="CW128" s="1132"/>
      <c r="CX128" s="1132"/>
      <c r="CY128" s="1132"/>
      <c r="CZ128" s="1132"/>
      <c r="DA128" s="1132"/>
      <c r="DB128" s="1132"/>
      <c r="DC128" s="1132"/>
      <c r="DD128" s="1132"/>
      <c r="DE128" s="1132"/>
      <c r="DF128" s="1133"/>
      <c r="DG128" s="1134" t="s">
        <v>436</v>
      </c>
      <c r="DH128" s="1135"/>
      <c r="DI128" s="1135"/>
      <c r="DJ128" s="1135"/>
      <c r="DK128" s="1135"/>
      <c r="DL128" s="1135" t="s">
        <v>436</v>
      </c>
      <c r="DM128" s="1135"/>
      <c r="DN128" s="1135"/>
      <c r="DO128" s="1135"/>
      <c r="DP128" s="1135"/>
      <c r="DQ128" s="1135" t="s">
        <v>436</v>
      </c>
      <c r="DR128" s="1135"/>
      <c r="DS128" s="1135"/>
      <c r="DT128" s="1135"/>
      <c r="DU128" s="1135"/>
      <c r="DV128" s="1136" t="s">
        <v>459</v>
      </c>
      <c r="DW128" s="1136"/>
      <c r="DX128" s="1136"/>
      <c r="DY128" s="1136"/>
      <c r="DZ128" s="1137"/>
    </row>
    <row r="129" spans="1:131" s="247" customFormat="1" ht="26.25" customHeight="1" x14ac:dyDescent="0.15">
      <c r="A129" s="1025" t="s">
        <v>107</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496</v>
      </c>
      <c r="X129" s="1169"/>
      <c r="Y129" s="1169"/>
      <c r="Z129" s="1170"/>
      <c r="AA129" s="1053">
        <v>8460182</v>
      </c>
      <c r="AB129" s="1054"/>
      <c r="AC129" s="1054"/>
      <c r="AD129" s="1054"/>
      <c r="AE129" s="1055"/>
      <c r="AF129" s="1056">
        <v>8564799</v>
      </c>
      <c r="AG129" s="1054"/>
      <c r="AH129" s="1054"/>
      <c r="AI129" s="1054"/>
      <c r="AJ129" s="1055"/>
      <c r="AK129" s="1056">
        <v>8571315</v>
      </c>
      <c r="AL129" s="1054"/>
      <c r="AM129" s="1054"/>
      <c r="AN129" s="1054"/>
      <c r="AO129" s="1055"/>
      <c r="AP129" s="1171"/>
      <c r="AQ129" s="1172"/>
      <c r="AR129" s="1172"/>
      <c r="AS129" s="1172"/>
      <c r="AT129" s="1173"/>
      <c r="AU129" s="285"/>
      <c r="AV129" s="285"/>
      <c r="AW129" s="285"/>
      <c r="AX129" s="1162" t="s">
        <v>497</v>
      </c>
      <c r="AY129" s="1045"/>
      <c r="AZ129" s="1045"/>
      <c r="BA129" s="1045"/>
      <c r="BB129" s="1045"/>
      <c r="BC129" s="1045"/>
      <c r="BD129" s="1045"/>
      <c r="BE129" s="1046"/>
      <c r="BF129" s="1163" t="s">
        <v>459</v>
      </c>
      <c r="BG129" s="1164"/>
      <c r="BH129" s="1164"/>
      <c r="BI129" s="1164"/>
      <c r="BJ129" s="1164"/>
      <c r="BK129" s="1164"/>
      <c r="BL129" s="1165"/>
      <c r="BM129" s="1163">
        <v>18.61</v>
      </c>
      <c r="BN129" s="1164"/>
      <c r="BO129" s="1164"/>
      <c r="BP129" s="1164"/>
      <c r="BQ129" s="1164"/>
      <c r="BR129" s="1164"/>
      <c r="BS129" s="1165"/>
      <c r="BT129" s="1163">
        <v>30</v>
      </c>
      <c r="BU129" s="1166"/>
      <c r="BV129" s="1166"/>
      <c r="BW129" s="1166"/>
      <c r="BX129" s="1166"/>
      <c r="BY129" s="1166"/>
      <c r="BZ129" s="116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5" t="s">
        <v>498</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499</v>
      </c>
      <c r="X130" s="1169"/>
      <c r="Y130" s="1169"/>
      <c r="Z130" s="1170"/>
      <c r="AA130" s="1053">
        <v>850249</v>
      </c>
      <c r="AB130" s="1054"/>
      <c r="AC130" s="1054"/>
      <c r="AD130" s="1054"/>
      <c r="AE130" s="1055"/>
      <c r="AF130" s="1056">
        <v>862615</v>
      </c>
      <c r="AG130" s="1054"/>
      <c r="AH130" s="1054"/>
      <c r="AI130" s="1054"/>
      <c r="AJ130" s="1055"/>
      <c r="AK130" s="1056">
        <v>835974</v>
      </c>
      <c r="AL130" s="1054"/>
      <c r="AM130" s="1054"/>
      <c r="AN130" s="1054"/>
      <c r="AO130" s="1055"/>
      <c r="AP130" s="1171"/>
      <c r="AQ130" s="1172"/>
      <c r="AR130" s="1172"/>
      <c r="AS130" s="1172"/>
      <c r="AT130" s="1173"/>
      <c r="AU130" s="285"/>
      <c r="AV130" s="285"/>
      <c r="AW130" s="285"/>
      <c r="AX130" s="1162" t="s">
        <v>500</v>
      </c>
      <c r="AY130" s="1045"/>
      <c r="AZ130" s="1045"/>
      <c r="BA130" s="1045"/>
      <c r="BB130" s="1045"/>
      <c r="BC130" s="1045"/>
      <c r="BD130" s="1045"/>
      <c r="BE130" s="1046"/>
      <c r="BF130" s="1199">
        <v>8.1</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501</v>
      </c>
      <c r="X131" s="1207"/>
      <c r="Y131" s="1207"/>
      <c r="Z131" s="1208"/>
      <c r="AA131" s="1100">
        <v>7609933</v>
      </c>
      <c r="AB131" s="1079"/>
      <c r="AC131" s="1079"/>
      <c r="AD131" s="1079"/>
      <c r="AE131" s="1080"/>
      <c r="AF131" s="1078">
        <v>7702184</v>
      </c>
      <c r="AG131" s="1079"/>
      <c r="AH131" s="1079"/>
      <c r="AI131" s="1079"/>
      <c r="AJ131" s="1080"/>
      <c r="AK131" s="1078">
        <v>7735341</v>
      </c>
      <c r="AL131" s="1079"/>
      <c r="AM131" s="1079"/>
      <c r="AN131" s="1079"/>
      <c r="AO131" s="1080"/>
      <c r="AP131" s="1209"/>
      <c r="AQ131" s="1210"/>
      <c r="AR131" s="1210"/>
      <c r="AS131" s="1210"/>
      <c r="AT131" s="1211"/>
      <c r="AU131" s="285"/>
      <c r="AV131" s="285"/>
      <c r="AW131" s="285"/>
      <c r="AX131" s="1181" t="s">
        <v>502</v>
      </c>
      <c r="AY131" s="1132"/>
      <c r="AZ131" s="1132"/>
      <c r="BA131" s="1132"/>
      <c r="BB131" s="1132"/>
      <c r="BC131" s="1132"/>
      <c r="BD131" s="1132"/>
      <c r="BE131" s="1133"/>
      <c r="BF131" s="1182" t="s">
        <v>445</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8" t="s">
        <v>503</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504</v>
      </c>
      <c r="W132" s="1192"/>
      <c r="X132" s="1192"/>
      <c r="Y132" s="1192"/>
      <c r="Z132" s="1193"/>
      <c r="AA132" s="1194">
        <v>8.6596163199999996</v>
      </c>
      <c r="AB132" s="1195"/>
      <c r="AC132" s="1195"/>
      <c r="AD132" s="1195"/>
      <c r="AE132" s="1196"/>
      <c r="AF132" s="1197">
        <v>8.0443027590000007</v>
      </c>
      <c r="AG132" s="1195"/>
      <c r="AH132" s="1195"/>
      <c r="AI132" s="1195"/>
      <c r="AJ132" s="1196"/>
      <c r="AK132" s="1197">
        <v>7.8810746680000001</v>
      </c>
      <c r="AL132" s="1195"/>
      <c r="AM132" s="1195"/>
      <c r="AN132" s="1195"/>
      <c r="AO132" s="1196"/>
      <c r="AP132" s="1094"/>
      <c r="AQ132" s="1095"/>
      <c r="AR132" s="1095"/>
      <c r="AS132" s="1095"/>
      <c r="AT132" s="11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505</v>
      </c>
      <c r="W133" s="1175"/>
      <c r="X133" s="1175"/>
      <c r="Y133" s="1175"/>
      <c r="Z133" s="1176"/>
      <c r="AA133" s="1177">
        <v>8.9</v>
      </c>
      <c r="AB133" s="1178"/>
      <c r="AC133" s="1178"/>
      <c r="AD133" s="1178"/>
      <c r="AE133" s="1179"/>
      <c r="AF133" s="1177">
        <v>8.6</v>
      </c>
      <c r="AG133" s="1178"/>
      <c r="AH133" s="1178"/>
      <c r="AI133" s="1178"/>
      <c r="AJ133" s="1179"/>
      <c r="AK133" s="1177">
        <v>8.1</v>
      </c>
      <c r="AL133" s="1178"/>
      <c r="AM133" s="1178"/>
      <c r="AN133" s="1178"/>
      <c r="AO133" s="1179"/>
      <c r="AP133" s="1124"/>
      <c r="AQ133" s="1125"/>
      <c r="AR133" s="1125"/>
      <c r="AS133" s="1125"/>
      <c r="AT133" s="118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PhE9BhV93KDNSFdBK8q3UY08qt6VHANxOXgInvIQad79W6xmf1R10hMCg8J52cz9YDsJQR+TlPaEevqG+TqRzw==" saltValue="1iuPjkIle/2H/o+3eMWom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CB64" zoomScale="85" zoomScaleNormal="85" zoomScaleSheetLayoutView="85" workbookViewId="0">
      <selection activeCell="CP31" sqref="CP3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czMhPIH7Rg1NMwpGlgag6zv4gWUgU6hfPhAm93AT7MwgzLztctFN+3KCmAMk1vaXVvDU/q8TCwTYQD0wScIzA==" saltValue="UhQ9mB/zlVny5klsYi0u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52"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6AJg4Ba4FkoRkb5nM/3tFQfKyUA4mQlDD30z+GCKnPjkeS1QOmP4yj786XRSdpE0H3RfgMVXjmklrzu8HQBvg==" saltValue="R+bbbpbLTrWb2WC1YKy4I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514</v>
      </c>
      <c r="AL9" s="1218"/>
      <c r="AM9" s="1218"/>
      <c r="AN9" s="1219"/>
      <c r="AO9" s="313">
        <v>2411286</v>
      </c>
      <c r="AP9" s="313">
        <v>53851</v>
      </c>
      <c r="AQ9" s="314">
        <v>56845</v>
      </c>
      <c r="AR9" s="315">
        <v>-5.3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515</v>
      </c>
      <c r="AL10" s="1218"/>
      <c r="AM10" s="1218"/>
      <c r="AN10" s="1219"/>
      <c r="AO10" s="316">
        <v>182058</v>
      </c>
      <c r="AP10" s="316">
        <v>4066</v>
      </c>
      <c r="AQ10" s="317">
        <v>5922</v>
      </c>
      <c r="AR10" s="318">
        <v>-31.3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516</v>
      </c>
      <c r="AL11" s="1218"/>
      <c r="AM11" s="1218"/>
      <c r="AN11" s="1219"/>
      <c r="AO11" s="316">
        <v>650610</v>
      </c>
      <c r="AP11" s="316">
        <v>14530</v>
      </c>
      <c r="AQ11" s="317">
        <v>8264</v>
      </c>
      <c r="AR11" s="318">
        <v>75.8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517</v>
      </c>
      <c r="AL12" s="1218"/>
      <c r="AM12" s="1218"/>
      <c r="AN12" s="1219"/>
      <c r="AO12" s="316" t="s">
        <v>518</v>
      </c>
      <c r="AP12" s="316" t="s">
        <v>518</v>
      </c>
      <c r="AQ12" s="317">
        <v>284</v>
      </c>
      <c r="AR12" s="318" t="s">
        <v>518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519</v>
      </c>
      <c r="AL13" s="1218"/>
      <c r="AM13" s="1218"/>
      <c r="AN13" s="1219"/>
      <c r="AO13" s="316" t="s">
        <v>518</v>
      </c>
      <c r="AP13" s="316" t="s">
        <v>518</v>
      </c>
      <c r="AQ13" s="317">
        <v>20</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520</v>
      </c>
      <c r="AL14" s="1218"/>
      <c r="AM14" s="1218"/>
      <c r="AN14" s="1219"/>
      <c r="AO14" s="316" t="s">
        <v>518</v>
      </c>
      <c r="AP14" s="316" t="s">
        <v>518</v>
      </c>
      <c r="AQ14" s="317">
        <v>2517</v>
      </c>
      <c r="AR14" s="318" t="s">
        <v>518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521</v>
      </c>
      <c r="AL15" s="1218"/>
      <c r="AM15" s="1218"/>
      <c r="AN15" s="1219"/>
      <c r="AO15" s="316">
        <v>19649</v>
      </c>
      <c r="AP15" s="316">
        <v>439</v>
      </c>
      <c r="AQ15" s="317">
        <v>1185</v>
      </c>
      <c r="AR15" s="318">
        <v>-63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522</v>
      </c>
      <c r="AL16" s="1221"/>
      <c r="AM16" s="1221"/>
      <c r="AN16" s="1222"/>
      <c r="AO16" s="316">
        <v>-162912</v>
      </c>
      <c r="AP16" s="316">
        <v>-3638</v>
      </c>
      <c r="AQ16" s="317">
        <v>-4726</v>
      </c>
      <c r="AR16" s="318">
        <v>-23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186</v>
      </c>
      <c r="AL17" s="1221"/>
      <c r="AM17" s="1221"/>
      <c r="AN17" s="1222"/>
      <c r="AO17" s="316">
        <v>3100691</v>
      </c>
      <c r="AP17" s="316">
        <v>69247</v>
      </c>
      <c r="AQ17" s="317">
        <v>70311</v>
      </c>
      <c r="AR17" s="318">
        <v>-1.5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527</v>
      </c>
      <c r="AL21" s="1213"/>
      <c r="AM21" s="1213"/>
      <c r="AN21" s="1214"/>
      <c r="AO21" s="328">
        <v>6.57</v>
      </c>
      <c r="AP21" s="329">
        <v>6.54</v>
      </c>
      <c r="AQ21" s="330">
        <v>0.03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528</v>
      </c>
      <c r="AL22" s="1213"/>
      <c r="AM22" s="1213"/>
      <c r="AN22" s="1214"/>
      <c r="AO22" s="333">
        <v>95.8</v>
      </c>
      <c r="AP22" s="334">
        <v>97.4</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532</v>
      </c>
      <c r="AL32" s="1229"/>
      <c r="AM32" s="1229"/>
      <c r="AN32" s="1230"/>
      <c r="AO32" s="343">
        <v>1002741</v>
      </c>
      <c r="AP32" s="343">
        <v>22394</v>
      </c>
      <c r="AQ32" s="344">
        <v>31480</v>
      </c>
      <c r="AR32" s="345">
        <v>-28.9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533</v>
      </c>
      <c r="AL33" s="1229"/>
      <c r="AM33" s="1229"/>
      <c r="AN33" s="1230"/>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534</v>
      </c>
      <c r="AL34" s="1229"/>
      <c r="AM34" s="1229"/>
      <c r="AN34" s="1230"/>
      <c r="AO34" s="343" t="s">
        <v>518</v>
      </c>
      <c r="AP34" s="343" t="s">
        <v>518</v>
      </c>
      <c r="AQ34" s="344">
        <v>0</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535</v>
      </c>
      <c r="AL35" s="1229"/>
      <c r="AM35" s="1229"/>
      <c r="AN35" s="1230"/>
      <c r="AO35" s="343">
        <v>220382</v>
      </c>
      <c r="AP35" s="343">
        <v>4922</v>
      </c>
      <c r="AQ35" s="344">
        <v>9510</v>
      </c>
      <c r="AR35" s="345">
        <v>-48.2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536</v>
      </c>
      <c r="AL36" s="1229"/>
      <c r="AM36" s="1229"/>
      <c r="AN36" s="1230"/>
      <c r="AO36" s="343">
        <v>34464</v>
      </c>
      <c r="AP36" s="343">
        <v>770</v>
      </c>
      <c r="AQ36" s="344">
        <v>2191</v>
      </c>
      <c r="AR36" s="345">
        <v>-64.900000000000006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537</v>
      </c>
      <c r="AL37" s="1229"/>
      <c r="AM37" s="1229"/>
      <c r="AN37" s="1230"/>
      <c r="AO37" s="343">
        <v>188015</v>
      </c>
      <c r="AP37" s="343">
        <v>4199</v>
      </c>
      <c r="AQ37" s="344">
        <v>905</v>
      </c>
      <c r="AR37" s="345">
        <v>364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538</v>
      </c>
      <c r="AL38" s="1232"/>
      <c r="AM38" s="1232"/>
      <c r="AN38" s="1233"/>
      <c r="AO38" s="346" t="s">
        <v>518</v>
      </c>
      <c r="AP38" s="346" t="s">
        <v>518</v>
      </c>
      <c r="AQ38" s="347">
        <v>0</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539</v>
      </c>
      <c r="AL39" s="1232"/>
      <c r="AM39" s="1232"/>
      <c r="AN39" s="1233"/>
      <c r="AO39" s="343" t="s">
        <v>518</v>
      </c>
      <c r="AP39" s="343" t="s">
        <v>518</v>
      </c>
      <c r="AQ39" s="344">
        <v>-3197</v>
      </c>
      <c r="AR39" s="345" t="s">
        <v>518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540</v>
      </c>
      <c r="AL40" s="1229"/>
      <c r="AM40" s="1229"/>
      <c r="AN40" s="1230"/>
      <c r="AO40" s="343">
        <v>-835974</v>
      </c>
      <c r="AP40" s="343">
        <v>-18670</v>
      </c>
      <c r="AQ40" s="344">
        <v>-28113</v>
      </c>
      <c r="AR40" s="345">
        <v>-33.6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296</v>
      </c>
      <c r="AL41" s="1235"/>
      <c r="AM41" s="1235"/>
      <c r="AN41" s="1236"/>
      <c r="AO41" s="343">
        <v>609628</v>
      </c>
      <c r="AP41" s="343">
        <v>13615</v>
      </c>
      <c r="AQ41" s="344">
        <v>12777</v>
      </c>
      <c r="AR41" s="345">
        <v>6.6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509</v>
      </c>
      <c r="AN49" s="1225" t="s">
        <v>544</v>
      </c>
      <c r="AO49" s="1226"/>
      <c r="AP49" s="1226"/>
      <c r="AQ49" s="1226"/>
      <c r="AR49" s="122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1839564</v>
      </c>
      <c r="AN51" s="365">
        <v>39896</v>
      </c>
      <c r="AO51" s="366">
        <v>52.7</v>
      </c>
      <c r="AP51" s="367">
        <v>49919</v>
      </c>
      <c r="AQ51" s="368">
        <v>-6.3</v>
      </c>
      <c r="AR51" s="369">
        <v>59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731611</v>
      </c>
      <c r="AN52" s="373">
        <v>15867</v>
      </c>
      <c r="AO52" s="374">
        <v>-22.9</v>
      </c>
      <c r="AP52" s="375">
        <v>26398</v>
      </c>
      <c r="AQ52" s="376">
        <v>-8.6999999999999993</v>
      </c>
      <c r="AR52" s="377">
        <v>-14.2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1252738</v>
      </c>
      <c r="AN53" s="365">
        <v>27303</v>
      </c>
      <c r="AO53" s="366">
        <v>-31.6</v>
      </c>
      <c r="AP53" s="367">
        <v>47738</v>
      </c>
      <c r="AQ53" s="368">
        <v>-4.4000000000000004</v>
      </c>
      <c r="AR53" s="369">
        <v>-27.2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886993</v>
      </c>
      <c r="AN54" s="373">
        <v>19332</v>
      </c>
      <c r="AO54" s="374">
        <v>21.8</v>
      </c>
      <c r="AP54" s="375">
        <v>24937</v>
      </c>
      <c r="AQ54" s="376">
        <v>-5.5</v>
      </c>
      <c r="AR54" s="377">
        <v>27.3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970628</v>
      </c>
      <c r="AN55" s="365">
        <v>21364</v>
      </c>
      <c r="AO55" s="366">
        <v>-21.8</v>
      </c>
      <c r="AP55" s="367">
        <v>52191</v>
      </c>
      <c r="AQ55" s="368">
        <v>9.3000000000000007</v>
      </c>
      <c r="AR55" s="369">
        <v>-31.1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690647</v>
      </c>
      <c r="AN56" s="373">
        <v>15202</v>
      </c>
      <c r="AO56" s="374">
        <v>-21.4</v>
      </c>
      <c r="AP56" s="375">
        <v>24843</v>
      </c>
      <c r="AQ56" s="376">
        <v>-0.4</v>
      </c>
      <c r="AR56" s="377">
        <v>-21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1139962</v>
      </c>
      <c r="AN57" s="365">
        <v>25267</v>
      </c>
      <c r="AO57" s="366">
        <v>18.3</v>
      </c>
      <c r="AP57" s="367">
        <v>47387</v>
      </c>
      <c r="AQ57" s="368">
        <v>-9.1999999999999993</v>
      </c>
      <c r="AR57" s="369">
        <v>27.5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816263</v>
      </c>
      <c r="AN58" s="373">
        <v>18092</v>
      </c>
      <c r="AO58" s="374">
        <v>19</v>
      </c>
      <c r="AP58" s="375">
        <v>24928</v>
      </c>
      <c r="AQ58" s="376">
        <v>0.3</v>
      </c>
      <c r="AR58" s="377">
        <v>18.7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1315884</v>
      </c>
      <c r="AN59" s="365">
        <v>29387</v>
      </c>
      <c r="AO59" s="366">
        <v>16.3</v>
      </c>
      <c r="AP59" s="367">
        <v>51264</v>
      </c>
      <c r="AQ59" s="368">
        <v>8.1999999999999993</v>
      </c>
      <c r="AR59" s="369">
        <v>8.1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826524</v>
      </c>
      <c r="AN60" s="373">
        <v>18459</v>
      </c>
      <c r="AO60" s="374">
        <v>2</v>
      </c>
      <c r="AP60" s="375">
        <v>26040</v>
      </c>
      <c r="AQ60" s="376">
        <v>4.5</v>
      </c>
      <c r="AR60" s="377">
        <v>-2.5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1303755</v>
      </c>
      <c r="AN61" s="380">
        <v>28643</v>
      </c>
      <c r="AO61" s="381">
        <v>6.8</v>
      </c>
      <c r="AP61" s="382">
        <v>49700</v>
      </c>
      <c r="AQ61" s="383">
        <v>-0.5</v>
      </c>
      <c r="AR61" s="369">
        <v>7.3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790408</v>
      </c>
      <c r="AN62" s="373">
        <v>17390</v>
      </c>
      <c r="AO62" s="374">
        <v>-0.3</v>
      </c>
      <c r="AP62" s="375">
        <v>25429</v>
      </c>
      <c r="AQ62" s="376">
        <v>-2</v>
      </c>
      <c r="AR62" s="377">
        <v>1.7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7YlgH7gI97o4iVECZFodxn/GryVabjJg92l6x10hLsAKO4kRgTeikKoCDDJhf0MFh33XCWPQpQU9YOBRk4T/Q==" saltValue="E/lTgficD8eh5A9YNoBTH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5"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QkrQyyCp5olApoy1olbcWZVbGltN250ctlT91xKvYj1TxkPO1os6yZXZcmIlqetxr7ezzcjEvh1klLRWHqWoEQ==" saltValue="rbyA6GnU1tonwp536L2B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G84"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6XOiQATy8VP+ZuGMM59qsJk8laNpA/37s6Qo4NCCyJtiykDRIezyY7eMPrl3c90YAA1x3PEZGmN/BgXU11kthA==" saltValue="ylrVSJS1kS67VKY2tEYZ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B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7" t="s">
        <v>3</v>
      </c>
      <c r="D47" s="1237"/>
      <c r="E47" s="1238"/>
      <c r="F47" s="11">
        <v>12.58</v>
      </c>
      <c r="G47" s="12">
        <v>11.45</v>
      </c>
      <c r="H47" s="12">
        <v>11.05</v>
      </c>
      <c r="I47" s="12">
        <v>12.21</v>
      </c>
      <c r="J47" s="13">
        <v>11.6</v>
      </c>
    </row>
    <row r="48" spans="2:10" ht="57.75" customHeight="1" x14ac:dyDescent="0.15">
      <c r="B48" s="14"/>
      <c r="C48" s="1239" t="s">
        <v>4</v>
      </c>
      <c r="D48" s="1239"/>
      <c r="E48" s="1240"/>
      <c r="F48" s="15">
        <v>6.54</v>
      </c>
      <c r="G48" s="16">
        <v>4.28</v>
      </c>
      <c r="H48" s="16">
        <v>4.29</v>
      </c>
      <c r="I48" s="16">
        <v>3.29</v>
      </c>
      <c r="J48" s="17">
        <v>5.2</v>
      </c>
    </row>
    <row r="49" spans="2:10" ht="57.75" customHeight="1" thickBot="1" x14ac:dyDescent="0.2">
      <c r="B49" s="18"/>
      <c r="C49" s="1241" t="s">
        <v>5</v>
      </c>
      <c r="D49" s="1241"/>
      <c r="E49" s="1242"/>
      <c r="F49" s="19" t="s">
        <v>565</v>
      </c>
      <c r="G49" s="20" t="s">
        <v>566</v>
      </c>
      <c r="H49" s="20" t="s">
        <v>567</v>
      </c>
      <c r="I49" s="20" t="s">
        <v>568</v>
      </c>
      <c r="J49" s="21" t="s">
        <v>569</v>
      </c>
    </row>
    <row r="50" spans="2:10" ht="13.5" customHeight="1" x14ac:dyDescent="0.15"/>
  </sheetData>
  <sheetProtection algorithmName="SHA-512" hashValue="9ajB/t9Cj9OX3pDmste2xFd1v5MFFPd+40Mm3GUmN4u0bgaxLNq8Ac4SEqTtuWHz04j6csmVQJ0K1gZzNZJ7jQ==" saltValue="ULh3BSh4zkMI2Uvs+5vw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薬袋 秀明</cp:lastModifiedBy>
  <cp:lastPrinted>2021-03-04T02:27:16Z</cp:lastPrinted>
  <dcterms:created xsi:type="dcterms:W3CDTF">2021-02-05T01:48:48Z</dcterms:created>
  <dcterms:modified xsi:type="dcterms:W3CDTF">2021-10-15T04:20:21Z</dcterms:modified>
  <cp:category/>
</cp:coreProperties>
</file>