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S09736\Desktop\"/>
    </mc:Choice>
  </mc:AlternateContent>
  <xr:revisionPtr revIDLastSave="0" documentId="8_{EF325AE1-6AC2-4E37-97ED-4A8A02640714}" xr6:coauthVersionLast="36" xr6:coauthVersionMax="36" xr10:uidLastSave="{00000000-0000-0000-0000-000000000000}"/>
  <bookViews>
    <workbookView xWindow="0" yWindow="0" windowWidth="24000" windowHeight="9825" tabRatio="598"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W34" i="10"/>
  <c r="BW35" i="10" s="1"/>
  <c r="BW36" i="10" s="1"/>
  <c r="BW37" i="10" s="1"/>
  <c r="BW38" i="10" s="1"/>
  <c r="BW39" i="10" s="1"/>
  <c r="BW40" i="10" s="1"/>
  <c r="U34" i="10"/>
  <c r="U35" i="10" s="1"/>
  <c r="U36" i="10" s="1"/>
  <c r="C34" i="10"/>
  <c r="CO34" i="10" l="1"/>
  <c r="CO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<sst xmlns="http://schemas.openxmlformats.org/spreadsheetml/2006/main" count="1131" uniqueCount="609">
  <si>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</si>
  <si>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</si>
  <si>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</si>
  <si>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</si>
  <si>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</si>
  <si>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</si>
  <si>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</si>
  <si>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</si>
  <si>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</si>
  <si>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</si>
  <si>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</si>
  <si>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</si>
  <si>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</si>
  <si>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</si>
  <si>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</si>
  <si>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</si>
  <si>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</si>
  <si>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</si>
  <si>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</si>
  <si>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</si>
  <si>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</si>
  <si>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</si>
  <si>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</si>
  <si>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</si>
  <si>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</si>
  <si>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</si>
  <si>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</si>
  <si>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</si>
  <si>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</si>
  <si>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</si>
  <si>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</si>
  <si>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</si>
  <si>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</si>
  <si>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</si>
  <si>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</si>
  <si>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</si>
  <si>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</si>
  <si>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</si>
  <si>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</si>
  <si>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</si>
  <si>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</si>
  <si>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</si>
  <si>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</si>
  <si>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</si>
  <si>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</si>
  <si>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</si>
  <si>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</si>
  <si>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</si>
  <si>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</si>
  <si>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</si>
  <si>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</si>
  <si>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</si>
  <si>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</si>
  <si>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</si>
  <si>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</si>
  <si>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</si>
  <si>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</si>
  <si>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</si>
  <si>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</si>
  <si>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</si>
  <si>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</si>
  <si>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</si>
  <si>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</si>
  <si>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</si>
  <si>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</si>
  <si>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</si>
  <si>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</si>
  <si>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</si>
  <si>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</si>
  <si>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</si>
  <si>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</si>
  <si>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</si>
  <si>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</si>
  <si>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</si>
  <si>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</si>
  <si>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</si>
  <si>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</si>
  <si>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</si>
  <si>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</si>
  <si>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</si>
  <si>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</si>
  <si>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</si>
  <si>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</si>
  <si>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</si>
  <si>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</si>
  <si>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</si>
  <si>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</si>
  <si>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</si>
  <si>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</si>
  <si>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</si>
  <si>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</si>
  <si>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</si>
  <si>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</si>
  <si>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</si>
  <si>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</si>
  <si>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</si>
  <si>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</si>
  <si>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</si>
  <si>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</si>
  <si>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</si>
  <si>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</si>
  <si>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</si>
  <si>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</si>
  <si>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</si>
  <si>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</si>
  <si>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</si>
  <si>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</si>
  <si>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</si>
  <si>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</si>
  <si>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</si>
  <si>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</si>
  <si>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</si>
  <si>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</si>
  <si>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</si>
  <si>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</si>
  <si>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</si>
  <si>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</si>
  <si>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</si>
  <si>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</si>
  <si>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</si>
  <si>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</si>
  <si>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</si>
  <si>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</si>
  <si>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</si>
  <si>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</si>
  <si>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</si>
  <si>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</si>
  <si>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</si>
  <si>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</si>
  <si>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</si>
  <si>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</si>
  <si>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</si>
  <si>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</si>
  <si>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</si>
  <si>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</si>
  <si>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</si>
  <si>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</si>
  <si>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</si>
  <si>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</si>
  <si>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</si>
  <si>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</si>
  <si>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</si>
  <si>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</si>
  <si>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</si>
  <si>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</si>
  <si>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</si>
  <si>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</si>
  <si>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</si>
  <si>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</si>
  <si>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</si>
  <si>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</si>
  <si>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</si>
  <si>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</si>
  <si>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</si>
  <si>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</si>
  <si>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</si>
  <si>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</si>
  <si>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</si>
  <si>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</si>
  <si>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</si>
  <si>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</si>
  <si>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</si>
  <si>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</si>
  <si>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</si>
  <si>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</si>
  <si>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</si>
  <si>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</si>
  <si>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</si>
  <si>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</si>
  <si>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</si>
  <si>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</si>
  <si>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</si>
  <si>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</si>
  <si>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</si>
  <si>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</si>
  <si>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</si>
  <si>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</si>
  <si>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</si>
  <si>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</si>
  <si>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</si>
  <si>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</si>
  <si>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</si>
  <si>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</si>
  <si>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</si>
  <si>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</si>
  <si>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</si>
  <si>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</si>
  <si>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</si>
  <si>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</si>
  <si>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</si>
  <si>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</si>
  <si>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</si>
  <si>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</si>
  <si>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</si>
  <si>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</si>
  <si>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</si>
  <si>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</si>
  <si>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</si>
  <si>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</si>
  <si>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</si>
  <si>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</si>
  <si>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</si>
  <si>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</si>
  <si>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</si>
  <si>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</si>
  <si>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</si>
  <si>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</si>
  <si>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</si>
  <si>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</si>
  <si>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</si>
  <si>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</si>
  <si>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</si>
  <si>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</si>
  <si>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</si>
  <si>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</si>
  <si>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埼玉県上里町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</si>
  <si>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</si>
  <si>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</si>
  <si>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</si>
  <si>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</si>
  <si>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</si>
  <si>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</si>
  <si>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</si>
  <si>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</si>
  <si>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</si>
  <si>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</si>
  <si>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</si>
  <si>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</si>
  <si>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</si>
  <si>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</si>
  <si>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</si>
  <si>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</si>
  <si>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</si>
  <si>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</si>
  <si>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</si>
  <si>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</si>
  <si>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</si>
  <si>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</si>
  <si>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</si>
  <si>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</si>
  <si>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</si>
  <si>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</si>
  <si>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</si>
  <si>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</si>
  <si>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</si>
  <si>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</si>
  <si>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</si>
  <si>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</si>
  <si>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</si>
  <si>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</si>
  <si>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</si>
  <si>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</si>
  <si>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</si>
  <si>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</si>
  <si>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</si>
  <si>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</si>
  <si>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</si>
  <si>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</si>
  <si>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</si>
  <si>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</si>
  <si>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</si>
  <si>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</si>
  <si>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</si>
  <si>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</si>
  <si>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</si>
  <si>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</si>
  <si>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</si>
  <si>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</si>
  <si>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</si>
  <si>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</si>
  <si>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</si>
  <si>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</si>
  <si>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</si>
  <si>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</si>
  <si>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</si>
  <si>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</si>
  <si>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</si>
  <si>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</si>
  <si>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</si>
  <si>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</si>
  <si>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</si>
  <si>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</si>
  <si>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</si>
  <si>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</si>
  <si>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</si>
  <si>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</si>
  <si>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</si>
  <si>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</si>
  <si>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</si>
  <si>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</si>
  <si>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</si>
  <si>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</si>
  <si>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</si>
  <si>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</si>
  <si>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</si>
  <si>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</si>
  <si>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</si>
  <si>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</si>
  <si>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</si>
  <si>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</si>
  <si>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</si>
  <si>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</si>
  <si>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</si>
  <si>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</si>
  <si>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</si>
  <si>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</si>
  <si>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</si>
  <si>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</si>
  <si>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</si>
  <si>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</si>
  <si>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</si>
  <si>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</si>
  <si>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</si>
  <si>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</si>
  <si>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</si>
  <si>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</si>
  <si>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</si>
  <si>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</si>
  <si>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</si>
  <si>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</si>
  <si>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</si>
  <si>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</si>
  <si>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</si>
  <si>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</si>
  <si>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</si>
  <si>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</si>
  <si>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</si>
  <si>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</si>
  <si>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</si>
  <si>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</si>
  <si>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</si>
  <si>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</si>
  <si>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</si>
  <si>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</si>
  <si>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</si>
  <si>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</si>
  <si>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</si>
  <si>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</si>
  <si>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</si>
  <si>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</si>
  <si>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</si>
  <si>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</si>
  <si>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</si>
  <si>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</si>
  <si>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</si>
  <si>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</si>
  <si>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</si>
  <si>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</si>
  <si>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</si>
  <si>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</si>
  <si>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</si>
  <si>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</si>
  <si>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</si>
  <si>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</si>
  <si>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</si>
  <si>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</si>
  <si>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</si>
  <si>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</si>
  <si>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</si>
  <si>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</si>
  <si>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</si>
  <si>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</si>
  <si>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</si>
  <si>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</si>
  <si>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</si>
  <si>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</si>
  <si>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</si>
  <si>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</si>
  <si>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埼玉県上里町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</si>
  <si>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</si>
  <si>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</si>
  <si>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</si>
  <si>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</si>
  <si>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</si>
  <si>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</si>
  <si>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</si>
  <si>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</si>
  <si>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</si>
  <si>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</si>
  <si>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</si>
  <si>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</si>
  <si>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</si>
  <si>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</si>
  <si>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</si>
  <si>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</si>
  <si>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</si>
  <si>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</si>
  <si>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</si>
  <si>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</si>
  <si>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</si>
  <si>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</si>
  <si>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</si>
  <si>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</si>
  <si>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</si>
  <si>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</si>
  <si>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</si>
  <si>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</si>
  <si>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</si>
  <si>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</si>
  <si>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</si>
  <si>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</si>
  <si>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</si>
  <si>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</si>
  <si>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</si>
  <si>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</si>
  <si>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</si>
  <si>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</si>
  <si>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</si>
  <si>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</si>
  <si>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</si>
  <si>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</si>
  <si>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</si>
  <si>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</si>
  <si>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</si>
  <si>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</si>
  <si>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</si>
  <si>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</si>
  <si>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</si>
  <si>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</si>
  <si>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</si>
  <si>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</si>
  <si>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</si>
  <si>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</si>
  <si>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</si>
  <si>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</si>
  <si>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</si>
  <si>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</si>
  <si>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</si>
  <si>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</si>
  <si>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</si>
  <si>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</si>
  <si>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</si>
  <si>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</si>
  <si>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</si>
  <si>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</si>
  <si>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</si>
  <si>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</si>
  <si>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</si>
  <si>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</si>
  <si>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</si>
  <si>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</si>
  <si>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</si>
  <si>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</si>
  <si>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</si>
  <si>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</si>
  <si>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</si>
  <si>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</si>
  <si>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</si>
  <si>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</si>
  <si>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</si>
  <si>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</si>
  <si>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</si>
  <si>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</si>
  <si>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</si>
  <si>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</si>
  <si>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</si>
  <si>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</si>
  <si>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</si>
  <si>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</si>
  <si>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</si>
  <si>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</si>
  <si>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</si>
  <si>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</si>
  <si>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</si>
  <si>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</si>
  <si>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</si>
  <si>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</si>
  <si>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</si>
  <si>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</si>
  <si>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</si>
  <si>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</si>
  <si>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</si>
  <si>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</si>
  <si>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</si>
  <si>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</si>
  <si>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</si>
  <si>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</si>
  <si>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</si>
  <si>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</si>
  <si>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</si>
  <si>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</si>
  <si>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</si>
  <si>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</si>
  <si>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</si>
  <si>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</si>
  <si>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</si>
  <si>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</si>
  <si>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</si>
  <si>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</si>
  <si>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</si>
  <si>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</si>
  <si>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</si>
  <si>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</si>
  <si>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</si>
  <si>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</si>
  <si>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</si>
  <si>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</si>
  <si>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</si>
  <si>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</si>
  <si>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</si>
  <si>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</si>
  <si>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</si>
  <si>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</si>
  <si>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</si>
  <si>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</si>
  <si>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</si>
  <si>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</si>
  <si>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</si>
  <si>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</si>
  <si>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</si>
  <si>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</si>
  <si>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</si>
  <si>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</si>
  <si>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</si>
  <si>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</si>
  <si>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</si>
  <si>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</si>
  <si>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</si>
  <si>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</si>
  <si>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</si>
  <si>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</si>
  <si>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</si>
  <si>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</si>
  <si>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</si>
  <si>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</si>
  <si>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</si>
  <si>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</si>
  <si>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</si>
  <si>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</si>
  <si>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</si>
  <si>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</si>
  <si>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</si>
  <si>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</si>
  <si>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</si>
  <si>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</si>
  <si>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</si>
  <si>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</si>
  <si>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</si>
  <si>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</si>
  <si>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</si>
  <si>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</si>
  <si>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</si>
  <si>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</si>
  <si>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</si>
  <si>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</si>
  <si>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</si>
  <si>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</si>
  <si>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</si>
  <si>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</si>
  <si>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</si>
  <si>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</si>
  <si>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</si>
  <si>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</si>
  <si>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</si>
  <si>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</si>
  <si>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</si>
  <si>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</si>
  <si>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</si>
  <si>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</si>
  <si>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</si>
  <si>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</si>
  <si>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</si>
  <si>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4.98</t>
  </si>
  <si>
    <t>▲ 4.05</t>
  </si>
  <si>
    <t>一般会計</t>
  </si>
  <si>
    <t>水道事業会計</t>
  </si>
  <si>
    <t>国民健康保険特別会計</t>
  </si>
  <si>
    <t>下水道事業会計</t>
  </si>
  <si>
    <t>介護保険特別会計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</si>
  <si>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</si>
  <si>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</si>
  <si>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</si>
  <si>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</si>
  <si>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</si>
  <si>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</si>
  <si>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</si>
  <si>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</si>
  <si>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</si>
  <si>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</si>
  <si>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上里町土地開発公社</t>
    <rPh sb="0" eb="3">
      <t>カミサトマチ</t>
    </rPh>
    <rPh sb="3" eb="5">
      <t>トチ</t>
    </rPh>
    <rPh sb="5" eb="7">
      <t>カイハツ</t>
    </rPh>
    <rPh sb="7" eb="9">
      <t>コウシャ</t>
    </rPh>
    <phoneticPr fontId="30"/>
  </si>
  <si>
    <t>-</t>
    <phoneticPr fontId="2"/>
  </si>
  <si>
    <t>上里町勤労文化協会</t>
    <rPh sb="0" eb="3">
      <t>カミサトマチ</t>
    </rPh>
    <rPh sb="3" eb="5">
      <t>キンロウ</t>
    </rPh>
    <rPh sb="5" eb="7">
      <t>ブンカ</t>
    </rPh>
    <rPh sb="7" eb="9">
      <t>キョウカイ</t>
    </rPh>
    <phoneticPr fontId="30"/>
  </si>
  <si>
    <t>児玉郡市広域市町村圏組合</t>
    <rPh sb="0" eb="2">
      <t>コダマ</t>
    </rPh>
    <rPh sb="2" eb="4">
      <t>グンシ</t>
    </rPh>
    <rPh sb="4" eb="6">
      <t>コウイキ</t>
    </rPh>
    <rPh sb="6" eb="9">
      <t>シチョウソン</t>
    </rPh>
    <rPh sb="9" eb="10">
      <t>ケン</t>
    </rPh>
    <rPh sb="10" eb="12">
      <t>クミアイ</t>
    </rPh>
    <phoneticPr fontId="30"/>
  </si>
  <si>
    <t>本庄上里学校給食組合</t>
    <rPh sb="0" eb="2">
      <t>ホンジョウ</t>
    </rPh>
    <rPh sb="2" eb="4">
      <t>カミサト</t>
    </rPh>
    <rPh sb="4" eb="6">
      <t>ガッコウ</t>
    </rPh>
    <rPh sb="6" eb="8">
      <t>キュウショク</t>
    </rPh>
    <rPh sb="8" eb="10">
      <t>クミアイ</t>
    </rPh>
    <phoneticPr fontId="30"/>
  </si>
  <si>
    <t>埼玉県後期高齢者医療広域連合</t>
    <rPh sb="0" eb="3">
      <t>サイタマケン</t>
    </rPh>
    <rPh sb="3" eb="5">
      <t>コウキ</t>
    </rPh>
    <rPh sb="5" eb="8">
      <t>コウレイシャ</t>
    </rPh>
    <rPh sb="8" eb="10">
      <t>イリョウ</t>
    </rPh>
    <rPh sb="10" eb="12">
      <t>コウイキ</t>
    </rPh>
    <rPh sb="12" eb="14">
      <t>レンゴウ</t>
    </rPh>
    <phoneticPr fontId="16"/>
  </si>
  <si>
    <t>埼玉県市町村総合事務組合</t>
    <rPh sb="0" eb="3">
      <t>サイタマケン</t>
    </rPh>
    <rPh sb="3" eb="6">
      <t>シチョウソン</t>
    </rPh>
    <rPh sb="6" eb="8">
      <t>ソウゴウ</t>
    </rPh>
    <rPh sb="8" eb="10">
      <t>ジム</t>
    </rPh>
    <rPh sb="10" eb="12">
      <t>クミアイ</t>
    </rPh>
    <phoneticPr fontId="16"/>
  </si>
  <si>
    <t>彩の国さいたま人づくり広域連合</t>
    <rPh sb="0" eb="1">
      <t>サイ</t>
    </rPh>
    <rPh sb="2" eb="3">
      <t>クニ</t>
    </rPh>
    <rPh sb="7" eb="8">
      <t>ヒト</t>
    </rPh>
    <rPh sb="11" eb="15">
      <t>コウイキレンゴウ</t>
    </rPh>
    <phoneticPr fontId="16"/>
  </si>
  <si>
    <t>一般会計</t>
    <rPh sb="0" eb="2">
      <t>イッパン</t>
    </rPh>
    <rPh sb="2" eb="4">
      <t>カイケイ</t>
    </rPh>
    <phoneticPr fontId="16"/>
  </si>
  <si>
    <t>特別会計</t>
    <rPh sb="0" eb="4">
      <t>トクベツカイケイ</t>
    </rPh>
    <phoneticPr fontId="16"/>
  </si>
  <si>
    <t>交通災害特別会計</t>
    <rPh sb="0" eb="2">
      <t>コウツウ</t>
    </rPh>
    <rPh sb="2" eb="4">
      <t>サイガイ</t>
    </rPh>
    <rPh sb="4" eb="6">
      <t>トクベツ</t>
    </rPh>
    <rPh sb="6" eb="8">
      <t>カイケイ</t>
    </rPh>
    <phoneticPr fontId="16"/>
  </si>
  <si>
    <t>-</t>
    <phoneticPr fontId="2"/>
  </si>
  <si>
    <t>-</t>
    <phoneticPr fontId="2"/>
  </si>
  <si>
    <t>-</t>
    <phoneticPr fontId="2"/>
  </si>
  <si>
    <t>上里町公共施設等用地取得及び施設整備基金積立基金</t>
    <rPh sb="0" eb="3">
      <t>カミサトマチ</t>
    </rPh>
    <rPh sb="3" eb="5">
      <t>コウキョウ</t>
    </rPh>
    <rPh sb="5" eb="8">
      <t>シセツナド</t>
    </rPh>
    <rPh sb="8" eb="10">
      <t>ヨウチ</t>
    </rPh>
    <rPh sb="10" eb="12">
      <t>シュトク</t>
    </rPh>
    <phoneticPr fontId="5"/>
  </si>
  <si>
    <t>上里町教育施設整備基金</t>
    <phoneticPr fontId="5"/>
  </si>
  <si>
    <t>上里町いきいき福祉基金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</si>
  <si>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</si>
  <si>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</si>
  <si>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</si>
  <si>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</si>
  <si>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</si>
  <si>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</si>
  <si>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</si>
  <si>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</si>
  <si>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</si>
  <si>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</si>
  <si>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</si>
  <si>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将来負担比率は昨年度に続き算定無しとなったが、これはアセットマネジメントに基く公共施設の更新への備えとして充当可能基金の積立てを強化したことが主な要因となっている。
　公共施設等総合管理計画や公共施設等個別施設計画（令和元年度策定）に基づき、今後、計画的に公共施設の改修等が予定されている。その財源として、新たな地方債の発行や、充当可能基金の取崩しが見込まれており、これにより将来負担比率が増加するとともに、有形固定資産減価償却率の減少が想定される。</t>
    <rPh sb="8" eb="11">
      <t>サクネンド</t>
    </rPh>
    <rPh sb="12" eb="13">
      <t>ツヅ</t>
    </rPh>
    <rPh sb="14" eb="16">
      <t>サンテイ</t>
    </rPh>
    <rPh sb="16" eb="17">
      <t>ナシ</t>
    </rPh>
    <phoneticPr fontId="5"/>
  </si>
  <si>
    <t>　将来負担比率は平成24年度をピークに順調に減少。実質公債費比率も平成25年度をピークに大きく改善をしているが、平成28年度決算における実質公債費比率の改善は平成25年度に大きく上昇した単年度公債費比率16.7％の影響を受けなくなったことが要因となっていて、上里中学校（屋内運動場）改築事業債の償還が開始されるなど、単年度公債費比率は上昇傾向にある。充当可能基金の積立て強化により将来負担比率は減少しているが、令和元年度においては、水道事業において操出基準の見直しを行った事と、下水道事業においてH25企業債の償還が開始された事による公営企業会計へ繰出す準元利償還金の増加により実質公債費比率は上昇となった。令和２年度以降においても、防災行政無線デジタル化事業（122.5百万円）や公立保育所整備事業（425.9百万円）などによる新たな地方債発行により、両比率とも上昇していくものと想定され、減債基金の適正な運用などにより健全な財政運営を図る必要がある。</t>
    <rPh sb="318" eb="320">
      <t>コウエイ</t>
    </rPh>
    <rPh sb="320" eb="322">
      <t>キギョウ</t>
    </rPh>
    <rPh sb="322" eb="324">
      <t>カイケイ</t>
    </rPh>
    <rPh sb="325" eb="327">
      <t>クリダ</t>
    </rPh>
    <rPh sb="328" eb="329">
      <t>ジュン</t>
    </rPh>
    <rPh sb="329" eb="331">
      <t>ガンリ</t>
    </rPh>
    <rPh sb="331" eb="334">
      <t>ショウカンキン</t>
    </rPh>
    <rPh sb="335" eb="337">
      <t>ゾウカ</t>
    </rPh>
    <rPh sb="340" eb="342">
      <t>ジッシツ</t>
    </rPh>
    <rPh sb="342" eb="345">
      <t>コウサイヒ</t>
    </rPh>
    <rPh sb="345" eb="347">
      <t>ヒリツ</t>
    </rPh>
    <rPh sb="348" eb="350">
      <t>ジョウショウ</t>
    </rPh>
    <rPh sb="355" eb="357">
      <t>レイワ</t>
    </rPh>
    <rPh sb="358" eb="360">
      <t>ネンド</t>
    </rPh>
    <rPh sb="360" eb="362">
      <t>イコウジョウショウ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</si>
</sst>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5" xfId="4"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08058E0-A3DC-4B9D-8163-E86861465EF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C14A-491C-9F2A-DE0095A914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39521</c:v>
                </c:pt>
                <c:pt idx="1">
                  <c:v>29868</c:v>
                </c:pt>
                <c:pt idx="2">
                  <c:v>19537</c:v>
                </c:pt>
                <c:pt idx="3">
                  <c:v>21098</c:v>
                </c:pt>
                <c:pt idx="4">
                  <c:v>44000</c:v>
                </c:pt>
              </c:numCache>
            </c:numRef>
          </c:val>
          <c:smooth val="0"/>
          <c:extLst>
            <c:ext xmlns:c16="http://schemas.microsoft.com/office/drawing/2014/chart" uri="{C3380CC4-5D6E-409C-BE32-E72D297353CC}">
              <c16:uniqueId val="{00000001-C14A-491C-9F2A-DE0095A914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13.22</c:v>
                </c:pt>
                <c:pt idx="1">
                  <c:v>13.49</c:v>
                </c:pt>
                <c:pt idx="2">
                  <c:v>11.31</c:v>
                </c:pt>
                <c:pt idx="3">
                  <c:v>13.12</c:v>
                </c:pt>
                <c:pt idx="4">
                  <c:v>9.3800000000000008</c:v>
                </c:pt>
              </c:numCache>
            </c:numRef>
          </c:val>
          <c:extLst>
            <c:ext xmlns:c16="http://schemas.microsoft.com/office/drawing/2014/chart" uri="{C3380CC4-5D6E-409C-BE32-E72D297353CC}">
              <c16:uniqueId val="{00000000-F34C-4007-9FDB-BB3D2B1371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17.149999999999999</c:v>
                </c:pt>
                <c:pt idx="1">
                  <c:v>19.690000000000001</c:v>
                </c:pt>
                <c:pt idx="2">
                  <c:v>16.579999999999998</c:v>
                </c:pt>
                <c:pt idx="3">
                  <c:v>17.059999999999999</c:v>
                </c:pt>
                <c:pt idx="4">
                  <c:v>16.829999999999998</c:v>
                </c:pt>
              </c:numCache>
            </c:numRef>
          </c:val>
          <c:extLst>
            <c:ext xmlns:c16="http://schemas.microsoft.com/office/drawing/2014/chart" uri="{C3380CC4-5D6E-409C-BE32-E72D297353CC}">
              <c16:uniqueId val="{00000001-F34C-4007-9FDB-BB3D2B1371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2.48</c:v>
                </c:pt>
                <c:pt idx="1">
                  <c:v>2.66</c:v>
                </c:pt>
                <c:pt idx="2">
                  <c:v>-4.9800000000000004</c:v>
                </c:pt>
                <c:pt idx="3">
                  <c:v>2.37</c:v>
                </c:pt>
                <c:pt idx="4">
                  <c:v>-4.05</c:v>
                </c:pt>
              </c:numCache>
            </c:numRef>
          </c:val>
          <c:smooth val="0"/>
          <c:extLst>
            <c:ext xmlns:c16="http://schemas.microsoft.com/office/drawing/2014/chart" uri="{C3380CC4-5D6E-409C-BE32-E72D297353CC}">
              <c16:uniqueId val="{00000002-F34C-4007-9FDB-BB3D2B1371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0D-49A6-99D4-60E3104ABC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0D-49A6-99D4-60E3104ABC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0D-49A6-99D4-60E3104ABC6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100D-49A6-99D4-60E3104ABC6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0.03</c:v>
                </c:pt>
                <c:pt idx="4">
                  <c:v>#N/A</c:v>
                </c:pt>
                <c:pt idx="5">
                  <c:v>0.02</c:v>
                </c:pt>
                <c:pt idx="6">
                  <c:v>#N/A</c:v>
                </c:pt>
                <c:pt idx="7">
                  <c:v>0</c:v>
                </c:pt>
                <c:pt idx="8">
                  <c:v>#N/A</c:v>
                </c:pt>
                <c:pt idx="9">
                  <c:v>0.04</c:v>
                </c:pt>
              </c:numCache>
            </c:numRef>
          </c:val>
          <c:extLst>
            <c:ext xmlns:c16="http://schemas.microsoft.com/office/drawing/2014/chart" uri="{C3380CC4-5D6E-409C-BE32-E72D297353CC}">
              <c16:uniqueId val="{00000004-100D-49A6-99D4-60E3104ABC6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1.39</c:v>
                </c:pt>
                <c:pt idx="2">
                  <c:v>#N/A</c:v>
                </c:pt>
                <c:pt idx="3">
                  <c:v>1.73</c:v>
                </c:pt>
                <c:pt idx="4">
                  <c:v>#N/A</c:v>
                </c:pt>
                <c:pt idx="5">
                  <c:v>1.46</c:v>
                </c:pt>
                <c:pt idx="6">
                  <c:v>#N/A</c:v>
                </c:pt>
                <c:pt idx="7">
                  <c:v>1.25</c:v>
                </c:pt>
                <c:pt idx="8">
                  <c:v>#N/A</c:v>
                </c:pt>
                <c:pt idx="9">
                  <c:v>1.02</c:v>
                </c:pt>
              </c:numCache>
            </c:numRef>
          </c:val>
          <c:extLst>
            <c:ext xmlns:c16="http://schemas.microsoft.com/office/drawing/2014/chart" uri="{C3380CC4-5D6E-409C-BE32-E72D297353CC}">
              <c16:uniqueId val="{00000005-100D-49A6-99D4-60E3104ABC6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0.75</c:v>
                </c:pt>
                <c:pt idx="2">
                  <c:v>#N/A</c:v>
                </c:pt>
                <c:pt idx="3">
                  <c:v>1.1499999999999999</c:v>
                </c:pt>
                <c:pt idx="4">
                  <c:v>#N/A</c:v>
                </c:pt>
                <c:pt idx="5">
                  <c:v>1.36</c:v>
                </c:pt>
                <c:pt idx="6">
                  <c:v>#N/A</c:v>
                </c:pt>
                <c:pt idx="7">
                  <c:v>1.19</c:v>
                </c:pt>
                <c:pt idx="8">
                  <c:v>#N/A</c:v>
                </c:pt>
                <c:pt idx="9">
                  <c:v>1.1200000000000001</c:v>
                </c:pt>
              </c:numCache>
            </c:numRef>
          </c:val>
          <c:extLst>
            <c:ext xmlns:c16="http://schemas.microsoft.com/office/drawing/2014/chart" uri="{C3380CC4-5D6E-409C-BE32-E72D297353CC}">
              <c16:uniqueId val="{00000006-100D-49A6-99D4-60E3104ABC6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4.88</c:v>
                </c:pt>
                <c:pt idx="2">
                  <c:v>#N/A</c:v>
                </c:pt>
                <c:pt idx="3">
                  <c:v>5.74</c:v>
                </c:pt>
                <c:pt idx="4">
                  <c:v>#N/A</c:v>
                </c:pt>
                <c:pt idx="5">
                  <c:v>4.7699999999999996</c:v>
                </c:pt>
                <c:pt idx="6">
                  <c:v>#N/A</c:v>
                </c:pt>
                <c:pt idx="7">
                  <c:v>1.91</c:v>
                </c:pt>
                <c:pt idx="8">
                  <c:v>#N/A</c:v>
                </c:pt>
                <c:pt idx="9">
                  <c:v>1.57</c:v>
                </c:pt>
              </c:numCache>
            </c:numRef>
          </c:val>
          <c:extLst>
            <c:ext xmlns:c16="http://schemas.microsoft.com/office/drawing/2014/chart" uri="{C3380CC4-5D6E-409C-BE32-E72D297353CC}">
              <c16:uniqueId val="{00000007-100D-49A6-99D4-60E3104ABC6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4.17</c:v>
                </c:pt>
                <c:pt idx="2">
                  <c:v>#N/A</c:v>
                </c:pt>
                <c:pt idx="3">
                  <c:v>7.03</c:v>
                </c:pt>
                <c:pt idx="4">
                  <c:v>#N/A</c:v>
                </c:pt>
                <c:pt idx="5">
                  <c:v>5.62</c:v>
                </c:pt>
                <c:pt idx="6">
                  <c:v>#N/A</c:v>
                </c:pt>
                <c:pt idx="7">
                  <c:v>4.43</c:v>
                </c:pt>
                <c:pt idx="8">
                  <c:v>#N/A</c:v>
                </c:pt>
                <c:pt idx="9">
                  <c:v>4.21</c:v>
                </c:pt>
              </c:numCache>
            </c:numRef>
          </c:val>
          <c:extLst>
            <c:ext xmlns:c16="http://schemas.microsoft.com/office/drawing/2014/chart" uri="{C3380CC4-5D6E-409C-BE32-E72D297353CC}">
              <c16:uniqueId val="{00000008-100D-49A6-99D4-60E3104ABC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13.22</c:v>
                </c:pt>
                <c:pt idx="2">
                  <c:v>#N/A</c:v>
                </c:pt>
                <c:pt idx="3">
                  <c:v>13.49</c:v>
                </c:pt>
                <c:pt idx="4">
                  <c:v>#N/A</c:v>
                </c:pt>
                <c:pt idx="5">
                  <c:v>11.31</c:v>
                </c:pt>
                <c:pt idx="6">
                  <c:v>#N/A</c:v>
                </c:pt>
                <c:pt idx="7">
                  <c:v>13.12</c:v>
                </c:pt>
                <c:pt idx="8">
                  <c:v>#N/A</c:v>
                </c:pt>
                <c:pt idx="9">
                  <c:v>9.3800000000000008</c:v>
                </c:pt>
              </c:numCache>
            </c:numRef>
          </c:val>
          <c:extLst>
            <c:ext xmlns:c16="http://schemas.microsoft.com/office/drawing/2014/chart" uri="{C3380CC4-5D6E-409C-BE32-E72D297353CC}">
              <c16:uniqueId val="{00000009-100D-49A6-99D4-60E3104ABC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695</c:v>
                </c:pt>
                <c:pt idx="5">
                  <c:v>721</c:v>
                </c:pt>
                <c:pt idx="8">
                  <c:v>733</c:v>
                </c:pt>
                <c:pt idx="11">
                  <c:v>746</c:v>
                </c:pt>
                <c:pt idx="14">
                  <c:v>739</c:v>
                </c:pt>
              </c:numCache>
            </c:numRef>
          </c:val>
          <c:extLst>
            <c:ext xmlns:c16="http://schemas.microsoft.com/office/drawing/2014/chart" uri="{C3380CC4-5D6E-409C-BE32-E72D297353CC}">
              <c16:uniqueId val="{00000000-C8D3-4922-956E-4B26A2B32D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D3-4922-956E-4B26A2B32D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c:v>
                </c:pt>
                <c:pt idx="3">
                  <c:v>20</c:v>
                </c:pt>
                <c:pt idx="6">
                  <c:v>18</c:v>
                </c:pt>
                <c:pt idx="9">
                  <c:v>15</c:v>
                </c:pt>
                <c:pt idx="12">
                  <c:v>13</c:v>
                </c:pt>
              </c:numCache>
            </c:numRef>
          </c:val>
          <c:extLst>
            <c:ext xmlns:c16="http://schemas.microsoft.com/office/drawing/2014/chart" uri="{C3380CC4-5D6E-409C-BE32-E72D297353CC}">
              <c16:uniqueId val="{00000002-C8D3-4922-956E-4B26A2B32D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118</c:v>
                </c:pt>
                <c:pt idx="3">
                  <c:v>129</c:v>
                </c:pt>
                <c:pt idx="6">
                  <c:v>133</c:v>
                </c:pt>
                <c:pt idx="9">
                  <c:v>144</c:v>
                </c:pt>
                <c:pt idx="12">
                  <c:v>132</c:v>
                </c:pt>
              </c:numCache>
            </c:numRef>
          </c:val>
          <c:extLst>
            <c:ext xmlns:c16="http://schemas.microsoft.com/office/drawing/2014/chart" uri="{C3380CC4-5D6E-409C-BE32-E72D297353CC}">
              <c16:uniqueId val="{00000003-C8D3-4922-956E-4B26A2B32D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155</c:v>
                </c:pt>
                <c:pt idx="3">
                  <c:v>152</c:v>
                </c:pt>
                <c:pt idx="6">
                  <c:v>143</c:v>
                </c:pt>
                <c:pt idx="9">
                  <c:v>125</c:v>
                </c:pt>
                <c:pt idx="12">
                  <c:v>179</c:v>
                </c:pt>
              </c:numCache>
            </c:numRef>
          </c:val>
          <c:extLst>
            <c:ext xmlns:c16="http://schemas.microsoft.com/office/drawing/2014/chart" uri="{C3380CC4-5D6E-409C-BE32-E72D297353CC}">
              <c16:uniqueId val="{00000004-C8D3-4922-956E-4B26A2B32D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D3-4922-956E-4B26A2B32D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D3-4922-956E-4B26A2B32D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672</c:v>
                </c:pt>
                <c:pt idx="3">
                  <c:v>816</c:v>
                </c:pt>
                <c:pt idx="6">
                  <c:v>852</c:v>
                </c:pt>
                <c:pt idx="9">
                  <c:v>882</c:v>
                </c:pt>
                <c:pt idx="12">
                  <c:v>873</c:v>
                </c:pt>
              </c:numCache>
            </c:numRef>
          </c:val>
          <c:extLst>
            <c:ext xmlns:c16="http://schemas.microsoft.com/office/drawing/2014/chart" uri="{C3380CC4-5D6E-409C-BE32-E72D297353CC}">
              <c16:uniqueId val="{00000007-C8D3-4922-956E-4B26A2B32D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271</c:v>
                </c:pt>
                <c:pt idx="2">
                  <c:v>#N/A</c:v>
                </c:pt>
                <c:pt idx="3">
                  <c:v>#N/A</c:v>
                </c:pt>
                <c:pt idx="4">
                  <c:v>396</c:v>
                </c:pt>
                <c:pt idx="5">
                  <c:v>#N/A</c:v>
                </c:pt>
                <c:pt idx="6">
                  <c:v>#N/A</c:v>
                </c:pt>
                <c:pt idx="7">
                  <c:v>413</c:v>
                </c:pt>
                <c:pt idx="8">
                  <c:v>#N/A</c:v>
                </c:pt>
                <c:pt idx="9">
                  <c:v>#N/A</c:v>
                </c:pt>
                <c:pt idx="10">
                  <c:v>420</c:v>
                </c:pt>
                <c:pt idx="11">
                  <c:v>#N/A</c:v>
                </c:pt>
                <c:pt idx="12">
                  <c:v>#N/A</c:v>
                </c:pt>
                <c:pt idx="13">
                  <c:v>458</c:v>
                </c:pt>
                <c:pt idx="14">
                  <c:v>#N/A</c:v>
                </c:pt>
              </c:numCache>
            </c:numRef>
          </c:val>
          <c:smooth val="0"/>
          <c:extLst>
            <c:ext xmlns:c16="http://schemas.microsoft.com/office/drawing/2014/chart" uri="{C3380CC4-5D6E-409C-BE32-E72D297353CC}">
              <c16:uniqueId val="{00000008-C8D3-4922-956E-4B26A2B32D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8357</c:v>
                </c:pt>
                <c:pt idx="5">
                  <c:v>7764</c:v>
                </c:pt>
                <c:pt idx="8">
                  <c:v>8310</c:v>
                </c:pt>
                <c:pt idx="11">
                  <c:v>8403</c:v>
                </c:pt>
                <c:pt idx="14">
                  <c:v>8183</c:v>
                </c:pt>
              </c:numCache>
            </c:numRef>
          </c:val>
          <c:extLst>
            <c:ext xmlns:c16="http://schemas.microsoft.com/office/drawing/2014/chart" uri="{C3380CC4-5D6E-409C-BE32-E72D297353CC}">
              <c16:uniqueId val="{00000000-950E-4F3B-B9BE-71AC2AF551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1</c:v>
                </c:pt>
                <c:pt idx="8">
                  <c:v>1</c:v>
                </c:pt>
                <c:pt idx="11">
                  <c:v>0</c:v>
                </c:pt>
                <c:pt idx="14">
                  <c:v>0</c:v>
                </c:pt>
              </c:numCache>
            </c:numRef>
          </c:val>
          <c:extLst>
            <c:ext xmlns:c16="http://schemas.microsoft.com/office/drawing/2014/chart" uri="{C3380CC4-5D6E-409C-BE32-E72D297353CC}">
              <c16:uniqueId val="{00000001-950E-4F3B-B9BE-71AC2AF551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3288</c:v>
                </c:pt>
                <c:pt idx="5">
                  <c:v>3618</c:v>
                </c:pt>
                <c:pt idx="8">
                  <c:v>4084</c:v>
                </c:pt>
                <c:pt idx="11">
                  <c:v>4542</c:v>
                </c:pt>
                <c:pt idx="14">
                  <c:v>4974</c:v>
                </c:pt>
              </c:numCache>
            </c:numRef>
          </c:val>
          <c:extLst>
            <c:ext xmlns:c16="http://schemas.microsoft.com/office/drawing/2014/chart" uri="{C3380CC4-5D6E-409C-BE32-E72D297353CC}">
              <c16:uniqueId val="{00000002-950E-4F3B-B9BE-71AC2AF551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0E-4F3B-B9BE-71AC2AF551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0E-4F3B-B9BE-71AC2AF551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0E-4F3B-B9BE-71AC2AF551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815</c:v>
                </c:pt>
                <c:pt idx="3">
                  <c:v>767</c:v>
                </c:pt>
                <c:pt idx="6">
                  <c:v>1277</c:v>
                </c:pt>
                <c:pt idx="9">
                  <c:v>1264</c:v>
                </c:pt>
                <c:pt idx="12">
                  <c:v>1223</c:v>
                </c:pt>
              </c:numCache>
            </c:numRef>
          </c:val>
          <c:extLst>
            <c:ext xmlns:c16="http://schemas.microsoft.com/office/drawing/2014/chart" uri="{C3380CC4-5D6E-409C-BE32-E72D297353CC}">
              <c16:uniqueId val="{00000006-950E-4F3B-B9BE-71AC2AF551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792</c:v>
                </c:pt>
                <c:pt idx="3">
                  <c:v>821</c:v>
                </c:pt>
                <c:pt idx="6">
                  <c:v>734</c:v>
                </c:pt>
                <c:pt idx="9">
                  <c:v>673</c:v>
                </c:pt>
                <c:pt idx="12">
                  <c:v>557</c:v>
                </c:pt>
              </c:numCache>
            </c:numRef>
          </c:val>
          <c:extLst>
            <c:ext xmlns:c16="http://schemas.microsoft.com/office/drawing/2014/chart" uri="{C3380CC4-5D6E-409C-BE32-E72D297353CC}">
              <c16:uniqueId val="{00000007-950E-4F3B-B9BE-71AC2AF551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2790</c:v>
                </c:pt>
                <c:pt idx="3">
                  <c:v>2638</c:v>
                </c:pt>
                <c:pt idx="6">
                  <c:v>2541</c:v>
                </c:pt>
                <c:pt idx="9">
                  <c:v>2271</c:v>
                </c:pt>
                <c:pt idx="12">
                  <c:v>2132</c:v>
                </c:pt>
              </c:numCache>
            </c:numRef>
          </c:val>
          <c:extLst>
            <c:ext xmlns:c16="http://schemas.microsoft.com/office/drawing/2014/chart" uri="{C3380CC4-5D6E-409C-BE32-E72D297353CC}">
              <c16:uniqueId val="{00000008-950E-4F3B-B9BE-71AC2AF551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107</c:v>
                </c:pt>
                <c:pt idx="3">
                  <c:v>88</c:v>
                </c:pt>
                <c:pt idx="6">
                  <c:v>72</c:v>
                </c:pt>
                <c:pt idx="9">
                  <c:v>58</c:v>
                </c:pt>
                <c:pt idx="12">
                  <c:v>45</c:v>
                </c:pt>
              </c:numCache>
            </c:numRef>
          </c:val>
          <c:extLst>
            <c:ext xmlns:c16="http://schemas.microsoft.com/office/drawing/2014/chart" uri="{C3380CC4-5D6E-409C-BE32-E72D297353CC}">
              <c16:uniqueId val="{00000009-950E-4F3B-B9BE-71AC2AF551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8520</c:v>
                </c:pt>
                <c:pt idx="3">
                  <c:v>8395</c:v>
                </c:pt>
                <c:pt idx="6">
                  <c:v>8176</c:v>
                </c:pt>
                <c:pt idx="9">
                  <c:v>7922</c:v>
                </c:pt>
                <c:pt idx="12">
                  <c:v>8241</c:v>
                </c:pt>
              </c:numCache>
            </c:numRef>
          </c:val>
          <c:extLst>
            <c:ext xmlns:c16="http://schemas.microsoft.com/office/drawing/2014/chart" uri="{C3380CC4-5D6E-409C-BE32-E72D297353CC}">
              <c16:uniqueId val="{0000000A-950E-4F3B-B9BE-71AC2AF551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1377</c:v>
                </c:pt>
                <c:pt idx="2">
                  <c:v>#N/A</c:v>
                </c:pt>
                <c:pt idx="3">
                  <c:v>#N/A</c:v>
                </c:pt>
                <c:pt idx="4">
                  <c:v>1325</c:v>
                </c:pt>
                <c:pt idx="5">
                  <c:v>#N/A</c:v>
                </c:pt>
                <c:pt idx="6">
                  <c:v>#N/A</c:v>
                </c:pt>
                <c:pt idx="7">
                  <c:v>405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0E-4F3B-B9BE-71AC2AF551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997</c:v>
                </c:pt>
                <c:pt idx="1">
                  <c:v>1028</c:v>
                </c:pt>
                <c:pt idx="2">
                  <c:v>1012</c:v>
                </c:pt>
              </c:numCache>
            </c:numRef>
          </c:val>
          <c:extLst>
            <c:ext xmlns:c16="http://schemas.microsoft.com/office/drawing/2014/chart" uri="{C3380CC4-5D6E-409C-BE32-E72D297353CC}">
              <c16:uniqueId val="{00000000-7211-48C9-B9EF-D47660D404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801</c:v>
                </c:pt>
                <c:pt idx="1">
                  <c:v>801</c:v>
                </c:pt>
                <c:pt idx="2">
                  <c:v>802</c:v>
                </c:pt>
              </c:numCache>
            </c:numRef>
          </c:val>
          <c:extLst>
            <c:ext xmlns:c16="http://schemas.microsoft.com/office/drawing/2014/chart" uri="{C3380CC4-5D6E-409C-BE32-E72D297353CC}">
              <c16:uniqueId val="{00000001-7211-48C9-B9EF-D47660D404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1949</c:v>
                </c:pt>
                <c:pt idx="1">
                  <c:v>2290</c:v>
                </c:pt>
                <c:pt idx="2">
                  <c:v>2674</c:v>
                </c:pt>
              </c:numCache>
            </c:numRef>
          </c:val>
          <c:extLst>
            <c:ext xmlns:c16="http://schemas.microsoft.com/office/drawing/2014/chart" uri="{C3380CC4-5D6E-409C-BE32-E72D297353CC}">
              <c16:uniqueId val="{00000002-7211-48C9-B9EF-D47660D404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{ACC274A9-9A30-4989-92C6-6FFF080DD63C}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31-4AF4-ADD9-37EA841B35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{9FB66769-C633-41F6-AB9F-18526C02EE99}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31-4AF4-ADD9-37EA841B35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{DF8F21D3-D509-43D2-A5DD-21752A4C6DA5}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31-4AF4-ADD9-37EA841B35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{AE62CE4A-3BBC-459A-83E8-E0D29D12AF5F}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31-4AF4-ADD9-37EA841B35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{B4F17698-7AB2-4DA5-B2A7-3A1BC3CD2392}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31-4AF4-ADD9-37EA841B35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{97614B98-89A9-4261-BE3C-61AD60184121}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31-4AF4-ADD9-37EA841B35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{671DF62B-23B5-4F57-9734-A4A13CEB4569}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31-4AF4-ADD9-37EA841B35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{AFB08E34-4703-4D3E-B1F7-ADCBEB9CF9E3}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31-4AF4-ADD9-37EA841B35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{0BCAF746-FE74-4843-80C6-C91A0B5296FB}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31-4AF4-ADD9-37EA841B35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55.6</c:v>
                </c:pt>
                <c:pt idx="16">
                  <c:v>57.3</c:v>
                </c:pt>
                <c:pt idx="24">
                  <c:v>59.1</c:v>
                </c:pt>
                <c:pt idx="32">
                  <c:v>60.9</c:v>
                </c:pt>
              </c:numCache>
            </c:numRef>
          </c:xVal>
          <c:yVal>
            <c:numRef>
              <c:f>公会計指標分析・財政指標組合せ分析表!$BP$51:$DC$51</c:f>
              <c:numCache>
                <c:formatCode>#,##0.0;"▲ "#,##0.0</c:formatCode>
                <c:ptCount val="40"/>
                <c:pt idx="0">
                  <c:v>25.9</c:v>
                </c:pt>
                <c:pt idx="8">
                  <c:v>25.2</c:v>
                </c:pt>
                <c:pt idx="16">
                  <c:v>7.6</c:v>
                </c:pt>
              </c:numCache>
            </c:numRef>
          </c:yVal>
          <c:smooth val="0"/>
          <c:extLst>
            <c:ext xmlns:c16="http://schemas.microsoft.com/office/drawing/2014/chart" uri="{C3380CC4-5D6E-409C-BE32-E72D297353CC}">
              <c16:uniqueId val="{00000009-6531-4AF4-ADD9-37EA841B35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{8F6BB438-78BF-499C-AD6C-0D551CD45D20}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31-4AF4-ADD9-37EA841B35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{97F6C3D1-6962-46A7-AE46-8E229A4496DF}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31-4AF4-ADD9-37EA841B35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{F7444C6B-891D-48D1-99A8-BB9705825142}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31-4AF4-ADD9-37EA841B35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{4C0ECBB1-ABE0-49CD-86F9-B957873E6149}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31-4AF4-ADD9-37EA841B35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{EC126F06-63D9-440F-B93F-BF404C703E73}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31-4AF4-ADD9-37EA841B35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{66B6D0AC-CABF-4177-81C7-321EF9523033}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31-4AF4-ADD9-37EA841B35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{2EC2991C-C143-4C35-9460-3791B5479B41}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31-4AF4-ADD9-37EA841B35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{587899AA-DFB1-4FE9-8CA1-6E709D16E195}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31-4AF4-ADD9-37EA841B35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{F2FF6C1F-F314-4A72-BE35-4F47A119C623}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31-4AF4-ADD9-37EA841B35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6531-4AF4-ADD9-37EA841B35DE}"/>
            </c:ext>
          </c:extLst>
        </c:ser>
        <c:dLbls>
          <c:showLegendKey val="0"/>
          <c:showVal val="1"/>
          <c:showCatName val="0"/>
          <c:showSerName val="0"/>
          <c:showPercent val="0"/>
          <c:showBubbleSize val="0"/>
        </c:dLbls>
        <c:axId val="46179840"/>
        <c:axId val="46181760"/>
      </c:scatterChart>
      <c:valAx>
        <c:axId val="46179840"/>
        <c:scaling>
          <c:orientation val="minMax"/>
          <c:max val="60.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{A4745382-A379-459F-B2FB-C23E750FB02C}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E5-4283-B3AA-8CBC712665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{8D8E7783-E898-40D2-B9DA-5FDC28755302}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E5-4283-B3AA-8CBC712665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{34B394CC-3FBB-4FB6-B2EC-0FB5452735FA}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E5-4283-B3AA-8CBC712665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{9A0D179E-2A57-4192-A8A0-341D0C1DC9E5}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E5-4283-B3AA-8CBC712665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{AEBCE4A5-DD9F-41C3-95B8-DE83C1354932}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E5-4283-B3AA-8CBC712665F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{FACCF251-251E-4E0A-95E8-C2F0CEC51D6D}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E5-4283-B3AA-8CBC712665F9}"/>
                </c:ext>
              </c:extLst>
            </c:dLbl>
            <c:dLbl>
              <c:idx val="16"/>
              <c:layout>
                <c:manualLayout>
                  <c:x val="-2.592930979424549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{5481C030-B5E7-49F5-9B7F-0519F1E8F6C2}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E5-4283-B3AA-8CBC712665F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{0CD22E41-8D73-4792-A0F7-A1E078211A36}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E5-4283-B3AA-8CBC712665F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{965B162A-21F5-4ECA-981A-AD0AA37FE3F8}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E5-4283-B3AA-8CBC712665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6.1</c:v>
                </c:pt>
                <c:pt idx="16">
                  <c:v>6.8</c:v>
                </c:pt>
                <c:pt idx="24">
                  <c:v>7.7</c:v>
                </c:pt>
                <c:pt idx="32">
                  <c:v>8.1</c:v>
                </c:pt>
              </c:numCache>
            </c:numRef>
          </c:xVal>
          <c:yVal>
            <c:numRef>
              <c:f>公会計指標分析・財政指標組合せ分析表!$BP$73:$DC$73</c:f>
              <c:numCache>
                <c:formatCode>#,##0.0;"▲ "#,##0.0</c:formatCode>
                <c:ptCount val="40"/>
                <c:pt idx="0">
                  <c:v>25.9</c:v>
                </c:pt>
                <c:pt idx="8">
                  <c:v>25.2</c:v>
                </c:pt>
                <c:pt idx="16">
                  <c:v>7.6</c:v>
                </c:pt>
              </c:numCache>
            </c:numRef>
          </c:yVal>
          <c:smooth val="0"/>
          <c:extLst>
            <c:ext xmlns:c16="http://schemas.microsoft.com/office/drawing/2014/chart" uri="{C3380CC4-5D6E-409C-BE32-E72D297353CC}">
              <c16:uniqueId val="{00000009-35E5-4283-B3AA-8CBC712665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{AB434E8E-1565-4152-BDB6-EDD5F8485307}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E5-4283-B3AA-8CBC712665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{2D2FDED3-8A8A-48FF-A7B5-521E458B9436}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E5-4283-B3AA-8CBC712665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{F3F735F1-D13B-4187-8C10-D003C809D41E}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E5-4283-B3AA-8CBC712665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{4B147EF2-1E5E-4FA7-A9BD-30C0CF086C2A}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E5-4283-B3AA-8CBC712665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{838E20CE-E1BC-4061-BD36-224C0A9AC80E}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E5-4283-B3AA-8CBC712665F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{05EEBADB-CC21-43B9-BE3C-E90131791CE3}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E5-4283-B3AA-8CBC712665F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{952DAC7B-4403-46AD-916E-9907B80DA950}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E5-4283-B3AA-8CBC712665F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{E1274FDD-324B-4C50-A9C3-9EC3EF3D4ABF}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E5-4283-B3AA-8CBC712665F9}"/>
                </c:ext>
              </c:extLst>
            </c:dLbl>
            <c:dLbl>
              <c:idx val="32"/>
              <c:layout>
                <c:manualLayout>
                  <c:x val="-5.7686818248651427E-3"/>
                  <c:y val="0"/>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{3AA7EC3D-D97D-410A-BDEA-053B78F95EBD}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E5-4283-B3AA-8CBC712665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35E5-4283-B3AA-8CBC712665F9}"/>
            </c:ext>
          </c:extLst>
        </c:ser>
        <c:dLbls>
          <c:showLegendKey val="0"/>
          <c:showVal val="1"/>
          <c:showCatName val="0"/>
          <c:showSerName val="0"/>
          <c:showPercent val="0"/>
          <c:showBubbleSize val="0"/>
        </c:dLbls>
        <c:axId val="84219776"/>
        <c:axId val="84234240"/>
      </c:scatterChart>
      <c:valAx>
        <c:axId val="84219776"/>
        <c:scaling>
          <c:orientation val="minMax"/>
          <c:max val="9.5"/>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元利償還金の減少は、長期債利子の割合が約</a:t>
          </a:r>
          <a:r>
            <a:rPr kumimoji="1" lang="en-US" altLang="ja-JP" sz="1400">
              <a:latin typeface="ＭＳ ゴシック" pitchFamily="49" charset="-128"/>
              <a:ea typeface="ＭＳ ゴシック" pitchFamily="49" charset="-128"/>
            </a:rPr>
            <a:t>769</a:t>
          </a:r>
          <a:r>
            <a:rPr kumimoji="1" lang="ja-JP" altLang="en-US" sz="1400">
              <a:latin typeface="ＭＳ ゴシック" pitchFamily="49" charset="-128"/>
              <a:ea typeface="ＭＳ ゴシック" pitchFamily="49" charset="-128"/>
            </a:rPr>
            <a:t>万円と大きく、これは平成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年度に借入を行った臨時財政対策債の利率が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0.001</a:t>
          </a:r>
          <a:r>
            <a:rPr kumimoji="1" lang="ja-JP" altLang="en-US" sz="1400">
              <a:latin typeface="ＭＳ ゴシック" pitchFamily="49" charset="-128"/>
              <a:ea typeface="ＭＳ ゴシック" pitchFamily="49" charset="-128"/>
            </a:rPr>
            <a:t>％に見直された事と、過去に高利率で借り入れを行ったものが、元利均等償還の方法により償還が進んだ事などが要因。今後、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億円前後のピークが令和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継続し、その後は落ち着きを見せるものと予測しているが、防災行政無線デジタル化や公立保育所整備の償還と、公共施設再配置・維持保全計画に基づく改修工事等、大きな地方債発行により、償還のピークはさらに延長される見込みとなっている。町債の発行には、基準財政需要額への算入割合など、より有利な財源を厳選し、後年度の財政負担の減少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新たな地方債の償還が借入などにより、地方債現在高が前年度に対し</a:t>
          </a:r>
          <a:r>
            <a:rPr kumimoji="1" lang="en-US" altLang="ja-JP" sz="1400">
              <a:latin typeface="ＭＳ ゴシック" pitchFamily="49" charset="-128"/>
              <a:ea typeface="ＭＳ ゴシック" pitchFamily="49" charset="-128"/>
            </a:rPr>
            <a:t>319,263</a:t>
          </a:r>
          <a:r>
            <a:rPr kumimoji="1" lang="ja-JP" altLang="en-US" sz="1400">
              <a:latin typeface="ＭＳ ゴシック" pitchFamily="49" charset="-128"/>
              <a:ea typeface="ＭＳ ゴシック" pitchFamily="49" charset="-128"/>
            </a:rPr>
            <a:t>千円の増となり、他の数値はすべて減少しましたが、将来負担額は総額で</a:t>
          </a:r>
          <a:r>
            <a:rPr kumimoji="1" lang="en-US" altLang="ja-JP" sz="1400">
              <a:latin typeface="ＭＳ ゴシック" pitchFamily="49" charset="-128"/>
              <a:ea typeface="ＭＳ ゴシック" pitchFamily="49" charset="-128"/>
            </a:rPr>
            <a:t>9,432</a:t>
          </a:r>
          <a:r>
            <a:rPr kumimoji="1" lang="ja-JP" altLang="en-US" sz="1400">
              <a:latin typeface="ＭＳ ゴシック" pitchFamily="49" charset="-128"/>
              <a:ea typeface="ＭＳ ゴシック" pitchFamily="49" charset="-128"/>
            </a:rPr>
            <a:t>千円の増額となった。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充当可能財源等については、充当可能基金が</a:t>
          </a:r>
          <a:r>
            <a:rPr kumimoji="1" lang="en-US" altLang="ja-JP" sz="1400">
              <a:latin typeface="ＭＳ ゴシック" pitchFamily="49" charset="-128"/>
              <a:ea typeface="ＭＳ ゴシック" pitchFamily="49" charset="-128"/>
            </a:rPr>
            <a:t>432,278</a:t>
          </a:r>
          <a:r>
            <a:rPr kumimoji="1" lang="ja-JP" altLang="en-US" sz="1400">
              <a:latin typeface="ＭＳ ゴシック" pitchFamily="49" charset="-128"/>
              <a:ea typeface="ＭＳ ゴシック" pitchFamily="49" charset="-128"/>
            </a:rPr>
            <a:t>千円の増となり、基準財政需要額算入見込額は</a:t>
          </a:r>
          <a:r>
            <a:rPr kumimoji="1" lang="en-US" altLang="ja-JP" sz="1400">
              <a:latin typeface="ＭＳ ゴシック" pitchFamily="49" charset="-128"/>
              <a:ea typeface="ＭＳ ゴシック" pitchFamily="49" charset="-128"/>
            </a:rPr>
            <a:t>219,939</a:t>
          </a:r>
          <a:r>
            <a:rPr kumimoji="1" lang="ja-JP" altLang="en-US" sz="1400">
              <a:latin typeface="ＭＳ ゴシック" pitchFamily="49" charset="-128"/>
              <a:ea typeface="ＭＳ ゴシック" pitchFamily="49" charset="-128"/>
            </a:rPr>
            <a:t>千円の減となったが、前年度に対し、総額で</a:t>
          </a:r>
          <a:r>
            <a:rPr kumimoji="1" lang="en-US" altLang="ja-JP" sz="1400">
              <a:latin typeface="ＭＳ ゴシック" pitchFamily="49" charset="-128"/>
              <a:ea typeface="ＭＳ ゴシック" pitchFamily="49" charset="-128"/>
            </a:rPr>
            <a:t>212,347</a:t>
          </a:r>
          <a:r>
            <a:rPr kumimoji="1" lang="ja-JP" altLang="en-US" sz="1400">
              <a:latin typeface="ＭＳ ゴシック" pitchFamily="49" charset="-128"/>
              <a:ea typeface="ＭＳ ゴシック" pitchFamily="49" charset="-128"/>
            </a:rPr>
            <a:t>千円の増額となったため、将来負担比率は大きく改善した。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充当可能基金の多くは特定目的基金として今後発生する財政需要財源であって、現在の債務への充当財源ではない。将来負担比率の分子がマイナスとなった状況にあっても、財政健全化の取組みを継続し、持続可能な行政運営にむけ、基準財政需要額の確保と地方債の適切な管理運用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埼玉県上里町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健全な財政状況を反映し、基金総額は増加傾向にある。各事業への充当額に対し、積立額が上回ったことにより、基金残高は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については、財源調整や公債費の上昇にあわせ、一定程度の残高を維持する必要がある。また、特定目的基金はアセットマネジメントに基づく公共施設等の維持更新を見据え、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「公共施設等用地取得及び施設整備基金」道路事業や庁舎など公共施設全般の新規取得、更新、維持管理に充当する。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「いきいき福祉基金」民間保育所整備への補助や公立保育所の整備、老人福祉センター事業など、福祉の増進を図るために実施する事業に充当する。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「教育施設整備基金」小中学校や体育館、公民館整備事業等に充当する。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公共施設等用地取得及び施設整備基金は、上里中学校夜間照明設置工事などの費用として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千円を取り崩し、今後の用地取得費用や公共施設の再配置地や維持管理の財源として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302,041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千円の積立てを行った。また、町営上里ゴルフ場用地取得費用として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いきいき福祉基金は、公立保育所整備及び備品購入の財源として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教育施設整備基金は、上里北中学校校舎棟改修工事や神保原小学校校舎棟改修工事、各小中学校の修繕などの財源などとして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千円の取崩しを行った。また、小中学校の長寿命化や大規模改修を見据え、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特定目的基金は公共施設の維持更新や老朽化対策の財源とするものであり、令和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月策定の「上里町公共施設再配置・維持保全計画」に基づき、更新等に係る事業計画が開始されている。平成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月の「公共施設維持管理等調整プロジェクトチーム」の報告によると「公共施設の多くは設置後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年を経過しているものが多く、今後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年以内に修繕が必要な施設が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試算されている。安定的な行財政運営のためには、各公共施設の適切な維持補修により更新計画の長期化を行い、単年度財政需要の減少と平準化を図るとともに、財源については補助事業を最大限に活用することを基本とし、併せて地方債や基金の有効活用により、一般財源の充当を出来るだけ抑制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このような背景から、現在、特定目的金の積立てを強化している。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令和元年度においては、当初予算の財源不足による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千円の取崩しと、決算見込による余剰分として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1,011,739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1,294,546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千円をピークに減少。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1,011,739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千円となった。上里町総合振興計画により「標準財政規模費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を目標とする」としているため、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億円程度の積立てが目標となるが、その残高が問題視される側面もあるため、当面は、具体性を持った特定目的基金の活用を重視していく。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千円の取崩しに対し、今後の公債費の増額への備えとしてほぼ同額の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年度まで計画的に積立を行ってたが、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から緊急防災減災事業債の償還が本格的に開始となり、償還ピークを迎えたことから、例年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いる。防災行政無線デジタル化整備事業や公立保育所建設事業など、規模の大きな事業については、交付税算入の見込める有利な地方債を活用していることや、臨時財政対策債の重層的な償還が見込まれることから、減債基金の重要性が高ま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662E70B-E6DD-4813-9B30-4655DAB3E0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1B085DE-79C7-485E-8B3E-A7111B4269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B22525B-E3C9-4D87-BE0A-3833A4CBB65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9E922935-BE84-4EFD-A088-1FBDB654A5A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F6B06C7-1C70-46EF-84BD-36A22DEACB8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D787B410-AE7E-45C6-96EE-64FFD6DF70A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135D6AAE-ED4B-4083-8755-21C3A74C3FD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2A9752D8-C2F2-47D7-AE46-A5A6860C687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194EC429-9EB1-4B5A-B1A3-70AD1CBA57B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BFD73E6-0FD0-493B-BBC9-DA99FFB6CD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60CE0B2D-4B9B-4D62-8C07-0D379484FC9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8945A06F-6F3A-4FA3-8535-9D9B84DA249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1431C215-6816-421D-A77D-0860FCA63D7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DD22383F-BFF0-460F-A29E-6A2FFF01A4C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AF214DCE-D0A4-4B89-A462-E95AD17CE4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384EC0E8-45D2-4BBF-93E9-5A4A51EEA27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30,988
29,770
29.18
11,027,398
10,425,220
564,153
6,012,390
8,241,414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DFE93EDE-70D1-4E24-B087-838404F7A38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2E83915B-1684-4C59-95A7-2F2A271EBF2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814F86A2-B84F-46DD-BEB8-772F34B160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9F19308-566E-4C99-B105-90354A5960E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CEC8C0C-2B5F-47B0-8E96-4E4C8BC689B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698C7AD4-FCC8-40E4-B913-AF628D02001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4B908D7C-9BA5-44F7-BE39-7E33AEFCA8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E64CEBA6-9886-4241-A931-E99EB1522D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E9C948EF-1B3A-4947-BB36-0C7A5CC4264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40FB3F87-5564-4AE7-B07F-43330F19334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993DEC7C-7B52-44C5-BA9A-B601B798C0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60EAD1E-B955-4722-8A49-7F01141C005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212716FF-5F34-4DE8-BC95-0615E1E700D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23B1A1AC-DD80-471A-9DC1-2E27DA2BE05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484AB4F0-07BA-426D-8329-03FD8320EE5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D4FEDF20-A9E4-46DD-91D4-C3CB19E75B5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E9C1CEF0-4D31-41A0-9F9D-171B7149E9F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B23E931-39FF-4C5B-A0F6-7DE6C4B7146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6A60339E-DCC6-4AA2-BB14-078E23B0FBB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5D26BB2-821D-4E53-A7A6-0A8F9B85D4B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13C2F020-2019-4D15-8CCE-3E89B373FC2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845E2218-CC38-4AC3-B783-B698BBD9261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5B174FDF-CF85-4D74-8B8A-B77000ED90B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4BEC6195-2475-4B5A-B704-8C1A89E1B35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EDF6A3A6-527E-4E2B-B992-51C16C59151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733C32D9-17CE-4D3E-82F6-F5E282D9E2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BAE5E71-F1BE-45BF-B95D-33EB923170F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1FDE4FF3-E34E-4F81-BD5F-1CDD1C8B3E1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53CFB747-92E8-4169-A39F-12A0B69D5EA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59274E42-61A0-4FA0-A054-AB8CFA057B9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722E576D-4517-4CDB-BF19-B73F9AB2098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348547BF-2B16-47FD-954B-6FC2D7FEB8A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3AB6E5C-7B78-40DC-A843-56FB7ECDD3F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2451E33B-7F44-4F20-8F29-DC4A2A7F239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9C11211-E992-4515-962D-4F4EA6D1629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前年に引き続き上昇し、類似団体平均とほぼ同数値の償却率となっている。令和元年度中には改修により学校施設が</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ポイントの減少となった一方で、保育所仮園舎が除却されたことにより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が</a:t>
          </a:r>
          <a:r>
            <a:rPr kumimoji="1" lang="en-US" altLang="ja-JP" sz="1100">
              <a:latin typeface="ＭＳ Ｐゴシック" panose="020B0600070205080204" pitchFamily="50" charset="-128"/>
              <a:ea typeface="ＭＳ Ｐゴシック" panose="020B0600070205080204" pitchFamily="50" charset="-128"/>
            </a:rPr>
            <a:t>89.9</a:t>
          </a:r>
          <a:r>
            <a:rPr kumimoji="1" lang="ja-JP" altLang="en-US" sz="1100">
              <a:latin typeface="ＭＳ Ｐゴシック" panose="020B0600070205080204" pitchFamily="50" charset="-128"/>
              <a:ea typeface="ＭＳ Ｐゴシック" panose="020B0600070205080204" pitchFamily="50" charset="-128"/>
            </a:rPr>
            <a:t>％と償却率が上昇したことや各施設の減価償却が進んだことにより全体では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ポイントの上昇となった。消防施設が</a:t>
          </a:r>
          <a:r>
            <a:rPr kumimoji="1" lang="en-US" altLang="ja-JP" sz="1100">
              <a:latin typeface="ＭＳ Ｐゴシック" panose="020B0600070205080204" pitchFamily="50" charset="-128"/>
              <a:ea typeface="ＭＳ Ｐゴシック" panose="020B0600070205080204" pitchFamily="50" charset="-128"/>
            </a:rPr>
            <a:t>22.0</a:t>
          </a:r>
          <a:r>
            <a:rPr kumimoji="1" lang="ja-JP" altLang="en-US" sz="1100">
              <a:latin typeface="ＭＳ Ｐゴシック" panose="020B0600070205080204" pitchFamily="50" charset="-128"/>
              <a:ea typeface="ＭＳ Ｐゴシック" panose="020B0600070205080204" pitchFamily="50" charset="-128"/>
            </a:rPr>
            <a:t>％、庁舎が</a:t>
          </a:r>
          <a:r>
            <a:rPr kumimoji="1" lang="en-US" altLang="ja-JP" sz="1100">
              <a:latin typeface="ＭＳ Ｐゴシック" panose="020B0600070205080204" pitchFamily="50" charset="-128"/>
              <a:ea typeface="ＭＳ Ｐゴシック" panose="020B0600070205080204" pitchFamily="50" charset="-128"/>
            </a:rPr>
            <a:t>48.6</a:t>
          </a:r>
          <a:r>
            <a:rPr kumimoji="1" lang="ja-JP" altLang="en-US" sz="1100">
              <a:latin typeface="ＭＳ Ｐゴシック" panose="020B0600070205080204" pitchFamily="50" charset="-128"/>
              <a:ea typeface="ＭＳ Ｐゴシック" panose="020B0600070205080204" pitchFamily="50" charset="-128"/>
            </a:rPr>
            <a:t>％と比較的低い償却率となっている一方で、他の施設は概ね</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％を超える償却率となっている。特に学校施設が</a:t>
          </a:r>
          <a:r>
            <a:rPr kumimoji="1" lang="en-US" altLang="ja-JP" sz="1100">
              <a:latin typeface="ＭＳ Ｐゴシック" panose="020B0600070205080204" pitchFamily="50" charset="-128"/>
              <a:ea typeface="ＭＳ Ｐゴシック" panose="020B0600070205080204" pitchFamily="50" charset="-128"/>
            </a:rPr>
            <a:t>71.7</a:t>
          </a:r>
          <a:r>
            <a:rPr kumimoji="1" lang="ja-JP" altLang="en-US" sz="1100">
              <a:latin typeface="ＭＳ Ｐゴシック" panose="020B0600070205080204" pitchFamily="50" charset="-128"/>
              <a:ea typeface="ＭＳ Ｐゴシック" panose="020B0600070205080204" pitchFamily="50" charset="-128"/>
            </a:rPr>
            <a:t>％、体育館が</a:t>
          </a:r>
          <a:r>
            <a:rPr kumimoji="1" lang="en-US" altLang="ja-JP" sz="1100">
              <a:latin typeface="ＭＳ Ｐゴシック" panose="020B0600070205080204" pitchFamily="50" charset="-128"/>
              <a:ea typeface="ＭＳ Ｐゴシック" panose="020B0600070205080204" pitchFamily="50" charset="-128"/>
            </a:rPr>
            <a:t>76.2</a:t>
          </a:r>
          <a:r>
            <a:rPr kumimoji="1" lang="ja-JP" altLang="en-US" sz="1100">
              <a:latin typeface="ＭＳ Ｐゴシック" panose="020B0600070205080204" pitchFamily="50" charset="-128"/>
              <a:ea typeface="ＭＳ Ｐゴシック" panose="020B0600070205080204" pitchFamily="50" charset="-128"/>
            </a:rPr>
            <a:t>％と高い償却率となっており、教育施設を中心に公共施設の老朽化が進んでいることを示している。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138CB505-BC3C-4A62-8931-2D2BF968BEB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F5CA1902-8A29-4514-A5EF-E8F73D12C31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216407D1-FA78-40C9-817D-241661BD8A4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41C83E09-7ACF-4091-98D1-28A927ED6DF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94B1C774-B5CF-4DA8-9CEC-A23CE1A3B45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57AF2540-8F22-47C9-802C-1956A931F43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E4C4E35F-15F3-4032-9B61-B9EC36CE6E6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79922A69-5C5B-4A24-B73B-911F8093E82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07A3397F-0894-4E18-BE1E-A84E9D889D9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B37C03DE-DB67-4F9D-AF9D-7FE3AD2B673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775445D9-6DE1-4CBD-9F3C-AB10E8A741F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229B8B3-B5BC-4785-9C66-F35240845B3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25DC0503-D569-4CF1-A195-5F412B677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2A6DF69-2B63-4329-A708-8E83CCFB666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7" name="直線コネクタ 66">
          <a:extLst>
            <a:ext uri="{FF2B5EF4-FFF2-40B4-BE49-F238E27FC236}">
              <a16:creationId xmlns:a16="http://schemas.microsoft.com/office/drawing/2014/main" id="{2A3FB60E-BF5F-46E5-A0D7-68B4B9AD599F}"/>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8" name="有形固定資産減価償却率最小値テキスト">
          <a:extLst>
            <a:ext uri="{FF2B5EF4-FFF2-40B4-BE49-F238E27FC236}">
              <a16:creationId xmlns:a16="http://schemas.microsoft.com/office/drawing/2014/main" id="{94013D64-0C7A-4870-885C-07E39A081A0A}"/>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9" name="直線コネクタ 68">
          <a:extLst>
            <a:ext uri="{FF2B5EF4-FFF2-40B4-BE49-F238E27FC236}">
              <a16:creationId xmlns:a16="http://schemas.microsoft.com/office/drawing/2014/main" id="{25FA7A02-FB61-4CA5-BAAE-02E742361159}"/>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0" name="有形固定資産減価償却率最大値テキスト">
          <a:extLst>
            <a:ext uri="{FF2B5EF4-FFF2-40B4-BE49-F238E27FC236}">
              <a16:creationId xmlns:a16="http://schemas.microsoft.com/office/drawing/2014/main" id="{19AE3B8D-6279-4BA1-8D5B-4D6631F88B08}"/>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1" name="直線コネクタ 70">
          <a:extLst>
            <a:ext uri="{FF2B5EF4-FFF2-40B4-BE49-F238E27FC236}">
              <a16:creationId xmlns:a16="http://schemas.microsoft.com/office/drawing/2014/main" id="{E5169EA9-9255-4D8A-814F-50923BB8ACF2}"/>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2" name="有形固定資産減価償却率平均値テキスト">
          <a:extLst>
            <a:ext uri="{FF2B5EF4-FFF2-40B4-BE49-F238E27FC236}">
              <a16:creationId xmlns:a16="http://schemas.microsoft.com/office/drawing/2014/main" id="{87F2AF16-5DA0-4FFD-AA6A-F0F9E25EB511}"/>
            </a:ext>
          </a:extLst>
        </xdr:cNvPr>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3" name="フローチャート: 判断 72">
          <a:extLst>
            <a:ext uri="{FF2B5EF4-FFF2-40B4-BE49-F238E27FC236}">
              <a16:creationId xmlns:a16="http://schemas.microsoft.com/office/drawing/2014/main" id="{B37DD439-2B3D-4497-A878-8762E5FD8EFF}"/>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4" name="フローチャート: 判断 73">
          <a:extLst>
            <a:ext uri="{FF2B5EF4-FFF2-40B4-BE49-F238E27FC236}">
              <a16:creationId xmlns:a16="http://schemas.microsoft.com/office/drawing/2014/main" id="{C458D43D-AAA2-4189-8404-A0D3F5707A0C}"/>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5" name="フローチャート: 判断 74">
          <a:extLst>
            <a:ext uri="{FF2B5EF4-FFF2-40B4-BE49-F238E27FC236}">
              <a16:creationId xmlns:a16="http://schemas.microsoft.com/office/drawing/2014/main" id="{C6C08067-E819-49B9-98D8-A6C0D479725C}"/>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a:extLst>
            <a:ext uri="{FF2B5EF4-FFF2-40B4-BE49-F238E27FC236}">
              <a16:creationId xmlns:a16="http://schemas.microsoft.com/office/drawing/2014/main" id="{225C34DA-D7E4-40EE-96F0-96540346C637}"/>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7" name="フローチャート: 判断 76">
          <a:extLst>
            <a:ext uri="{FF2B5EF4-FFF2-40B4-BE49-F238E27FC236}">
              <a16:creationId xmlns:a16="http://schemas.microsoft.com/office/drawing/2014/main" id="{D6A406BB-570F-40C9-BC26-C4F23AF060B5}"/>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613A3EB-8BEA-41A9-88FF-F479113FBCC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E256F1E-0AEA-4275-83CC-095B4F2E0A1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76503A3-AC39-43FC-A8D8-2E965995C9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BC79C89-722B-4461-B522-E1477BF47B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9CB390B-504C-49ED-9CC7-1A8FD98F3B1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83" name="楕円 82">
          <a:extLst>
            <a:ext uri="{FF2B5EF4-FFF2-40B4-BE49-F238E27FC236}">
              <a16:creationId xmlns:a16="http://schemas.microsoft.com/office/drawing/2014/main" id="{EB1CE748-9A22-49DE-8E46-FDE22B37B50B}"/>
            </a:ext>
          </a:extLst>
        </xdr:cNvPr>
        <xdr:cNvSpPr/>
      </xdr:nvSpPr>
      <xdr:spPr>
        <a:xfrm>
          <a:off x="47117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108983</xdr:rowOff>
    </xdr:from>
    <xdr:ext cx="405111" cy="259045"/>
    <xdr:sp macro="" textlink="">
      <xdr:nvSpPr>
        <xdr:cNvPr id="84" name="有形固定資産減価償却率該当値テキスト">
          <a:extLst>
            <a:ext uri="{FF2B5EF4-FFF2-40B4-BE49-F238E27FC236}">
              <a16:creationId xmlns:a16="http://schemas.microsoft.com/office/drawing/2014/main" id="{B2C63D0F-8FBF-400A-8D46-074848FE1F09}"/>
            </a:ext>
          </a:extLst>
        </xdr:cNvPr>
        <xdr:cNvSpPr txBox="1"/>
      </xdr:nvSpPr>
      <xdr:spPr>
        <a:xfrm>
          <a:off x="4813300" y="619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91694</xdr:rowOff>
    </xdr:from>
    <xdr:to>
      <xdr:col>19</xdr:col>
      <xdr:colOff>187325</xdr:colOff>
      <xdr:row>32</xdr:row>
      <xdr:rowOff>21844</xdr:rowOff>
    </xdr:to>
    <xdr:sp macro="" textlink="">
      <xdr:nvSpPr>
        <xdr:cNvPr id="85" name="楕円 84">
          <a:extLst>
            <a:ext uri="{FF2B5EF4-FFF2-40B4-BE49-F238E27FC236}">
              <a16:creationId xmlns:a16="http://schemas.microsoft.com/office/drawing/2014/main" id="{A2DE0679-A4E5-4979-94AF-0F0266CE4253}"/>
            </a:ext>
          </a:extLst>
        </xdr:cNvPr>
        <xdr:cNvSpPr/>
      </xdr:nvSpPr>
      <xdr:spPr>
        <a:xfrm>
          <a:off x="4000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142494</xdr:rowOff>
    </xdr:from>
    <xdr:to>
      <xdr:col>23</xdr:col>
      <xdr:colOff>85725</xdr:colOff>
      <xdr:row>32</xdr:row>
      <xdr:rowOff>9906</xdr:rowOff>
    </xdr:to>
    <xdr:cxnSp macro="">
      <xdr:nvCxnSpPr>
        <xdr:cNvPr id="86" name="直線コネクタ 85">
          <a:extLst>
            <a:ext uri="{FF2B5EF4-FFF2-40B4-BE49-F238E27FC236}">
              <a16:creationId xmlns:a16="http://schemas.microsoft.com/office/drawing/2014/main" id="{B5937C01-72B3-40C6-A643-5646B934933B}"/>
            </a:ext>
          </a:extLst>
        </xdr:cNvPr>
        <xdr:cNvCxnSpPr/>
      </xdr:nvCxnSpPr>
      <xdr:spPr>
        <a:xfrm>
          <a:off x="4051300" y="6228969"/>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52832</xdr:rowOff>
    </xdr:from>
    <xdr:to>
      <xdr:col>15</xdr:col>
      <xdr:colOff>187325</xdr:colOff>
      <xdr:row>31</xdr:row>
      <xdr:rowOff>154432</xdr:rowOff>
    </xdr:to>
    <xdr:sp macro="" textlink="">
      <xdr:nvSpPr>
        <xdr:cNvPr id="87" name="楕円 86">
          <a:extLst>
            <a:ext uri="{FF2B5EF4-FFF2-40B4-BE49-F238E27FC236}">
              <a16:creationId xmlns:a16="http://schemas.microsoft.com/office/drawing/2014/main" id="{C83A94A1-2226-467C-AAC0-A8E2CFA2B18C}"/>
            </a:ext>
          </a:extLst>
        </xdr:cNvPr>
        <xdr:cNvSpPr/>
      </xdr:nvSpPr>
      <xdr:spPr>
        <a:xfrm>
          <a:off x="3238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103632</xdr:rowOff>
    </xdr:from>
    <xdr:to>
      <xdr:col>19</xdr:col>
      <xdr:colOff>136525</xdr:colOff>
      <xdr:row>31</xdr:row>
      <xdr:rowOff>142494</xdr:rowOff>
    </xdr:to>
    <xdr:cxnSp macro="">
      <xdr:nvCxnSpPr>
        <xdr:cNvPr id="88" name="直線コネクタ 87">
          <a:extLst>
            <a:ext uri="{FF2B5EF4-FFF2-40B4-BE49-F238E27FC236}">
              <a16:creationId xmlns:a16="http://schemas.microsoft.com/office/drawing/2014/main" id="{71D0B78E-25DF-4472-8896-D98CE3F3C06E}"/>
            </a:ext>
          </a:extLst>
        </xdr:cNvPr>
        <xdr:cNvCxnSpPr/>
      </xdr:nvCxnSpPr>
      <xdr:spPr>
        <a:xfrm>
          <a:off x="3289300" y="6190107"/>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16129</xdr:rowOff>
    </xdr:from>
    <xdr:to>
      <xdr:col>11</xdr:col>
      <xdr:colOff>187325</xdr:colOff>
      <xdr:row>31</xdr:row>
      <xdr:rowOff>117729</xdr:rowOff>
    </xdr:to>
    <xdr:sp macro="" textlink="">
      <xdr:nvSpPr>
        <xdr:cNvPr id="89" name="楕円 88">
          <a:extLst>
            <a:ext uri="{FF2B5EF4-FFF2-40B4-BE49-F238E27FC236}">
              <a16:creationId xmlns:a16="http://schemas.microsoft.com/office/drawing/2014/main" id="{707EB10F-0306-4E86-BEC1-83A6B22F1147}"/>
            </a:ext>
          </a:extLst>
        </xdr:cNvPr>
        <xdr:cNvSpPr/>
      </xdr:nvSpPr>
      <xdr:spPr>
        <a:xfrm>
          <a:off x="2476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66929</xdr:rowOff>
    </xdr:from>
    <xdr:to>
      <xdr:col>15</xdr:col>
      <xdr:colOff>136525</xdr:colOff>
      <xdr:row>31</xdr:row>
      <xdr:rowOff>103632</xdr:rowOff>
    </xdr:to>
    <xdr:cxnSp macro="">
      <xdr:nvCxnSpPr>
        <xdr:cNvPr id="90" name="直線コネクタ 89">
          <a:extLst>
            <a:ext uri="{FF2B5EF4-FFF2-40B4-BE49-F238E27FC236}">
              <a16:creationId xmlns:a16="http://schemas.microsoft.com/office/drawing/2014/main" id="{F0FABE80-31A2-4E6F-A0E9-028190146721}"/>
            </a:ext>
          </a:extLst>
        </xdr:cNvPr>
        <xdr:cNvCxnSpPr/>
      </xdr:nvCxnSpPr>
      <xdr:spPr>
        <a:xfrm>
          <a:off x="2527300" y="615340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91" name="楕円 90">
          <a:extLst>
            <a:ext uri="{FF2B5EF4-FFF2-40B4-BE49-F238E27FC236}">
              <a16:creationId xmlns:a16="http://schemas.microsoft.com/office/drawing/2014/main" id="{4E96FA92-1FF6-45DD-BE1A-B1B78F33480C}"/>
            </a:ext>
          </a:extLst>
        </xdr:cNvPr>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66929</xdr:rowOff>
    </xdr:to>
    <xdr:cxnSp macro="">
      <xdr:nvCxnSpPr>
        <xdr:cNvPr id="92" name="直線コネクタ 91">
          <a:extLst>
            <a:ext uri="{FF2B5EF4-FFF2-40B4-BE49-F238E27FC236}">
              <a16:creationId xmlns:a16="http://schemas.microsoft.com/office/drawing/2014/main" id="{F459B1BD-4E63-45CE-8C57-166669D6E3C7}"/>
            </a:ext>
          </a:extLst>
        </xdr:cNvPr>
        <xdr:cNvCxnSpPr/>
      </xdr:nvCxnSpPr>
      <xdr:spPr>
        <a:xfrm>
          <a:off x="1765300" y="612965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3" name="n_1aveValue有形固定資産減価償却率">
          <a:extLst>
            <a:ext uri="{FF2B5EF4-FFF2-40B4-BE49-F238E27FC236}">
              <a16:creationId xmlns:a16="http://schemas.microsoft.com/office/drawing/2014/main" id="{51382ED5-7FDA-4702-8E75-A8CACA4800B4}"/>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4" name="n_2aveValue有形固定資産減価償却率">
          <a:extLst>
            <a:ext uri="{FF2B5EF4-FFF2-40B4-BE49-F238E27FC236}">
              <a16:creationId xmlns:a16="http://schemas.microsoft.com/office/drawing/2014/main" id="{AF973C58-470B-4909-A40F-0B697DD772F9}"/>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5" name="n_3aveValue有形固定資産減価償却率">
          <a:extLst>
            <a:ext uri="{FF2B5EF4-FFF2-40B4-BE49-F238E27FC236}">
              <a16:creationId xmlns:a16="http://schemas.microsoft.com/office/drawing/2014/main" id="{ACE2C8F4-6FB4-41C0-8AF0-193B097B5CE9}"/>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6" name="n_4aveValue有形固定資産減価償却率">
          <a:extLst>
            <a:ext uri="{FF2B5EF4-FFF2-40B4-BE49-F238E27FC236}">
              <a16:creationId xmlns:a16="http://schemas.microsoft.com/office/drawing/2014/main" id="{DDDC4D05-7818-4DD0-ABB7-63D872811B15}"/>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38371</xdr:rowOff>
    </xdr:from>
    <xdr:ext cx="405111" cy="259045"/>
    <xdr:sp macro="" textlink="">
      <xdr:nvSpPr>
        <xdr:cNvPr id="97" name="n_1mainValue有形固定資産減価償却率">
          <a:extLst>
            <a:ext uri="{FF2B5EF4-FFF2-40B4-BE49-F238E27FC236}">
              <a16:creationId xmlns:a16="http://schemas.microsoft.com/office/drawing/2014/main" id="{B272B137-EE01-44B7-861C-B26F4A6DDDBF}"/>
            </a:ext>
          </a:extLst>
        </xdr:cNvPr>
        <xdr:cNvSpPr txBox="1"/>
      </xdr:nvSpPr>
      <xdr:spPr>
        <a:xfrm>
          <a:off x="3836044" y="59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170959</xdr:rowOff>
    </xdr:from>
    <xdr:ext cx="405111" cy="259045"/>
    <xdr:sp macro="" textlink="">
      <xdr:nvSpPr>
        <xdr:cNvPr id="98" name="n_2mainValue有形固定資産減価償却率">
          <a:extLst>
            <a:ext uri="{FF2B5EF4-FFF2-40B4-BE49-F238E27FC236}">
              <a16:creationId xmlns:a16="http://schemas.microsoft.com/office/drawing/2014/main" id="{C36EBBB1-D333-4567-9A38-2BE10FFDE4D8}"/>
            </a:ext>
          </a:extLst>
        </xdr:cNvPr>
        <xdr:cNvSpPr txBox="1"/>
      </xdr:nvSpPr>
      <xdr:spPr>
        <a:xfrm>
          <a:off x="3086744" y="591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134256</xdr:rowOff>
    </xdr:from>
    <xdr:ext cx="405111" cy="259045"/>
    <xdr:sp macro="" textlink="">
      <xdr:nvSpPr>
        <xdr:cNvPr id="99" name="n_3mainValue有形固定資産減価償却率">
          <a:extLst>
            <a:ext uri="{FF2B5EF4-FFF2-40B4-BE49-F238E27FC236}">
              <a16:creationId xmlns:a16="http://schemas.microsoft.com/office/drawing/2014/main" id="{4EE23811-E9AA-4C58-A849-9198855E9C8B}"/>
            </a:ext>
          </a:extLst>
        </xdr:cNvPr>
        <xdr:cNvSpPr txBox="1"/>
      </xdr:nvSpPr>
      <xdr:spPr>
        <a:xfrm>
          <a:off x="2324744" y="5877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100" name="n_4mainValue有形固定資産減価償却率">
          <a:extLst>
            <a:ext uri="{FF2B5EF4-FFF2-40B4-BE49-F238E27FC236}">
              <a16:creationId xmlns:a16="http://schemas.microsoft.com/office/drawing/2014/main" id="{359A31B7-6F9B-4CC5-971C-BE6258F56B06}"/>
            </a:ext>
          </a:extLst>
        </xdr:cNvPr>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602B5C65-FD2B-4DDC-8166-82F85537845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8F26426-3FFF-4074-B71E-764FBD046DA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AC00F12-88BC-4741-ADF9-DF6E093E666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A469810-5409-44A9-BA18-C2464E545B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AAC7491-4193-48DF-AE39-DE9AD0E893E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C026D3-7F82-45FC-8175-922B2F4553D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6D9250E8-E03F-426C-AAA2-228C3D0CEB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1EFA08E-1A94-4F5B-BC67-84D3CB35DDE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10BCDD5D-7424-40EE-9996-93F4433596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BE47244-1514-4D52-9204-50A87C9127F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7E8F8F4-6FDF-4CDE-B12A-AF9DC6B9A41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BAD827F-7FAB-4051-9D3D-6F84C0F8A96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BE4EE38-11D6-424A-8E04-69A39C76E6B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借入額の大きい地方債の償還が開始したことなどにより、地方債現在高が前年度に対し</a:t>
          </a:r>
          <a:r>
            <a:rPr kumimoji="1" lang="en-US" altLang="ja-JP" sz="1000">
              <a:latin typeface="ＭＳ Ｐゴシック" panose="020B0600070205080204" pitchFamily="50" charset="-128"/>
              <a:ea typeface="ＭＳ Ｐゴシック" panose="020B0600070205080204" pitchFamily="50" charset="-128"/>
            </a:rPr>
            <a:t>319,263</a:t>
          </a:r>
          <a:r>
            <a:rPr kumimoji="1" lang="ja-JP" altLang="en-US" sz="1000">
              <a:latin typeface="ＭＳ Ｐゴシック" panose="020B0600070205080204" pitchFamily="50" charset="-128"/>
              <a:ea typeface="ＭＳ Ｐゴシック" panose="020B0600070205080204" pitchFamily="50" charset="-128"/>
            </a:rPr>
            <a:t>千円の増となるなど、将来負担額は総額で</a:t>
          </a:r>
          <a:r>
            <a:rPr kumimoji="1" lang="en-US" altLang="ja-JP" sz="1000">
              <a:latin typeface="ＭＳ Ｐゴシック" panose="020B0600070205080204" pitchFamily="50" charset="-128"/>
              <a:ea typeface="ＭＳ Ｐゴシック" panose="020B0600070205080204" pitchFamily="50" charset="-128"/>
            </a:rPr>
            <a:t>9,432</a:t>
          </a:r>
          <a:r>
            <a:rPr kumimoji="1" lang="ja-JP" altLang="en-US" sz="1000">
              <a:latin typeface="ＭＳ Ｐゴシック" panose="020B0600070205080204" pitchFamily="50" charset="-128"/>
              <a:ea typeface="ＭＳ Ｐゴシック" panose="020B0600070205080204" pitchFamily="50" charset="-128"/>
            </a:rPr>
            <a:t>千円の増額となった。また、充当可能基金が</a:t>
          </a:r>
          <a:r>
            <a:rPr kumimoji="1" lang="en-US" altLang="ja-JP" sz="1000">
              <a:latin typeface="ＭＳ Ｐゴシック" panose="020B0600070205080204" pitchFamily="50" charset="-128"/>
              <a:ea typeface="ＭＳ Ｐゴシック" panose="020B0600070205080204" pitchFamily="50" charset="-128"/>
            </a:rPr>
            <a:t>432,278</a:t>
          </a:r>
          <a:r>
            <a:rPr kumimoji="1" lang="ja-JP" altLang="en-US" sz="1000">
              <a:latin typeface="ＭＳ Ｐゴシック" panose="020B0600070205080204" pitchFamily="50" charset="-128"/>
              <a:ea typeface="ＭＳ Ｐゴシック" panose="020B0600070205080204" pitchFamily="50" charset="-128"/>
            </a:rPr>
            <a:t>千円の増となるなど、充当可能財源等についても、前年度に対し、総額で</a:t>
          </a:r>
          <a:r>
            <a:rPr kumimoji="1" lang="en-US" altLang="ja-JP" sz="1000">
              <a:latin typeface="ＭＳ Ｐゴシック" panose="020B0600070205080204" pitchFamily="50" charset="-128"/>
              <a:ea typeface="ＭＳ Ｐゴシック" panose="020B0600070205080204" pitchFamily="50" charset="-128"/>
            </a:rPr>
            <a:t>212,347</a:t>
          </a:r>
          <a:r>
            <a:rPr kumimoji="1" lang="ja-JP" altLang="en-US" sz="1000">
              <a:latin typeface="ＭＳ Ｐゴシック" panose="020B0600070205080204" pitchFamily="50" charset="-128"/>
              <a:ea typeface="ＭＳ Ｐゴシック" panose="020B0600070205080204" pitchFamily="50" charset="-128"/>
            </a:rPr>
            <a:t>千円の増額となった。一方で分母となる経常経費充当一般財源が</a:t>
          </a:r>
          <a:r>
            <a:rPr kumimoji="1" lang="en-US" altLang="ja-JP" sz="1000">
              <a:latin typeface="ＭＳ Ｐゴシック" panose="020B0600070205080204" pitchFamily="50" charset="-128"/>
              <a:ea typeface="ＭＳ Ｐゴシック" panose="020B0600070205080204" pitchFamily="50" charset="-128"/>
            </a:rPr>
            <a:t>199,150</a:t>
          </a:r>
          <a:r>
            <a:rPr kumimoji="1" lang="ja-JP" altLang="en-US" sz="1000">
              <a:latin typeface="ＭＳ Ｐゴシック" panose="020B0600070205080204" pitchFamily="50" charset="-128"/>
              <a:ea typeface="ＭＳ Ｐゴシック" panose="020B0600070205080204" pitchFamily="50" charset="-128"/>
            </a:rPr>
            <a:t>千円の増となったことなどにより分母全体では</a:t>
          </a:r>
          <a:r>
            <a:rPr kumimoji="1" lang="en-US" altLang="ja-JP" sz="1000">
              <a:latin typeface="ＭＳ Ｐゴシック" panose="020B0600070205080204" pitchFamily="50" charset="-128"/>
              <a:ea typeface="ＭＳ Ｐゴシック" panose="020B0600070205080204" pitchFamily="50" charset="-128"/>
            </a:rPr>
            <a:t>394,523</a:t>
          </a:r>
          <a:r>
            <a:rPr kumimoji="1" lang="ja-JP" altLang="en-US" sz="1000">
              <a:latin typeface="ＭＳ Ｐゴシック" panose="020B0600070205080204" pitchFamily="50" charset="-128"/>
              <a:ea typeface="ＭＳ Ｐゴシック" panose="020B0600070205080204" pitchFamily="50" charset="-128"/>
            </a:rPr>
            <a:t>千円の減となった。結果、将来負担比率は微増となった。充当可能基金の多くは特定目的基金として今後発生する財政需要財源であって、現在の債務への充当財源ではないことや、今後も大規模起債事業が予定されており、将来負担額の増加が見込まれることからも、財政健全化の取組みを継続し、持続可能な行政運営にむけ、基準財政需要額の確保と地方債の適切な管理運用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1684352-27D5-4181-BA63-5CB554FCA03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4D0C7C1-628E-4DD0-8D26-AE2AEA03C71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A43141E-8E55-4478-8CF0-E2A722BCE7C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F094CBE6-E750-49B8-9510-0C1CE2E73DC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2A50A65A-A93A-4E49-B9A8-F69DFEA83A1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18475F8D-372A-425B-9317-9CA26181FE2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24F6D43A-E486-40FB-990E-050C00E0AB5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5FF0562D-F831-40B1-BCA7-DD3B51BCD0C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53CE4C-BDDD-41DC-AC1D-32E2190AA8B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BA651E72-4B47-4ABB-9463-661551223D8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C92A02A3-4880-405F-91E0-0B7879D33A8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5047F218-3D9E-43ED-94FF-6B3A274A889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719F814-755E-4C0B-AB1F-F949E7EBE0A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B0175D5-542B-4DE2-A637-68758B3A09B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D8C74D14-ED9E-42F0-B576-64C0B774C2E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3387561-AC93-493E-B937-63BF0F990FB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963E919-8759-4062-A513-FDA0E47D921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1" name="直線コネクタ 130">
          <a:extLst>
            <a:ext uri="{FF2B5EF4-FFF2-40B4-BE49-F238E27FC236}">
              <a16:creationId xmlns:a16="http://schemas.microsoft.com/office/drawing/2014/main" id="{BFF5C782-585F-4462-AA34-08595E375D37}"/>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2" name="債務償還比率最小値テキスト">
          <a:extLst>
            <a:ext uri="{FF2B5EF4-FFF2-40B4-BE49-F238E27FC236}">
              <a16:creationId xmlns:a16="http://schemas.microsoft.com/office/drawing/2014/main" id="{4052385E-16F4-4DD2-9216-C3B11D9543CA}"/>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3" name="直線コネクタ 132">
          <a:extLst>
            <a:ext uri="{FF2B5EF4-FFF2-40B4-BE49-F238E27FC236}">
              <a16:creationId xmlns:a16="http://schemas.microsoft.com/office/drawing/2014/main" id="{F8C21DA7-B012-46E4-AB1A-5A7E8BA558C1}"/>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9B6C34E5-6B10-48E0-B7F1-153C9367359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17D64EE0-96A7-4B23-8608-15D68AF5D6F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6" name="債務償還比率平均値テキスト">
          <a:extLst>
            <a:ext uri="{FF2B5EF4-FFF2-40B4-BE49-F238E27FC236}">
              <a16:creationId xmlns:a16="http://schemas.microsoft.com/office/drawing/2014/main" id="{8C5B4563-FD4D-421D-AE7F-BB33A8B8BAF4}"/>
            </a:ext>
          </a:extLst>
        </xdr:cNvPr>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7" name="フローチャート: 判断 136">
          <a:extLst>
            <a:ext uri="{FF2B5EF4-FFF2-40B4-BE49-F238E27FC236}">
              <a16:creationId xmlns:a16="http://schemas.microsoft.com/office/drawing/2014/main" id="{3DB67464-8973-4DD5-9B99-56FFA065F341}"/>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8" name="フローチャート: 判断 137">
          <a:extLst>
            <a:ext uri="{FF2B5EF4-FFF2-40B4-BE49-F238E27FC236}">
              <a16:creationId xmlns:a16="http://schemas.microsoft.com/office/drawing/2014/main" id="{C1A2EF24-76E2-4A00-A936-BF5F4E7C5B33}"/>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9" name="フローチャート: 判断 138">
          <a:extLst>
            <a:ext uri="{FF2B5EF4-FFF2-40B4-BE49-F238E27FC236}">
              <a16:creationId xmlns:a16="http://schemas.microsoft.com/office/drawing/2014/main" id="{6D97B942-BE26-401A-95E2-711EEB594EA6}"/>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0" name="フローチャート: 判断 139">
          <a:extLst>
            <a:ext uri="{FF2B5EF4-FFF2-40B4-BE49-F238E27FC236}">
              <a16:creationId xmlns:a16="http://schemas.microsoft.com/office/drawing/2014/main" id="{EE26725B-BC18-44F2-B20A-2E4E97C289DE}"/>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1" name="フローチャート: 判断 140">
          <a:extLst>
            <a:ext uri="{FF2B5EF4-FFF2-40B4-BE49-F238E27FC236}">
              <a16:creationId xmlns:a16="http://schemas.microsoft.com/office/drawing/2014/main" id="{B4D287F2-80EB-403F-95DA-1CE463BED78B}"/>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BB3CAB7-3195-4C2D-A226-31A1DADAD09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5C5D8CF-D9D1-48A6-8C90-976A7C05363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E6F103B-0208-4C92-BC64-B62E0861F93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7D501E3-4CF1-455F-9472-48362C116F5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22EC718-6905-4E9F-88C2-D42F0E66A1A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88229</xdr:rowOff>
    </xdr:from>
    <xdr:to>
      <xdr:col>76</xdr:col>
      <xdr:colOff>73025</xdr:colOff>
      <xdr:row>30</xdr:row>
      <xdr:rowOff>18379</xdr:rowOff>
    </xdr:to>
    <xdr:sp macro="" textlink="">
      <xdr:nvSpPr>
        <xdr:cNvPr id="147" name="楕円 146">
          <a:extLst>
            <a:ext uri="{FF2B5EF4-FFF2-40B4-BE49-F238E27FC236}">
              <a16:creationId xmlns:a16="http://schemas.microsoft.com/office/drawing/2014/main" id="{C3B688AB-C531-4A29-8BFD-3E05EB6A2785}"/>
            </a:ext>
          </a:extLst>
        </xdr:cNvPr>
        <xdr:cNvSpPr/>
      </xdr:nvSpPr>
      <xdr:spPr>
        <a:xfrm>
          <a:off x="14744700" y="58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111106</xdr:rowOff>
    </xdr:from>
    <xdr:ext cx="469744" cy="259045"/>
    <xdr:sp macro="" textlink="">
      <xdr:nvSpPr>
        <xdr:cNvPr id="148" name="債務償還比率該当値テキスト">
          <a:extLst>
            <a:ext uri="{FF2B5EF4-FFF2-40B4-BE49-F238E27FC236}">
              <a16:creationId xmlns:a16="http://schemas.microsoft.com/office/drawing/2014/main" id="{76F3D9CF-5635-4C4E-9A92-B51E6D11EE72}"/>
            </a:ext>
          </a:extLst>
        </xdr:cNvPr>
        <xdr:cNvSpPr txBox="1"/>
      </xdr:nvSpPr>
      <xdr:spPr>
        <a:xfrm>
          <a:off x="14846300" y="568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81135</xdr:rowOff>
    </xdr:from>
    <xdr:to>
      <xdr:col>72</xdr:col>
      <xdr:colOff>123825</xdr:colOff>
      <xdr:row>30</xdr:row>
      <xdr:rowOff>11285</xdr:rowOff>
    </xdr:to>
    <xdr:sp macro="" textlink="">
      <xdr:nvSpPr>
        <xdr:cNvPr id="149" name="楕円 148">
          <a:extLst>
            <a:ext uri="{FF2B5EF4-FFF2-40B4-BE49-F238E27FC236}">
              <a16:creationId xmlns:a16="http://schemas.microsoft.com/office/drawing/2014/main" id="{04614102-438B-4D98-A094-C253194875D4}"/>
            </a:ext>
          </a:extLst>
        </xdr:cNvPr>
        <xdr:cNvSpPr/>
      </xdr:nvSpPr>
      <xdr:spPr>
        <a:xfrm>
          <a:off x="14033500" y="582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131935</xdr:rowOff>
    </xdr:from>
    <xdr:to>
      <xdr:col>76</xdr:col>
      <xdr:colOff>22225</xdr:colOff>
      <xdr:row>29</xdr:row>
      <xdr:rowOff>139029</xdr:rowOff>
    </xdr:to>
    <xdr:cxnSp macro="">
      <xdr:nvCxnSpPr>
        <xdr:cNvPr id="150" name="直線コネクタ 149">
          <a:extLst>
            <a:ext uri="{FF2B5EF4-FFF2-40B4-BE49-F238E27FC236}">
              <a16:creationId xmlns:a16="http://schemas.microsoft.com/office/drawing/2014/main" id="{34995CB7-FEF1-483D-AF73-530DC826606C}"/>
            </a:ext>
          </a:extLst>
        </xdr:cNvPr>
        <xdr:cNvCxnSpPr/>
      </xdr:nvCxnSpPr>
      <xdr:spPr>
        <a:xfrm>
          <a:off x="14084300" y="5875510"/>
          <a:ext cx="711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142512</xdr:rowOff>
    </xdr:from>
    <xdr:to>
      <xdr:col>68</xdr:col>
      <xdr:colOff>123825</xdr:colOff>
      <xdr:row>30</xdr:row>
      <xdr:rowOff>72662</xdr:rowOff>
    </xdr:to>
    <xdr:sp macro="" textlink="">
      <xdr:nvSpPr>
        <xdr:cNvPr id="151" name="楕円 150">
          <a:extLst>
            <a:ext uri="{FF2B5EF4-FFF2-40B4-BE49-F238E27FC236}">
              <a16:creationId xmlns:a16="http://schemas.microsoft.com/office/drawing/2014/main" id="{04D681AD-F358-4BDF-94BB-1A4C3C49CE2F}"/>
            </a:ext>
          </a:extLst>
        </xdr:cNvPr>
        <xdr:cNvSpPr/>
      </xdr:nvSpPr>
      <xdr:spPr>
        <a:xfrm>
          <a:off x="13271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131935</xdr:rowOff>
    </xdr:from>
    <xdr:to>
      <xdr:col>72</xdr:col>
      <xdr:colOff>73025</xdr:colOff>
      <xdr:row>30</xdr:row>
      <xdr:rowOff>21862</xdr:rowOff>
    </xdr:to>
    <xdr:cxnSp macro="">
      <xdr:nvCxnSpPr>
        <xdr:cNvPr id="152" name="直線コネクタ 151">
          <a:extLst>
            <a:ext uri="{FF2B5EF4-FFF2-40B4-BE49-F238E27FC236}">
              <a16:creationId xmlns:a16="http://schemas.microsoft.com/office/drawing/2014/main" id="{709B9DF5-BF7A-4590-8680-1C07D5FB7D4D}"/>
            </a:ext>
          </a:extLst>
        </xdr:cNvPr>
        <xdr:cNvCxnSpPr/>
      </xdr:nvCxnSpPr>
      <xdr:spPr>
        <a:xfrm flipV="1">
          <a:off x="13322300" y="5875510"/>
          <a:ext cx="762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141124</xdr:rowOff>
    </xdr:from>
    <xdr:to>
      <xdr:col>64</xdr:col>
      <xdr:colOff>123825</xdr:colOff>
      <xdr:row>30</xdr:row>
      <xdr:rowOff>71274</xdr:rowOff>
    </xdr:to>
    <xdr:sp macro="" textlink="">
      <xdr:nvSpPr>
        <xdr:cNvPr id="153" name="楕円 152">
          <a:extLst>
            <a:ext uri="{FF2B5EF4-FFF2-40B4-BE49-F238E27FC236}">
              <a16:creationId xmlns:a16="http://schemas.microsoft.com/office/drawing/2014/main" id="{768F945A-DE1E-4076-9B9C-3210F42125D9}"/>
            </a:ext>
          </a:extLst>
        </xdr:cNvPr>
        <xdr:cNvSpPr/>
      </xdr:nvSpPr>
      <xdr:spPr>
        <a:xfrm>
          <a:off x="12509500" y="58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20474</xdr:rowOff>
    </xdr:from>
    <xdr:to>
      <xdr:col>68</xdr:col>
      <xdr:colOff>73025</xdr:colOff>
      <xdr:row>30</xdr:row>
      <xdr:rowOff>21862</xdr:rowOff>
    </xdr:to>
    <xdr:cxnSp macro="">
      <xdr:nvCxnSpPr>
        <xdr:cNvPr id="154" name="直線コネクタ 153">
          <a:extLst>
            <a:ext uri="{FF2B5EF4-FFF2-40B4-BE49-F238E27FC236}">
              <a16:creationId xmlns:a16="http://schemas.microsoft.com/office/drawing/2014/main" id="{D9EEDB3F-03C3-41A3-8AF5-2C5030B84923}"/>
            </a:ext>
          </a:extLst>
        </xdr:cNvPr>
        <xdr:cNvCxnSpPr/>
      </xdr:nvCxnSpPr>
      <xdr:spPr>
        <a:xfrm>
          <a:off x="12560300" y="5935499"/>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139736</xdr:rowOff>
    </xdr:from>
    <xdr:to>
      <xdr:col>60</xdr:col>
      <xdr:colOff>123825</xdr:colOff>
      <xdr:row>30</xdr:row>
      <xdr:rowOff>69886</xdr:rowOff>
    </xdr:to>
    <xdr:sp macro="" textlink="">
      <xdr:nvSpPr>
        <xdr:cNvPr id="155" name="楕円 154">
          <a:extLst>
            <a:ext uri="{FF2B5EF4-FFF2-40B4-BE49-F238E27FC236}">
              <a16:creationId xmlns:a16="http://schemas.microsoft.com/office/drawing/2014/main" id="{E34D47D9-50F1-4EE6-8046-26866C814900}"/>
            </a:ext>
          </a:extLst>
        </xdr:cNvPr>
        <xdr:cNvSpPr/>
      </xdr:nvSpPr>
      <xdr:spPr>
        <a:xfrm>
          <a:off x="11747500" y="58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19086</xdr:rowOff>
    </xdr:from>
    <xdr:to>
      <xdr:col>64</xdr:col>
      <xdr:colOff>73025</xdr:colOff>
      <xdr:row>30</xdr:row>
      <xdr:rowOff>20474</xdr:rowOff>
    </xdr:to>
    <xdr:cxnSp macro="">
      <xdr:nvCxnSpPr>
        <xdr:cNvPr id="156" name="直線コネクタ 155">
          <a:extLst>
            <a:ext uri="{FF2B5EF4-FFF2-40B4-BE49-F238E27FC236}">
              <a16:creationId xmlns:a16="http://schemas.microsoft.com/office/drawing/2014/main" id="{26A4C527-02EE-4D73-9C3A-65DB31B312A2}"/>
            </a:ext>
          </a:extLst>
        </xdr:cNvPr>
        <xdr:cNvCxnSpPr/>
      </xdr:nvCxnSpPr>
      <xdr:spPr>
        <a:xfrm>
          <a:off x="11798300" y="5934111"/>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7" name="n_1aveValue債務償還比率">
          <a:extLst>
            <a:ext uri="{FF2B5EF4-FFF2-40B4-BE49-F238E27FC236}">
              <a16:creationId xmlns:a16="http://schemas.microsoft.com/office/drawing/2014/main" id="{1129D47F-D169-440F-8A83-F73A4AF54553}"/>
            </a:ext>
          </a:extLst>
        </xdr:cNvPr>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8" name="n_2aveValue債務償還比率">
          <a:extLst>
            <a:ext uri="{FF2B5EF4-FFF2-40B4-BE49-F238E27FC236}">
              <a16:creationId xmlns:a16="http://schemas.microsoft.com/office/drawing/2014/main" id="{B02B2323-898B-449F-8A02-AD47ED69208B}"/>
            </a:ext>
          </a:extLst>
        </xdr:cNvPr>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9" name="n_3aveValue債務償還比率">
          <a:extLst>
            <a:ext uri="{FF2B5EF4-FFF2-40B4-BE49-F238E27FC236}">
              <a16:creationId xmlns:a16="http://schemas.microsoft.com/office/drawing/2014/main" id="{1916542B-D914-4CD4-BA94-F7BF04027FE3}"/>
            </a:ext>
          </a:extLst>
        </xdr:cNvPr>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0" name="n_4aveValue債務償還比率">
          <a:extLst>
            <a:ext uri="{FF2B5EF4-FFF2-40B4-BE49-F238E27FC236}">
              <a16:creationId xmlns:a16="http://schemas.microsoft.com/office/drawing/2014/main" id="{25893201-13EE-4EFE-BA40-60C926F2EF17}"/>
            </a:ext>
          </a:extLst>
        </xdr:cNvPr>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27812</xdr:rowOff>
    </xdr:from>
    <xdr:ext cx="469744" cy="259045"/>
    <xdr:sp macro="" textlink="">
      <xdr:nvSpPr>
        <xdr:cNvPr id="161" name="n_1mainValue債務償還比率">
          <a:extLst>
            <a:ext uri="{FF2B5EF4-FFF2-40B4-BE49-F238E27FC236}">
              <a16:creationId xmlns:a16="http://schemas.microsoft.com/office/drawing/2014/main" id="{F872DBF8-722F-4AD0-85F6-602BD035EBC1}"/>
            </a:ext>
          </a:extLst>
        </xdr:cNvPr>
        <xdr:cNvSpPr txBox="1"/>
      </xdr:nvSpPr>
      <xdr:spPr>
        <a:xfrm>
          <a:off x="13836727" y="559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89189</xdr:rowOff>
    </xdr:from>
    <xdr:ext cx="469744" cy="259045"/>
    <xdr:sp macro="" textlink="">
      <xdr:nvSpPr>
        <xdr:cNvPr id="162" name="n_2mainValue債務償還比率">
          <a:extLst>
            <a:ext uri="{FF2B5EF4-FFF2-40B4-BE49-F238E27FC236}">
              <a16:creationId xmlns:a16="http://schemas.microsoft.com/office/drawing/2014/main" id="{22F23450-56EB-403C-9190-E1A27CDF5B8F}"/>
            </a:ext>
          </a:extLst>
        </xdr:cNvPr>
        <xdr:cNvSpPr txBox="1"/>
      </xdr:nvSpPr>
      <xdr:spPr>
        <a:xfrm>
          <a:off x="13087427" y="566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87801</xdr:rowOff>
    </xdr:from>
    <xdr:ext cx="469744" cy="259045"/>
    <xdr:sp macro="" textlink="">
      <xdr:nvSpPr>
        <xdr:cNvPr id="163" name="n_3mainValue債務償還比率">
          <a:extLst>
            <a:ext uri="{FF2B5EF4-FFF2-40B4-BE49-F238E27FC236}">
              <a16:creationId xmlns:a16="http://schemas.microsoft.com/office/drawing/2014/main" id="{33AED9A4-6033-4CF1-8E1B-C62CC17E4400}"/>
            </a:ext>
          </a:extLst>
        </xdr:cNvPr>
        <xdr:cNvSpPr txBox="1"/>
      </xdr:nvSpPr>
      <xdr:spPr>
        <a:xfrm>
          <a:off x="12325427" y="565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86413</xdr:rowOff>
    </xdr:from>
    <xdr:ext cx="469744" cy="259045"/>
    <xdr:sp macro="" textlink="">
      <xdr:nvSpPr>
        <xdr:cNvPr id="164" name="n_4mainValue債務償還比率">
          <a:extLst>
            <a:ext uri="{FF2B5EF4-FFF2-40B4-BE49-F238E27FC236}">
              <a16:creationId xmlns:a16="http://schemas.microsoft.com/office/drawing/2014/main" id="{B2E706CF-B23A-4291-81CB-EBF2619813C6}"/>
            </a:ext>
          </a:extLst>
        </xdr:cNvPr>
        <xdr:cNvSpPr txBox="1"/>
      </xdr:nvSpPr>
      <xdr:spPr>
        <a:xfrm>
          <a:off x="11563427" y="56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CDD5A937-3D5C-45D7-9EA3-E50A4C83C69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BA66B741-3463-4DCC-8992-6D502AC0D6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F5ACF7B-568D-488D-851E-E9422A0782B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DAE3C557-9EBE-44C6-BF08-18AF13021EF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E948193C-E58E-4F9B-9394-7769BA6E0FE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69BD925-20B6-4128-96BF-2FCB1840F1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97CB74-47BB-492D-8E09-D269755350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0239DA-794F-4C41-B8B2-C2C41CC7E8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953E96-2835-4580-AE05-2EBAA206E8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11CC4D8-A395-4453-8EFF-D049928E85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B460FE-B793-43E5-8A93-6B6720880D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C04E58-03FF-4B5B-9C94-4D049006DD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EE8EE-7D91-4007-8E7D-5F81F929BD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1279C8-809A-43AD-B977-2B3766E630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72B3CE-3F74-4DFA-8137-8C4BDA37DC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451E17-8BF7-40C3-8994-D03272EE16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30,988
29,770
29.18
11,027,398
10,425,220
564,153
6,012,390
8,241,414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3DF8D6-431F-4DEC-8182-4DCE0894EDA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F5477A-DFEA-4637-B080-0D04439556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CDC0BB-6F36-4FA9-A1B5-57A6EBD303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24E0D6-344A-48FB-96F8-03C5BD7271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9A17E7-7287-48B2-875A-872B32568F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859659A-F240-42D1-8D38-7B39AA02C2C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D0BC2E-070A-4A1F-B829-C12ACB12791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F3C1344-F273-49D4-A2D3-C73D87B43A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5927EE-B457-4A07-B837-8E730E6042B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9CAAA0-2789-4F33-B328-3DEB831D27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704F34-E068-4D2B-A9BD-8F70CD17E5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DDA1D5-D21D-409F-8A98-74F3D353A6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73A119-D3B3-424F-A478-47664EAF62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0C46CB-A61E-4219-B577-8BE1F28714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ADEED6-D4DA-492A-9810-6F84FC2E4C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065FD6-9E35-436E-9020-4BA25F5F5E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6F2B00-5F90-40C8-9CA2-64A2B0AC49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4F0D20-45A3-4685-B4A9-69BFA16AC5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237B02-03FB-488B-B3DF-0D23E7D441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E7FF8D4-86C1-47D5-A2C1-D00EE3A1E9B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56C574-3A57-44F0-95B7-4F5DDDDF6E9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A283434-64D9-4030-BA4B-A5F9D10029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F4AB9C-69B2-4FE0-AD91-B032F501FA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E0CE97B-5D23-49E4-B1E0-7792E2BC687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FE07E2E-FA83-476F-BC5D-4F80DD39ABE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CBE145-BEE2-4676-BC9F-94692878E2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27B983-212E-4B6B-BA39-31F8057EA4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D40081-CFB3-4B9C-9EC9-42FC7258F2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20D101-2504-43E3-8C43-E22DEF7331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3E058A8-9904-4EB1-AA77-9C8F73AA35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0C7379-E7BD-4352-B71F-27B268AAFB3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0F25CF-52ED-4855-BE40-C9BD7257452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98ECACC-ED92-4D6E-8EA1-0767CA61522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4FF363C-F61E-4DE5-8CD9-19DA897B587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50489B8-1FB8-46BD-AC6B-25CDE761C7D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6F42E33-0566-4633-B8E5-F5FD4BF3798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32E88C6-B843-4777-B7FF-51EC8BFC36E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535825C-28EE-4BB0-9450-FFAE8BCB713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83BED4A-D053-4978-A223-F5FC5C0BA35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0107E52-5855-4D2E-AE07-428DB0ABD9F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B6F13C-8963-4C1C-B2A5-ED7FE4436C5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E1C89F1-F2EF-4AA0-B264-A15BD93EDD0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DEBC218-0542-456E-BB56-85375F7545D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1532F7B-3FD5-4039-8B47-B89E75B30FF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2C75E24-BDE9-4D2B-96B3-B3EC3A578B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F18B592-D4E7-4CD4-9B57-519FA078CC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33E08F6-1EB6-4051-A0A7-33D00F387B1A}"/>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3ABEBB53-5256-4F9B-9562-F14D3508B5C5}"/>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61093460-E32A-4EC3-B850-F65BBA711774}"/>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D35C58DF-0CE8-4BED-BE35-34CD81C11359}"/>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CA9A6FDA-31FC-4A0E-B8B4-288D0A74515A}"/>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FBEDCFF8-4427-428E-A39C-48FFB832C571}"/>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D76F845B-29CF-4237-83D4-5A2466C4A147}"/>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4048B241-9679-43A5-97A4-B652E709CCF7}"/>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6F26BD7-7558-4C72-B5FA-FB7575CC1E39}"/>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236DCEDA-C730-4C73-BD7F-A5549F083506}"/>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70C09028-E304-46F8-9BE1-A289B69F19B9}"/>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66FD37C-D0EE-440A-B12B-6C0AA19F86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9602A8-04DB-4B8F-A752-CE8CC76A04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5B2F86-535C-48DB-972B-B7796341A7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56B15BD-2D25-42C1-B659-7F0A3D56C2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4993B5D-A056-41B9-8A1F-CB5A04D05E8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74" name="楕円 73">
          <a:extLst>
            <a:ext uri="{FF2B5EF4-FFF2-40B4-BE49-F238E27FC236}">
              <a16:creationId xmlns:a16="http://schemas.microsoft.com/office/drawing/2014/main" id="{510A81CA-E352-480E-96C5-CA833115B1AB}"/>
            </a:ext>
          </a:extLst>
        </xdr:cNvPr>
        <xdr:cNvSpPr/>
      </xdr:nvSpPr>
      <xdr:spPr>
        <a:xfrm>
          <a:off x="4584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45011</xdr:rowOff>
    </xdr:from>
    <xdr:ext cx="405111" cy="259045"/>
    <xdr:sp macro="" textlink="">
      <xdr:nvSpPr>
        <xdr:cNvPr id="75" name="【道路】&#10;有形固定資産減価償却率該当値テキスト">
          <a:extLst>
            <a:ext uri="{FF2B5EF4-FFF2-40B4-BE49-F238E27FC236}">
              <a16:creationId xmlns:a16="http://schemas.microsoft.com/office/drawing/2014/main" id="{6A8B5017-003C-4E84-840C-0C8CC102C991}"/>
            </a:ext>
          </a:extLst>
        </xdr:cNvPr>
        <xdr:cNvSpPr txBox="1"/>
      </xdr:nvSpPr>
      <xdr:spPr>
        <a:xfrm>
          <a:off x="4673600" y="638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6" name="楕円 75">
          <a:extLst>
            <a:ext uri="{FF2B5EF4-FFF2-40B4-BE49-F238E27FC236}">
              <a16:creationId xmlns:a16="http://schemas.microsoft.com/office/drawing/2014/main" id="{EA60A4A2-C681-4E18-B1E7-BE17D39E9549}"/>
            </a:ext>
          </a:extLst>
        </xdr:cNvPr>
        <xdr:cNvSpPr/>
      </xdr:nvSpPr>
      <xdr:spPr>
        <a:xfrm>
          <a:off x="3746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45176</xdr:rowOff>
    </xdr:from>
    <xdr:to>
      <xdr:col>24</xdr:col>
      <xdr:colOff>63500</xdr:colOff>
      <xdr:row>38</xdr:row>
      <xdr:rowOff>72934</xdr:rowOff>
    </xdr:to>
    <xdr:cxnSp macro="">
      <xdr:nvCxnSpPr>
        <xdr:cNvPr id="77" name="直線コネクタ 76">
          <a:extLst>
            <a:ext uri="{FF2B5EF4-FFF2-40B4-BE49-F238E27FC236}">
              <a16:creationId xmlns:a16="http://schemas.microsoft.com/office/drawing/2014/main" id="{BA86EF16-87A8-4431-8980-CFE313F6E0B3}"/>
            </a:ext>
          </a:extLst>
        </xdr:cNvPr>
        <xdr:cNvCxnSpPr/>
      </xdr:nvCxnSpPr>
      <xdr:spPr>
        <a:xfrm>
          <a:off x="3797300" y="65602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129903</xdr:rowOff>
    </xdr:from>
    <xdr:to>
      <xdr:col>15</xdr:col>
      <xdr:colOff>101600</xdr:colOff>
      <xdr:row>38</xdr:row>
      <xdr:rowOff>60053</xdr:rowOff>
    </xdr:to>
    <xdr:sp macro="" textlink="">
      <xdr:nvSpPr>
        <xdr:cNvPr id="78" name="楕円 77">
          <a:extLst>
            <a:ext uri="{FF2B5EF4-FFF2-40B4-BE49-F238E27FC236}">
              <a16:creationId xmlns:a16="http://schemas.microsoft.com/office/drawing/2014/main" id="{75190D40-1B49-4854-B32F-FFD2358F9674}"/>
            </a:ext>
          </a:extLst>
        </xdr:cNvPr>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9253</xdr:rowOff>
    </xdr:from>
    <xdr:to>
      <xdr:col>19</xdr:col>
      <xdr:colOff>177800</xdr:colOff>
      <xdr:row>38</xdr:row>
      <xdr:rowOff>45176</xdr:rowOff>
    </xdr:to>
    <xdr:cxnSp macro="">
      <xdr:nvCxnSpPr>
        <xdr:cNvPr id="79" name="直線コネクタ 78">
          <a:extLst>
            <a:ext uri="{FF2B5EF4-FFF2-40B4-BE49-F238E27FC236}">
              <a16:creationId xmlns:a16="http://schemas.microsoft.com/office/drawing/2014/main" id="{E5D889A8-F1FB-4CB9-80A3-1B1A625FF4AB}"/>
            </a:ext>
          </a:extLst>
        </xdr:cNvPr>
        <xdr:cNvCxnSpPr/>
      </xdr:nvCxnSpPr>
      <xdr:spPr>
        <a:xfrm>
          <a:off x="2908300" y="65243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98878</xdr:rowOff>
    </xdr:from>
    <xdr:to>
      <xdr:col>10</xdr:col>
      <xdr:colOff>165100</xdr:colOff>
      <xdr:row>38</xdr:row>
      <xdr:rowOff>29028</xdr:rowOff>
    </xdr:to>
    <xdr:sp macro="" textlink="">
      <xdr:nvSpPr>
        <xdr:cNvPr id="80" name="楕円 79">
          <a:extLst>
            <a:ext uri="{FF2B5EF4-FFF2-40B4-BE49-F238E27FC236}">
              <a16:creationId xmlns:a16="http://schemas.microsoft.com/office/drawing/2014/main" id="{43E3CC81-5575-494E-B6C9-2B81C6ADF15B}"/>
            </a:ext>
          </a:extLst>
        </xdr:cNvPr>
        <xdr:cNvSpPr/>
      </xdr:nvSpPr>
      <xdr:spPr>
        <a:xfrm>
          <a:off x="1968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149678</xdr:rowOff>
    </xdr:from>
    <xdr:to>
      <xdr:col>15</xdr:col>
      <xdr:colOff>50800</xdr:colOff>
      <xdr:row>38</xdr:row>
      <xdr:rowOff>9253</xdr:rowOff>
    </xdr:to>
    <xdr:cxnSp macro="">
      <xdr:nvCxnSpPr>
        <xdr:cNvPr id="81" name="直線コネクタ 80">
          <a:extLst>
            <a:ext uri="{FF2B5EF4-FFF2-40B4-BE49-F238E27FC236}">
              <a16:creationId xmlns:a16="http://schemas.microsoft.com/office/drawing/2014/main" id="{B94A20B7-4B33-445A-AC9F-4290345FD337}"/>
            </a:ext>
          </a:extLst>
        </xdr:cNvPr>
        <xdr:cNvCxnSpPr/>
      </xdr:nvCxnSpPr>
      <xdr:spPr>
        <a:xfrm>
          <a:off x="2019300" y="64933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69487</xdr:rowOff>
    </xdr:from>
    <xdr:to>
      <xdr:col>6</xdr:col>
      <xdr:colOff>38100</xdr:colOff>
      <xdr:row>37</xdr:row>
      <xdr:rowOff>171087</xdr:rowOff>
    </xdr:to>
    <xdr:sp macro="" textlink="">
      <xdr:nvSpPr>
        <xdr:cNvPr id="82" name="楕円 81">
          <a:extLst>
            <a:ext uri="{FF2B5EF4-FFF2-40B4-BE49-F238E27FC236}">
              <a16:creationId xmlns:a16="http://schemas.microsoft.com/office/drawing/2014/main" id="{8A14B22C-DF02-4840-8879-A0BFD94BBAA6}"/>
            </a:ext>
          </a:extLst>
        </xdr:cNvPr>
        <xdr:cNvSpPr/>
      </xdr:nvSpPr>
      <xdr:spPr>
        <a:xfrm>
          <a:off x="1079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120287</xdr:rowOff>
    </xdr:from>
    <xdr:to>
      <xdr:col>10</xdr:col>
      <xdr:colOff>114300</xdr:colOff>
      <xdr:row>37</xdr:row>
      <xdr:rowOff>149678</xdr:rowOff>
    </xdr:to>
    <xdr:cxnSp macro="">
      <xdr:nvCxnSpPr>
        <xdr:cNvPr id="83" name="直線コネクタ 82">
          <a:extLst>
            <a:ext uri="{FF2B5EF4-FFF2-40B4-BE49-F238E27FC236}">
              <a16:creationId xmlns:a16="http://schemas.microsoft.com/office/drawing/2014/main" id="{8E30C3A5-AC1E-4BD1-84FF-BD2CB4216545}"/>
            </a:ext>
          </a:extLst>
        </xdr:cNvPr>
        <xdr:cNvCxnSpPr/>
      </xdr:nvCxnSpPr>
      <xdr:spPr>
        <a:xfrm>
          <a:off x="1130300" y="64639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a:extLst>
            <a:ext uri="{FF2B5EF4-FFF2-40B4-BE49-F238E27FC236}">
              <a16:creationId xmlns:a16="http://schemas.microsoft.com/office/drawing/2014/main" id="{775F5668-192D-4A61-8BEE-2EA06C436044}"/>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a:extLst>
            <a:ext uri="{FF2B5EF4-FFF2-40B4-BE49-F238E27FC236}">
              <a16:creationId xmlns:a16="http://schemas.microsoft.com/office/drawing/2014/main" id="{6D5FB92C-AEC8-4C4D-9D45-554D7CDD7BBB}"/>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id="{74832B8F-8469-4115-B018-838854AE2BBD}"/>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9BB23A16-8259-4E8D-B1A3-CDA03BE4AABF}"/>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112503</xdr:rowOff>
    </xdr:from>
    <xdr:ext cx="405111" cy="259045"/>
    <xdr:sp macro="" textlink="">
      <xdr:nvSpPr>
        <xdr:cNvPr id="88" name="n_1mainValue【道路】&#10;有形固定資産減価償却率">
          <a:extLst>
            <a:ext uri="{FF2B5EF4-FFF2-40B4-BE49-F238E27FC236}">
              <a16:creationId xmlns:a16="http://schemas.microsoft.com/office/drawing/2014/main" id="{33100354-8F7E-4723-9E09-A6481B3CF4A5}"/>
            </a:ext>
          </a:extLst>
        </xdr:cNvPr>
        <xdr:cNvSpPr txBox="1"/>
      </xdr:nvSpPr>
      <xdr:spPr>
        <a:xfrm>
          <a:off x="35820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76580</xdr:rowOff>
    </xdr:from>
    <xdr:ext cx="405111" cy="259045"/>
    <xdr:sp macro="" textlink="">
      <xdr:nvSpPr>
        <xdr:cNvPr id="89" name="n_2mainValue【道路】&#10;有形固定資産減価償却率">
          <a:extLst>
            <a:ext uri="{FF2B5EF4-FFF2-40B4-BE49-F238E27FC236}">
              <a16:creationId xmlns:a16="http://schemas.microsoft.com/office/drawing/2014/main" id="{6981DA73-11CF-459D-A4C9-AF332620DE4A}"/>
            </a:ext>
          </a:extLst>
        </xdr:cNvPr>
        <xdr:cNvSpPr txBox="1"/>
      </xdr:nvSpPr>
      <xdr:spPr>
        <a:xfrm>
          <a:off x="2705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90" name="n_3mainValue【道路】&#10;有形固定資産減価償却率">
          <a:extLst>
            <a:ext uri="{FF2B5EF4-FFF2-40B4-BE49-F238E27FC236}">
              <a16:creationId xmlns:a16="http://schemas.microsoft.com/office/drawing/2014/main" id="{F743B086-49EB-49E9-BC6E-5859349C3122}"/>
            </a:ext>
          </a:extLst>
        </xdr:cNvPr>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16164</xdr:rowOff>
    </xdr:from>
    <xdr:ext cx="405111" cy="259045"/>
    <xdr:sp macro="" textlink="">
      <xdr:nvSpPr>
        <xdr:cNvPr id="91" name="n_4mainValue【道路】&#10;有形固定資産減価償却率">
          <a:extLst>
            <a:ext uri="{FF2B5EF4-FFF2-40B4-BE49-F238E27FC236}">
              <a16:creationId xmlns:a16="http://schemas.microsoft.com/office/drawing/2014/main" id="{76DEC7BA-2F1A-4D3A-81E5-9630B81D71E0}"/>
            </a:ext>
          </a:extLst>
        </xdr:cNvPr>
        <xdr:cNvSpPr txBox="1"/>
      </xdr:nvSpPr>
      <xdr:spPr>
        <a:xfrm>
          <a:off x="927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4BF3A74-8C7E-4522-BD65-0097DE1EDB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BE9A0CB-A8BF-4DA7-8AC7-FDD5018B46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0250600-E07E-4CBD-B4A7-7CFE161F6D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C289873-3614-412E-B835-0A48E541CA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5CB9D36-494B-4A46-A9C7-607F9B86C9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1899CA9-D68E-4D18-AE04-CBE05B30F8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2520CA6-8488-4CB3-B1EC-5D4ECC99C1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4DF849C-892E-4313-B8B4-14599F82CC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CAB4198-EA51-4DBD-BF8E-B3BE405F882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72043B7-FDC4-4793-9454-33B71BD991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11DA1F5-BEAB-46EE-9146-29163252D7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1D1728A-BB04-49C4-AB3C-5F59BA510C1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9D453BC-E22A-47B3-8616-817FC5D1512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BBEF2B40-B50E-4428-8E84-C9512E6E46B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65512B3-60FB-406E-B179-344E44242B4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B95EDE79-4FAE-456B-9660-A4B1421268B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ECF5146-BC99-4FB4-8A3C-2953091415E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BABB7638-8718-4A5B-A569-19BCB9C3BC3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CE4F69A-5E18-433A-A0A1-52811875E06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38668D09-9B09-4C08-8A0F-885E1C5848C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1B72F93-E236-409E-A5EB-5F9B0344D1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62F5F09D-0A0F-4E22-A04E-8BCF2853811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ECA10D3-330B-4BCC-919F-C54A442D70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693AE2C0-F66C-4DC1-8973-0F65CFD8A31E}"/>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BD83B88D-DDBE-4100-83ED-FB2E2F4C7D97}"/>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4BEE05F1-D043-4FE3-A073-CBBB7F63105D}"/>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56D8096C-C20E-42FF-A212-598FE9F17518}"/>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7829861F-F0A7-452D-BF57-A358185886B3}"/>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a:extLst>
            <a:ext uri="{FF2B5EF4-FFF2-40B4-BE49-F238E27FC236}">
              <a16:creationId xmlns:a16="http://schemas.microsoft.com/office/drawing/2014/main" id="{EEACDEF9-500C-4143-B28C-FB80D340590C}"/>
            </a:ext>
          </a:extLst>
        </xdr:cNvPr>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98F130F7-19C6-451A-9D39-F1E93162BEC7}"/>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A48B5FF4-07DD-490D-A190-439DF3FA2A24}"/>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AD4EB5BB-C7B3-4998-B4EF-E55472BB2400}"/>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6A458928-0CD1-42A9-9108-1549B67029F2}"/>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8FBAD373-2E59-45AA-B62A-83E9D032D67E}"/>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9A8F71D-B85F-4144-A1EE-FF05191E24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E30298C-93EA-46EC-807F-0685A33AE1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6BA732B-1D07-45D4-9EDC-1718D18621A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389DA71-7830-4C11-8AE0-F3B617BAF2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D94D9A4-85D2-483F-A75B-DCCF69057B0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154204</xdr:rowOff>
    </xdr:from>
    <xdr:to>
      <xdr:col>55</xdr:col>
      <xdr:colOff>50800</xdr:colOff>
      <xdr:row>41</xdr:row>
      <xdr:rowOff>84354</xdr:rowOff>
    </xdr:to>
    <xdr:sp macro="" textlink="">
      <xdr:nvSpPr>
        <xdr:cNvPr id="131" name="楕円 130">
          <a:extLst>
            <a:ext uri="{FF2B5EF4-FFF2-40B4-BE49-F238E27FC236}">
              <a16:creationId xmlns:a16="http://schemas.microsoft.com/office/drawing/2014/main" id="{9F28B69A-4DC2-43C1-9B45-4ED078A96C31}"/>
            </a:ext>
          </a:extLst>
        </xdr:cNvPr>
        <xdr:cNvSpPr/>
      </xdr:nvSpPr>
      <xdr:spPr>
        <a:xfrm>
          <a:off x="10426700" y="70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132631</xdr:rowOff>
    </xdr:from>
    <xdr:ext cx="534377" cy="259045"/>
    <xdr:sp macro="" textlink="">
      <xdr:nvSpPr>
        <xdr:cNvPr id="132" name="【道路】&#10;一人当たり延長該当値テキスト">
          <a:extLst>
            <a:ext uri="{FF2B5EF4-FFF2-40B4-BE49-F238E27FC236}">
              <a16:creationId xmlns:a16="http://schemas.microsoft.com/office/drawing/2014/main" id="{C5207AB1-A188-42D0-99B2-B37DC60BBA79}"/>
            </a:ext>
          </a:extLst>
        </xdr:cNvPr>
        <xdr:cNvSpPr txBox="1"/>
      </xdr:nvSpPr>
      <xdr:spPr>
        <a:xfrm>
          <a:off x="10515600" y="69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155131</xdr:rowOff>
    </xdr:from>
    <xdr:to>
      <xdr:col>50</xdr:col>
      <xdr:colOff>165100</xdr:colOff>
      <xdr:row>41</xdr:row>
      <xdr:rowOff>85281</xdr:rowOff>
    </xdr:to>
    <xdr:sp macro="" textlink="">
      <xdr:nvSpPr>
        <xdr:cNvPr id="133" name="楕円 132">
          <a:extLst>
            <a:ext uri="{FF2B5EF4-FFF2-40B4-BE49-F238E27FC236}">
              <a16:creationId xmlns:a16="http://schemas.microsoft.com/office/drawing/2014/main" id="{B153CE41-CF5F-4673-8DA0-18290DD3828A}"/>
            </a:ext>
          </a:extLst>
        </xdr:cNvPr>
        <xdr:cNvSpPr/>
      </xdr:nvSpPr>
      <xdr:spPr>
        <a:xfrm>
          <a:off x="9588500" y="70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33554</xdr:rowOff>
    </xdr:from>
    <xdr:to>
      <xdr:col>55</xdr:col>
      <xdr:colOff>0</xdr:colOff>
      <xdr:row>41</xdr:row>
      <xdr:rowOff>34481</xdr:rowOff>
    </xdr:to>
    <xdr:cxnSp macro="">
      <xdr:nvCxnSpPr>
        <xdr:cNvPr id="134" name="直線コネクタ 133">
          <a:extLst>
            <a:ext uri="{FF2B5EF4-FFF2-40B4-BE49-F238E27FC236}">
              <a16:creationId xmlns:a16="http://schemas.microsoft.com/office/drawing/2014/main" id="{A74438AD-0BB9-40A7-8E2A-52AF20E6D141}"/>
            </a:ext>
          </a:extLst>
        </xdr:cNvPr>
        <xdr:cNvCxnSpPr/>
      </xdr:nvCxnSpPr>
      <xdr:spPr>
        <a:xfrm flipV="1">
          <a:off x="9639300" y="7063004"/>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155613</xdr:rowOff>
    </xdr:from>
    <xdr:to>
      <xdr:col>46</xdr:col>
      <xdr:colOff>38100</xdr:colOff>
      <xdr:row>41</xdr:row>
      <xdr:rowOff>85763</xdr:rowOff>
    </xdr:to>
    <xdr:sp macro="" textlink="">
      <xdr:nvSpPr>
        <xdr:cNvPr id="135" name="楕円 134">
          <a:extLst>
            <a:ext uri="{FF2B5EF4-FFF2-40B4-BE49-F238E27FC236}">
              <a16:creationId xmlns:a16="http://schemas.microsoft.com/office/drawing/2014/main" id="{4CA00D84-CE93-4338-AC74-88D4460A78ED}"/>
            </a:ext>
          </a:extLst>
        </xdr:cNvPr>
        <xdr:cNvSpPr/>
      </xdr:nvSpPr>
      <xdr:spPr>
        <a:xfrm>
          <a:off x="8699500" y="70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34481</xdr:rowOff>
    </xdr:from>
    <xdr:to>
      <xdr:col>50</xdr:col>
      <xdr:colOff>114300</xdr:colOff>
      <xdr:row>41</xdr:row>
      <xdr:rowOff>34963</xdr:rowOff>
    </xdr:to>
    <xdr:cxnSp macro="">
      <xdr:nvCxnSpPr>
        <xdr:cNvPr id="136" name="直線コネクタ 135">
          <a:extLst>
            <a:ext uri="{FF2B5EF4-FFF2-40B4-BE49-F238E27FC236}">
              <a16:creationId xmlns:a16="http://schemas.microsoft.com/office/drawing/2014/main" id="{D2B908C7-BF9F-402C-9EA2-F37CBD694DD8}"/>
            </a:ext>
          </a:extLst>
        </xdr:cNvPr>
        <xdr:cNvCxnSpPr/>
      </xdr:nvCxnSpPr>
      <xdr:spPr>
        <a:xfrm flipV="1">
          <a:off x="8750300" y="7063931"/>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155854</xdr:rowOff>
    </xdr:from>
    <xdr:to>
      <xdr:col>41</xdr:col>
      <xdr:colOff>101600</xdr:colOff>
      <xdr:row>41</xdr:row>
      <xdr:rowOff>86004</xdr:rowOff>
    </xdr:to>
    <xdr:sp macro="" textlink="">
      <xdr:nvSpPr>
        <xdr:cNvPr id="137" name="楕円 136">
          <a:extLst>
            <a:ext uri="{FF2B5EF4-FFF2-40B4-BE49-F238E27FC236}">
              <a16:creationId xmlns:a16="http://schemas.microsoft.com/office/drawing/2014/main" id="{E074D2C1-4B9C-4B68-A60D-08FCAA1C7E3D}"/>
            </a:ext>
          </a:extLst>
        </xdr:cNvPr>
        <xdr:cNvSpPr/>
      </xdr:nvSpPr>
      <xdr:spPr>
        <a:xfrm>
          <a:off x="7810500" y="70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34963</xdr:rowOff>
    </xdr:from>
    <xdr:to>
      <xdr:col>45</xdr:col>
      <xdr:colOff>177800</xdr:colOff>
      <xdr:row>41</xdr:row>
      <xdr:rowOff>35204</xdr:rowOff>
    </xdr:to>
    <xdr:cxnSp macro="">
      <xdr:nvCxnSpPr>
        <xdr:cNvPr id="138" name="直線コネクタ 137">
          <a:extLst>
            <a:ext uri="{FF2B5EF4-FFF2-40B4-BE49-F238E27FC236}">
              <a16:creationId xmlns:a16="http://schemas.microsoft.com/office/drawing/2014/main" id="{FA110CAA-2FFD-40E4-A2AC-0F1D9C72869C}"/>
            </a:ext>
          </a:extLst>
        </xdr:cNvPr>
        <xdr:cNvCxnSpPr/>
      </xdr:nvCxnSpPr>
      <xdr:spPr>
        <a:xfrm flipV="1">
          <a:off x="7861300" y="7064413"/>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156743</xdr:rowOff>
    </xdr:from>
    <xdr:to>
      <xdr:col>36</xdr:col>
      <xdr:colOff>165100</xdr:colOff>
      <xdr:row>41</xdr:row>
      <xdr:rowOff>86893</xdr:rowOff>
    </xdr:to>
    <xdr:sp macro="" textlink="">
      <xdr:nvSpPr>
        <xdr:cNvPr id="139" name="楕円 138">
          <a:extLst>
            <a:ext uri="{FF2B5EF4-FFF2-40B4-BE49-F238E27FC236}">
              <a16:creationId xmlns:a16="http://schemas.microsoft.com/office/drawing/2014/main" id="{4E8673DC-C93E-4A5D-BFF7-9FA912A70109}"/>
            </a:ext>
          </a:extLst>
        </xdr:cNvPr>
        <xdr:cNvSpPr/>
      </xdr:nvSpPr>
      <xdr:spPr>
        <a:xfrm>
          <a:off x="6921500" y="70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35204</xdr:rowOff>
    </xdr:from>
    <xdr:to>
      <xdr:col>41</xdr:col>
      <xdr:colOff>50800</xdr:colOff>
      <xdr:row>41</xdr:row>
      <xdr:rowOff>36093</xdr:rowOff>
    </xdr:to>
    <xdr:cxnSp macro="">
      <xdr:nvCxnSpPr>
        <xdr:cNvPr id="140" name="直線コネクタ 139">
          <a:extLst>
            <a:ext uri="{FF2B5EF4-FFF2-40B4-BE49-F238E27FC236}">
              <a16:creationId xmlns:a16="http://schemas.microsoft.com/office/drawing/2014/main" id="{8637EC71-E591-4598-ACAE-DB3E41113E27}"/>
            </a:ext>
          </a:extLst>
        </xdr:cNvPr>
        <xdr:cNvCxnSpPr/>
      </xdr:nvCxnSpPr>
      <xdr:spPr>
        <a:xfrm flipV="1">
          <a:off x="6972300" y="706465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a:extLst>
            <a:ext uri="{FF2B5EF4-FFF2-40B4-BE49-F238E27FC236}">
              <a16:creationId xmlns:a16="http://schemas.microsoft.com/office/drawing/2014/main" id="{2A2853E6-BAE4-4770-8FDA-673EC927C073}"/>
            </a:ext>
          </a:extLst>
        </xdr:cNvPr>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a:extLst>
            <a:ext uri="{FF2B5EF4-FFF2-40B4-BE49-F238E27FC236}">
              <a16:creationId xmlns:a16="http://schemas.microsoft.com/office/drawing/2014/main" id="{0B6E22B9-84E4-45F3-89B8-83BFD9CB9E88}"/>
            </a:ext>
          </a:extLst>
        </xdr:cNvPr>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a:extLst>
            <a:ext uri="{FF2B5EF4-FFF2-40B4-BE49-F238E27FC236}">
              <a16:creationId xmlns:a16="http://schemas.microsoft.com/office/drawing/2014/main" id="{90A3B331-4D23-4E6C-A1D5-E7D474F124F1}"/>
            </a:ext>
          </a:extLst>
        </xdr:cNvPr>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a:extLst>
            <a:ext uri="{FF2B5EF4-FFF2-40B4-BE49-F238E27FC236}">
              <a16:creationId xmlns:a16="http://schemas.microsoft.com/office/drawing/2014/main" id="{878C94A3-4D17-4B6D-B1DE-EEAA024B1930}"/>
            </a:ext>
          </a:extLst>
        </xdr:cNvPr>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76408</xdr:rowOff>
    </xdr:from>
    <xdr:ext cx="534377" cy="259045"/>
    <xdr:sp macro="" textlink="">
      <xdr:nvSpPr>
        <xdr:cNvPr id="145" name="n_1mainValue【道路】&#10;一人当たり延長">
          <a:extLst>
            <a:ext uri="{FF2B5EF4-FFF2-40B4-BE49-F238E27FC236}">
              <a16:creationId xmlns:a16="http://schemas.microsoft.com/office/drawing/2014/main" id="{A352613F-7D36-4707-94C4-31839B38626B}"/>
            </a:ext>
          </a:extLst>
        </xdr:cNvPr>
        <xdr:cNvSpPr txBox="1"/>
      </xdr:nvSpPr>
      <xdr:spPr>
        <a:xfrm>
          <a:off x="9359411" y="71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76890</xdr:rowOff>
    </xdr:from>
    <xdr:ext cx="534377" cy="259045"/>
    <xdr:sp macro="" textlink="">
      <xdr:nvSpPr>
        <xdr:cNvPr id="146" name="n_2mainValue【道路】&#10;一人当たり延長">
          <a:extLst>
            <a:ext uri="{FF2B5EF4-FFF2-40B4-BE49-F238E27FC236}">
              <a16:creationId xmlns:a16="http://schemas.microsoft.com/office/drawing/2014/main" id="{426D4D2C-03E2-4742-BDB1-16C422528D2C}"/>
            </a:ext>
          </a:extLst>
        </xdr:cNvPr>
        <xdr:cNvSpPr txBox="1"/>
      </xdr:nvSpPr>
      <xdr:spPr>
        <a:xfrm>
          <a:off x="8483111" y="710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77131</xdr:rowOff>
    </xdr:from>
    <xdr:ext cx="534377" cy="259045"/>
    <xdr:sp macro="" textlink="">
      <xdr:nvSpPr>
        <xdr:cNvPr id="147" name="n_3mainValue【道路】&#10;一人当たり延長">
          <a:extLst>
            <a:ext uri="{FF2B5EF4-FFF2-40B4-BE49-F238E27FC236}">
              <a16:creationId xmlns:a16="http://schemas.microsoft.com/office/drawing/2014/main" id="{91163712-C087-43F8-8A66-7ED24C3261C7}"/>
            </a:ext>
          </a:extLst>
        </xdr:cNvPr>
        <xdr:cNvSpPr txBox="1"/>
      </xdr:nvSpPr>
      <xdr:spPr>
        <a:xfrm>
          <a:off x="7594111" y="71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78020</xdr:rowOff>
    </xdr:from>
    <xdr:ext cx="534377" cy="259045"/>
    <xdr:sp macro="" textlink="">
      <xdr:nvSpPr>
        <xdr:cNvPr id="148" name="n_4mainValue【道路】&#10;一人当たり延長">
          <a:extLst>
            <a:ext uri="{FF2B5EF4-FFF2-40B4-BE49-F238E27FC236}">
              <a16:creationId xmlns:a16="http://schemas.microsoft.com/office/drawing/2014/main" id="{2FA3EBA2-BAEF-4AB8-87E3-EF7C187FC56B}"/>
            </a:ext>
          </a:extLst>
        </xdr:cNvPr>
        <xdr:cNvSpPr txBox="1"/>
      </xdr:nvSpPr>
      <xdr:spPr>
        <a:xfrm>
          <a:off x="6705111" y="71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559D94F-050C-4476-B5FD-CBB147641F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672476F-9F7F-4A1E-90E9-C7B94094AE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61412E3-E153-4F8C-A87E-44BA7F3D03D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435CEAF-11D7-4377-82AE-BDD35BD198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F472A57-EFF0-4179-9C24-2ECF04C9AA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4E20481-BD7D-47A5-874C-4728AD1222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2CD6EDA-C13E-4071-8AB1-F11330784B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D79B9FE-D9AD-4D02-9F4A-55ABA97AE2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0F8BDF7-E29D-45ED-86A9-ABD600A2D1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A336B72-F02C-43B0-BC65-C452F177D1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6419D0D-8C78-455E-88C2-02A301BC50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1AFB1707-3518-4437-9C97-A82791C0523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A6CC9DD5-C822-45E9-8CCD-8E8A4CA53C3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7B9AFE1C-1F10-41D2-9E30-794A9714024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8034B571-3F62-4105-AF47-C83749AF8AE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F4BA9C7-047B-4C4C-947B-CF96D5EEF29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785D1247-479A-46AC-90E6-6A60FBEE72F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F912854-5072-420D-8709-0E125420F6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AA759842-37D7-426E-8AB2-A3606E452D1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CC8F8B1-8920-44BC-BE9C-061FB174AC7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1E0D1AFD-345B-46FC-AC79-A5F7C818E5B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7878CF4-F1DA-4955-A244-62EE671B61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5B03876-5508-4D40-A908-CB4BAFEED1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20920FBF-CDF9-42A7-9A1E-83F8BC664937}"/>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39E00ED-18F1-427D-9461-84C4A1B94028}"/>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CB349B87-DAD9-4BD4-94A3-7583706BA5C2}"/>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72DAC157-AD21-4E57-8F65-C5F334B89234}"/>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C6ACA1C4-B460-4156-BD5E-23A64A040ADD}"/>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F3438763-C9B6-4F08-9634-7FA973DA670D}"/>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CFF6BD8D-CB5C-4945-A771-A6DF6B6C1FA9}"/>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B16BF399-3204-43D8-816E-54A2856F65B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3C22D7DC-6133-4D59-BE57-41D7C164B083}"/>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7CB1E42C-52CD-4D09-B363-FA6C9D9E9EAD}"/>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ECAEEEB6-10EA-472D-8B35-C2412659E803}"/>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6AF7658-19A4-4B6B-9B2A-5C83AAE89F7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FD91B80-B676-4DB4-8234-AC7318BD86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0BCFC75-9E34-40AA-9F35-ECD2F7EC1F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DE551FA-D5BC-4752-8948-FF4BDC380C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54C9F30-A35F-4552-9510-F588D3C7475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88" name="楕円 187">
          <a:extLst>
            <a:ext uri="{FF2B5EF4-FFF2-40B4-BE49-F238E27FC236}">
              <a16:creationId xmlns:a16="http://schemas.microsoft.com/office/drawing/2014/main" id="{F895E399-D251-43A4-8C55-27EB4EC44165}"/>
            </a:ext>
          </a:extLst>
        </xdr:cNvPr>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25417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E09E6F4-ACBF-45AB-8046-5EC8B198D8AF}"/>
            </a:ext>
          </a:extLst>
        </xdr:cNvPr>
        <xdr:cNvSpPr txBox="1"/>
      </xdr:nvSpPr>
      <xdr:spPr>
        <a:xfrm>
          <a:off x="4673600"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90" name="楕円 189">
          <a:extLst>
            <a:ext uri="{FF2B5EF4-FFF2-40B4-BE49-F238E27FC236}">
              <a16:creationId xmlns:a16="http://schemas.microsoft.com/office/drawing/2014/main" id="{823A3583-AC3B-4FDC-8562-FB656D958B11}"/>
            </a:ext>
          </a:extLst>
        </xdr:cNvPr>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53340</xdr:rowOff>
    </xdr:to>
    <xdr:cxnSp macro="">
      <xdr:nvCxnSpPr>
        <xdr:cNvPr id="191" name="直線コネクタ 190">
          <a:extLst>
            <a:ext uri="{FF2B5EF4-FFF2-40B4-BE49-F238E27FC236}">
              <a16:creationId xmlns:a16="http://schemas.microsoft.com/office/drawing/2014/main" id="{B783B205-1BFF-4686-B624-315730FF54B2}"/>
            </a:ext>
          </a:extLst>
        </xdr:cNvPr>
        <xdr:cNvCxnSpPr/>
      </xdr:nvCxnSpPr>
      <xdr:spPr>
        <a:xfrm>
          <a:off x="3797300" y="104775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92" name="楕円 191">
          <a:extLst>
            <a:ext uri="{FF2B5EF4-FFF2-40B4-BE49-F238E27FC236}">
              <a16:creationId xmlns:a16="http://schemas.microsoft.com/office/drawing/2014/main" id="{2E8C517A-B938-48B9-A38F-D4C787B073A9}"/>
            </a:ext>
          </a:extLst>
        </xdr:cNvPr>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158115</xdr:rowOff>
    </xdr:from>
    <xdr:to>
      <xdr:col>19</xdr:col>
      <xdr:colOff>177800</xdr:colOff>
      <xdr:row>61</xdr:row>
      <xdr:rowOff>19050</xdr:rowOff>
    </xdr:to>
    <xdr:cxnSp macro="">
      <xdr:nvCxnSpPr>
        <xdr:cNvPr id="193" name="直線コネクタ 192">
          <a:extLst>
            <a:ext uri="{FF2B5EF4-FFF2-40B4-BE49-F238E27FC236}">
              <a16:creationId xmlns:a16="http://schemas.microsoft.com/office/drawing/2014/main" id="{47643DD0-3797-453D-B4CD-91F7D800E8A7}"/>
            </a:ext>
          </a:extLst>
        </xdr:cNvPr>
        <xdr:cNvCxnSpPr/>
      </xdr:nvCxnSpPr>
      <xdr:spPr>
        <a:xfrm>
          <a:off x="2908300" y="104451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73025</xdr:rowOff>
    </xdr:from>
    <xdr:to>
      <xdr:col>10</xdr:col>
      <xdr:colOff>165100</xdr:colOff>
      <xdr:row>61</xdr:row>
      <xdr:rowOff>3175</xdr:rowOff>
    </xdr:to>
    <xdr:sp macro="" textlink="">
      <xdr:nvSpPr>
        <xdr:cNvPr id="194" name="楕円 193">
          <a:extLst>
            <a:ext uri="{FF2B5EF4-FFF2-40B4-BE49-F238E27FC236}">
              <a16:creationId xmlns:a16="http://schemas.microsoft.com/office/drawing/2014/main" id="{FE7F152F-32BA-4E5A-9FA1-2589F91C8A1F}"/>
            </a:ext>
          </a:extLst>
        </xdr:cNvPr>
        <xdr:cNvSpPr/>
      </xdr:nvSpPr>
      <xdr:spPr>
        <a:xfrm>
          <a:off x="1968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123825</xdr:rowOff>
    </xdr:from>
    <xdr:to>
      <xdr:col>15</xdr:col>
      <xdr:colOff>50800</xdr:colOff>
      <xdr:row>60</xdr:row>
      <xdr:rowOff>158115</xdr:rowOff>
    </xdr:to>
    <xdr:cxnSp macro="">
      <xdr:nvCxnSpPr>
        <xdr:cNvPr id="195" name="直線コネクタ 194">
          <a:extLst>
            <a:ext uri="{FF2B5EF4-FFF2-40B4-BE49-F238E27FC236}">
              <a16:creationId xmlns:a16="http://schemas.microsoft.com/office/drawing/2014/main" id="{E07A179E-C9CF-4DA4-AE00-857F51C9853F}"/>
            </a:ext>
          </a:extLst>
        </xdr:cNvPr>
        <xdr:cNvCxnSpPr/>
      </xdr:nvCxnSpPr>
      <xdr:spPr>
        <a:xfrm>
          <a:off x="2019300" y="10410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196" name="楕円 195">
          <a:extLst>
            <a:ext uri="{FF2B5EF4-FFF2-40B4-BE49-F238E27FC236}">
              <a16:creationId xmlns:a16="http://schemas.microsoft.com/office/drawing/2014/main" id="{CA04B6E5-A2EF-4762-8E7B-399AA6B865EA}"/>
            </a:ext>
          </a:extLst>
        </xdr:cNvPr>
        <xdr:cNvSpPr/>
      </xdr:nvSpPr>
      <xdr:spPr>
        <a:xfrm>
          <a:off x="107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60</xdr:row>
      <xdr:rowOff>123825</xdr:rowOff>
    </xdr:to>
    <xdr:cxnSp macro="">
      <xdr:nvCxnSpPr>
        <xdr:cNvPr id="197" name="直線コネクタ 196">
          <a:extLst>
            <a:ext uri="{FF2B5EF4-FFF2-40B4-BE49-F238E27FC236}">
              <a16:creationId xmlns:a16="http://schemas.microsoft.com/office/drawing/2014/main" id="{8A774AFD-D9BF-4F6C-A78B-8570241CC089}"/>
            </a:ext>
          </a:extLst>
        </xdr:cNvPr>
        <xdr:cNvCxnSpPr/>
      </xdr:nvCxnSpPr>
      <xdr:spPr>
        <a:xfrm>
          <a:off x="1130300" y="103936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5F33957-2325-4AF4-8AF5-C5643DC99094}"/>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10CAD9E1-4587-4991-948A-3A7E11876BD7}"/>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3F867D4-0115-46F3-AFA8-DAA0BE8E0D84}"/>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01EB983-8AC6-4760-BCD8-7EDF06BD0D68}"/>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86377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93D01E6C-F01D-46B8-B598-D2D776B2B3BA}"/>
            </a:ext>
          </a:extLst>
        </xdr:cNvPr>
        <xdr:cNvSpPr txBox="1"/>
      </xdr:nvSpPr>
      <xdr:spPr>
        <a:xfrm>
          <a:off x="35820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53992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A69DCE3C-ED11-4A2B-849F-5F8700EF49E7}"/>
            </a:ext>
          </a:extLst>
        </xdr:cNvPr>
        <xdr:cNvSpPr txBox="1"/>
      </xdr:nvSpPr>
      <xdr:spPr>
        <a:xfrm>
          <a:off x="270574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2AE9EA51-9E44-48FE-BF13-44B71FA6624A}"/>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9C8B440-A8FD-4036-A3B4-9EA6064FEC7C}"/>
            </a:ext>
          </a:extLst>
        </xdr:cNvPr>
        <xdr:cNvSpPr txBox="1"/>
      </xdr:nvSpPr>
      <xdr:spPr>
        <a:xfrm>
          <a:off x="927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0A2D615-C1AA-4BA8-91EE-1EA7ACD3A0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B2E32EF-8B5B-4B1D-9FFE-80E317E019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EEC0E1E-AA62-4940-8E38-67561D10F4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D6A49D9-090E-4223-8CB5-08988575B8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487FBF2-C7BB-4116-A971-F3A63954F6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04FC552-0108-46D8-91A8-2EBDE84961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2C0E054-7E22-4C39-9FC7-8A215870B4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B5139F6-1C53-4DA5-8351-1480D228B9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505FAE9-C173-419A-82C1-711CB98895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58F829D-C70E-48D4-98C8-95604ADC43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2700BF27-D594-4EF2-8B09-FB9E8ABA2C1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DAACCD4D-1CB1-4AB8-B011-720E6A01BF2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5F26B139-132D-479C-AFCE-5AC2ABBD91F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7B997E2D-AF43-4E11-AD43-14B6B1104F7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6F8932A5-13F1-4C2C-ADBE-71EAB849718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C36BFE10-24B4-4B48-8890-E95751329EA9}"/>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88676F29-9E42-4A2D-AB91-C1453E732DE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F5938B3B-0323-4E89-88A5-65252189A1D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E2B9AD8D-AA74-4ACE-AFA6-E9D2FBA9D11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43F548FF-B052-4B47-910C-CA7DB86375E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29E53B46-986E-41F3-8605-7FC6F5968D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B6C97C8B-6E80-4E52-B3A4-4FC3AE4D5C65}"/>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E3DD8D0C-8260-4C72-8F8B-21553E3F4810}"/>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32892067-CC6A-4360-B50C-4CC140A8EEA7}"/>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8647404E-715C-48D5-92B6-37ECA67F7897}"/>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3F8C75CB-5C4A-44BD-8DE5-DF6C7905A633}"/>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A6C2C648-B405-46DB-B086-C072E21D39D2}"/>
            </a:ext>
          </a:extLst>
        </xdr:cNvPr>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1BB147E5-036E-4535-8114-B89E69037AD9}"/>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E1220B12-2115-491C-9B69-55D017D19C43}"/>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49A00BE2-86D2-463B-A097-EE1E49758E48}"/>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33B21003-2622-41D6-8546-71EF9284AA2C}"/>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3E60B35A-1673-4C93-9B6E-47FD736AD153}"/>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1E923D6-7975-4C04-9D81-D4672743367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E208C27-EC6A-43E1-B66C-D8D96E0680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55E2034-1212-446F-819F-5471C6AAF4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B32E5FF-81FE-43B8-949A-1B0A717513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0CED8AD-B3AA-4B26-AF23-DD6A06AF8B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162289</xdr:rowOff>
    </xdr:from>
    <xdr:to>
      <xdr:col>55</xdr:col>
      <xdr:colOff>50800</xdr:colOff>
      <xdr:row>63</xdr:row>
      <xdr:rowOff>92439</xdr:rowOff>
    </xdr:to>
    <xdr:sp macro="" textlink="">
      <xdr:nvSpPr>
        <xdr:cNvPr id="243" name="楕円 242">
          <a:extLst>
            <a:ext uri="{FF2B5EF4-FFF2-40B4-BE49-F238E27FC236}">
              <a16:creationId xmlns:a16="http://schemas.microsoft.com/office/drawing/2014/main" id="{29345709-F9ED-4F4F-88B2-01ED186F7918}"/>
            </a:ext>
          </a:extLst>
        </xdr:cNvPr>
        <xdr:cNvSpPr/>
      </xdr:nvSpPr>
      <xdr:spPr>
        <a:xfrm>
          <a:off x="10426700" y="107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77216</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213C652B-AE0D-4D47-A030-FADCD893D965}"/>
            </a:ext>
          </a:extLst>
        </xdr:cNvPr>
        <xdr:cNvSpPr txBox="1"/>
      </xdr:nvSpPr>
      <xdr:spPr>
        <a:xfrm>
          <a:off x="10515600" y="107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162913</xdr:rowOff>
    </xdr:from>
    <xdr:to>
      <xdr:col>50</xdr:col>
      <xdr:colOff>165100</xdr:colOff>
      <xdr:row>63</xdr:row>
      <xdr:rowOff>93063</xdr:rowOff>
    </xdr:to>
    <xdr:sp macro="" textlink="">
      <xdr:nvSpPr>
        <xdr:cNvPr id="245" name="楕円 244">
          <a:extLst>
            <a:ext uri="{FF2B5EF4-FFF2-40B4-BE49-F238E27FC236}">
              <a16:creationId xmlns:a16="http://schemas.microsoft.com/office/drawing/2014/main" id="{9BE7661D-7373-4482-BDA7-6B85A09CA7F7}"/>
            </a:ext>
          </a:extLst>
        </xdr:cNvPr>
        <xdr:cNvSpPr/>
      </xdr:nvSpPr>
      <xdr:spPr>
        <a:xfrm>
          <a:off x="9588500" y="107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41639</xdr:rowOff>
    </xdr:from>
    <xdr:to>
      <xdr:col>55</xdr:col>
      <xdr:colOff>0</xdr:colOff>
      <xdr:row>63</xdr:row>
      <xdr:rowOff>42263</xdr:rowOff>
    </xdr:to>
    <xdr:cxnSp macro="">
      <xdr:nvCxnSpPr>
        <xdr:cNvPr id="246" name="直線コネクタ 245">
          <a:extLst>
            <a:ext uri="{FF2B5EF4-FFF2-40B4-BE49-F238E27FC236}">
              <a16:creationId xmlns:a16="http://schemas.microsoft.com/office/drawing/2014/main" id="{C63C5FBE-8539-4A2A-89C1-2AB0F2E0571E}"/>
            </a:ext>
          </a:extLst>
        </xdr:cNvPr>
        <xdr:cNvCxnSpPr/>
      </xdr:nvCxnSpPr>
      <xdr:spPr>
        <a:xfrm flipV="1">
          <a:off x="9639300" y="10842989"/>
          <a:ext cx="8382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163282</xdr:rowOff>
    </xdr:from>
    <xdr:to>
      <xdr:col>46</xdr:col>
      <xdr:colOff>38100</xdr:colOff>
      <xdr:row>63</xdr:row>
      <xdr:rowOff>93432</xdr:rowOff>
    </xdr:to>
    <xdr:sp macro="" textlink="">
      <xdr:nvSpPr>
        <xdr:cNvPr id="247" name="楕円 246">
          <a:extLst>
            <a:ext uri="{FF2B5EF4-FFF2-40B4-BE49-F238E27FC236}">
              <a16:creationId xmlns:a16="http://schemas.microsoft.com/office/drawing/2014/main" id="{0FA27F8C-10A1-4D0B-9177-2245BE954053}"/>
            </a:ext>
          </a:extLst>
        </xdr:cNvPr>
        <xdr:cNvSpPr/>
      </xdr:nvSpPr>
      <xdr:spPr>
        <a:xfrm>
          <a:off x="8699500" y="107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42263</xdr:rowOff>
    </xdr:from>
    <xdr:to>
      <xdr:col>50</xdr:col>
      <xdr:colOff>114300</xdr:colOff>
      <xdr:row>63</xdr:row>
      <xdr:rowOff>42632</xdr:rowOff>
    </xdr:to>
    <xdr:cxnSp macro="">
      <xdr:nvCxnSpPr>
        <xdr:cNvPr id="248" name="直線コネクタ 247">
          <a:extLst>
            <a:ext uri="{FF2B5EF4-FFF2-40B4-BE49-F238E27FC236}">
              <a16:creationId xmlns:a16="http://schemas.microsoft.com/office/drawing/2014/main" id="{954CC840-186A-439E-ADD3-CABF93A6B7E1}"/>
            </a:ext>
          </a:extLst>
        </xdr:cNvPr>
        <xdr:cNvCxnSpPr/>
      </xdr:nvCxnSpPr>
      <xdr:spPr>
        <a:xfrm flipV="1">
          <a:off x="8750300" y="10843613"/>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163414</xdr:rowOff>
    </xdr:from>
    <xdr:to>
      <xdr:col>41</xdr:col>
      <xdr:colOff>101600</xdr:colOff>
      <xdr:row>63</xdr:row>
      <xdr:rowOff>93564</xdr:rowOff>
    </xdr:to>
    <xdr:sp macro="" textlink="">
      <xdr:nvSpPr>
        <xdr:cNvPr id="249" name="楕円 248">
          <a:extLst>
            <a:ext uri="{FF2B5EF4-FFF2-40B4-BE49-F238E27FC236}">
              <a16:creationId xmlns:a16="http://schemas.microsoft.com/office/drawing/2014/main" id="{5D2D719C-848A-4D3F-AFF8-F66B8453499F}"/>
            </a:ext>
          </a:extLst>
        </xdr:cNvPr>
        <xdr:cNvSpPr/>
      </xdr:nvSpPr>
      <xdr:spPr>
        <a:xfrm>
          <a:off x="7810500" y="107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42632</xdr:rowOff>
    </xdr:from>
    <xdr:to>
      <xdr:col>45</xdr:col>
      <xdr:colOff>177800</xdr:colOff>
      <xdr:row>63</xdr:row>
      <xdr:rowOff>42764</xdr:rowOff>
    </xdr:to>
    <xdr:cxnSp macro="">
      <xdr:nvCxnSpPr>
        <xdr:cNvPr id="250" name="直線コネクタ 249">
          <a:extLst>
            <a:ext uri="{FF2B5EF4-FFF2-40B4-BE49-F238E27FC236}">
              <a16:creationId xmlns:a16="http://schemas.microsoft.com/office/drawing/2014/main" id="{6B5205B0-BF11-4336-92AE-412703CE628E}"/>
            </a:ext>
          </a:extLst>
        </xdr:cNvPr>
        <xdr:cNvCxnSpPr/>
      </xdr:nvCxnSpPr>
      <xdr:spPr>
        <a:xfrm flipV="1">
          <a:off x="7861300" y="10843982"/>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166367</xdr:rowOff>
    </xdr:from>
    <xdr:to>
      <xdr:col>36</xdr:col>
      <xdr:colOff>165100</xdr:colOff>
      <xdr:row>63</xdr:row>
      <xdr:rowOff>96517</xdr:rowOff>
    </xdr:to>
    <xdr:sp macro="" textlink="">
      <xdr:nvSpPr>
        <xdr:cNvPr id="251" name="楕円 250">
          <a:extLst>
            <a:ext uri="{FF2B5EF4-FFF2-40B4-BE49-F238E27FC236}">
              <a16:creationId xmlns:a16="http://schemas.microsoft.com/office/drawing/2014/main" id="{88EF9581-CD17-4954-93C9-EE63E8EE9A5C}"/>
            </a:ext>
          </a:extLst>
        </xdr:cNvPr>
        <xdr:cNvSpPr/>
      </xdr:nvSpPr>
      <xdr:spPr>
        <a:xfrm>
          <a:off x="6921500" y="1079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42764</xdr:rowOff>
    </xdr:from>
    <xdr:to>
      <xdr:col>41</xdr:col>
      <xdr:colOff>50800</xdr:colOff>
      <xdr:row>63</xdr:row>
      <xdr:rowOff>45717</xdr:rowOff>
    </xdr:to>
    <xdr:cxnSp macro="">
      <xdr:nvCxnSpPr>
        <xdr:cNvPr id="252" name="直線コネクタ 251">
          <a:extLst>
            <a:ext uri="{FF2B5EF4-FFF2-40B4-BE49-F238E27FC236}">
              <a16:creationId xmlns:a16="http://schemas.microsoft.com/office/drawing/2014/main" id="{E8A766FC-B556-41C1-8E63-9C8F34A83A7E}"/>
            </a:ext>
          </a:extLst>
        </xdr:cNvPr>
        <xdr:cNvCxnSpPr/>
      </xdr:nvCxnSpPr>
      <xdr:spPr>
        <a:xfrm flipV="1">
          <a:off x="6972300" y="10844114"/>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BEA4F723-1037-4243-A223-6723847909B2}"/>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42F83E68-23EF-462E-AE82-5828446794FF}"/>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10D5C068-62F6-420F-BADD-05677AD6837E}"/>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722D1FB3-F06A-4569-97D6-1E3EB9651F0B}"/>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84190</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3599A335-E6D5-4CAC-BAFE-958AA8F620E4}"/>
            </a:ext>
          </a:extLst>
        </xdr:cNvPr>
        <xdr:cNvSpPr txBox="1"/>
      </xdr:nvSpPr>
      <xdr:spPr>
        <a:xfrm>
          <a:off x="9359411" y="10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84559</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85096AFD-92D6-4F2D-A201-A9E3204FA35A}"/>
            </a:ext>
          </a:extLst>
        </xdr:cNvPr>
        <xdr:cNvSpPr txBox="1"/>
      </xdr:nvSpPr>
      <xdr:spPr>
        <a:xfrm>
          <a:off x="8483111" y="1088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84691</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163A835D-4581-4547-93C2-A71DF61572F2}"/>
            </a:ext>
          </a:extLst>
        </xdr:cNvPr>
        <xdr:cNvSpPr txBox="1"/>
      </xdr:nvSpPr>
      <xdr:spPr>
        <a:xfrm>
          <a:off x="7594111" y="108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87644</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AA9F8D69-395C-4FD2-AB4A-983BB69F32BD}"/>
            </a:ext>
          </a:extLst>
        </xdr:cNvPr>
        <xdr:cNvSpPr txBox="1"/>
      </xdr:nvSpPr>
      <xdr:spPr>
        <a:xfrm>
          <a:off x="6705111" y="108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950F8409-640A-4A18-92A5-3A0044F66D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FD727EA1-2441-441D-92E4-2626AA8AF0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E31585D-7D91-4520-84E8-25C134CB48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960BC7C0-511C-4683-B6B6-8BEB71115E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F61EF5E6-7B09-4CAF-8857-4109C7D6C2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FDF85A53-C112-42F2-B548-BB164ACE60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7E593EF9-A14C-4DC6-9121-84F80716CD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557D725B-64AE-44F3-BADE-FA92FE6BDC3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F1BD31-0157-441D-8DCE-08CA3B0356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3D6AEF4E-9497-43F6-A133-6388F882BC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74DF0CA-A8AB-46C6-B6FD-ABCC011DC38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57A15C09-31B5-42DD-8F52-587EA8DD679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39CD6FA0-E8EE-490B-825A-4DB0EC6C7AB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8CAA2549-AFDB-450C-9999-B2E6119983B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08BE9432-9454-4596-A130-D78049C7668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C75BB9EC-4A61-4B81-A4EC-004D5F084FD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5143F79C-8529-4FFE-B338-7AD29CCBEBC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0D64616F-2807-413E-B7DF-99D6406872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77414CD5-C94A-4BE5-99AD-184C1FD0B48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52BBD65F-5DF1-4CB4-9404-DF5A5860159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61077162-0578-41D9-AE86-3DDB82ADD40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1D6C07F6-CC8B-43DA-8670-4591E4C5CE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BC42FE82-87B9-4716-B5E1-5829D042752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6CDD19BE-4D56-484B-B0D1-7A0A8E89AF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9BE96B68-5259-4187-B3E6-F34D413E6404}"/>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2BCEA047-2361-4492-B9F0-920EB123DB4B}"/>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E6858AEB-DF9F-49DA-B2AB-771D086AA0F6}"/>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1A79941E-D061-4BF5-9545-56A24B187209}"/>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9A7CC2CF-8A84-4EE9-AB1C-88C513A1AEBB}"/>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C23054EE-239B-4590-A147-A8D88046D3C2}"/>
            </a:ext>
          </a:extLst>
        </xdr:cNvPr>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0EB29E6D-5E02-4E38-BB79-8F7BB915866C}"/>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04F117EE-E2FB-4726-BEBA-1D7753F19FC2}"/>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5DC51CF5-45D4-47AE-834E-22AD0D0685D7}"/>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90B80866-9589-4D3A-ADA8-10E0392A855D}"/>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D8E3F575-CF5D-4D4C-8B18-E12D39613AD6}"/>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0C2959E-8C60-480D-B2D1-39B0D5B75F1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DDBBF45-D924-4A63-8926-5559CDFC101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7D85D24-8A94-4D28-88CC-371A266347C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8443F84-9A4B-43FC-A4F0-D848512471C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4AD1DA1-EA18-4053-B36E-6E892433CB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301" name="楕円 300">
          <a:extLst>
            <a:ext uri="{FF2B5EF4-FFF2-40B4-BE49-F238E27FC236}">
              <a16:creationId xmlns:a16="http://schemas.microsoft.com/office/drawing/2014/main" id="{042BA4F5-AC65-4E28-9865-28CECF9943F3}"/>
            </a:ext>
          </a:extLst>
        </xdr:cNvPr>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84472</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1032006B-D8F7-4868-95FB-D960FBF3D815}"/>
            </a:ext>
          </a:extLst>
        </xdr:cNvPr>
        <xdr:cNvSpPr txBox="1"/>
      </xdr:nvSpPr>
      <xdr:spPr>
        <a:xfrm>
          <a:off x="4673600"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303" name="楕円 302">
          <a:extLst>
            <a:ext uri="{FF2B5EF4-FFF2-40B4-BE49-F238E27FC236}">
              <a16:creationId xmlns:a16="http://schemas.microsoft.com/office/drawing/2014/main" id="{65158448-24ED-4472-BE06-811BFD200A8E}"/>
            </a:ext>
          </a:extLst>
        </xdr:cNvPr>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112395</xdr:rowOff>
    </xdr:to>
    <xdr:cxnSp macro="">
      <xdr:nvCxnSpPr>
        <xdr:cNvPr id="304" name="直線コネクタ 303">
          <a:extLst>
            <a:ext uri="{FF2B5EF4-FFF2-40B4-BE49-F238E27FC236}">
              <a16:creationId xmlns:a16="http://schemas.microsoft.com/office/drawing/2014/main" id="{1D32E5AB-300E-4F5E-B062-9F6A14B98C8C}"/>
            </a:ext>
          </a:extLst>
        </xdr:cNvPr>
        <xdr:cNvCxnSpPr/>
      </xdr:nvCxnSpPr>
      <xdr:spPr>
        <a:xfrm>
          <a:off x="3797300" y="141141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305" name="楕円 304">
          <a:extLst>
            <a:ext uri="{FF2B5EF4-FFF2-40B4-BE49-F238E27FC236}">
              <a16:creationId xmlns:a16="http://schemas.microsoft.com/office/drawing/2014/main" id="{01E93093-78AD-4849-9D2C-CA1B2467AB5D}"/>
            </a:ext>
          </a:extLst>
        </xdr:cNvPr>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55245</xdr:rowOff>
    </xdr:to>
    <xdr:cxnSp macro="">
      <xdr:nvCxnSpPr>
        <xdr:cNvPr id="306" name="直線コネクタ 305">
          <a:extLst>
            <a:ext uri="{FF2B5EF4-FFF2-40B4-BE49-F238E27FC236}">
              <a16:creationId xmlns:a16="http://schemas.microsoft.com/office/drawing/2014/main" id="{603AFFDE-8C26-4655-A5ED-39D286CD42D2}"/>
            </a:ext>
          </a:extLst>
        </xdr:cNvPr>
        <xdr:cNvCxnSpPr/>
      </xdr:nvCxnSpPr>
      <xdr:spPr>
        <a:xfrm>
          <a:off x="2908300" y="140569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59689</xdr:rowOff>
    </xdr:from>
    <xdr:to>
      <xdr:col>10</xdr:col>
      <xdr:colOff>165100</xdr:colOff>
      <xdr:row>81</xdr:row>
      <xdr:rowOff>161289</xdr:rowOff>
    </xdr:to>
    <xdr:sp macro="" textlink="">
      <xdr:nvSpPr>
        <xdr:cNvPr id="307" name="楕円 306">
          <a:extLst>
            <a:ext uri="{FF2B5EF4-FFF2-40B4-BE49-F238E27FC236}">
              <a16:creationId xmlns:a16="http://schemas.microsoft.com/office/drawing/2014/main" id="{4591C89C-E8A9-46DE-99F6-E014794D2BAF}"/>
            </a:ext>
          </a:extLst>
        </xdr:cNvPr>
        <xdr:cNvSpPr/>
      </xdr:nvSpPr>
      <xdr:spPr>
        <a:xfrm>
          <a:off x="1968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81</xdr:row>
      <xdr:rowOff>169545</xdr:rowOff>
    </xdr:to>
    <xdr:cxnSp macro="">
      <xdr:nvCxnSpPr>
        <xdr:cNvPr id="308" name="直線コネクタ 307">
          <a:extLst>
            <a:ext uri="{FF2B5EF4-FFF2-40B4-BE49-F238E27FC236}">
              <a16:creationId xmlns:a16="http://schemas.microsoft.com/office/drawing/2014/main" id="{EB5ACB3C-D8BC-4F00-A1DA-23B67EBDF1C1}"/>
            </a:ext>
          </a:extLst>
        </xdr:cNvPr>
        <xdr:cNvCxnSpPr/>
      </xdr:nvCxnSpPr>
      <xdr:spPr>
        <a:xfrm>
          <a:off x="2019300" y="139979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2539</xdr:rowOff>
    </xdr:from>
    <xdr:to>
      <xdr:col>6</xdr:col>
      <xdr:colOff>38100</xdr:colOff>
      <xdr:row>81</xdr:row>
      <xdr:rowOff>104139</xdr:rowOff>
    </xdr:to>
    <xdr:sp macro="" textlink="">
      <xdr:nvSpPr>
        <xdr:cNvPr id="309" name="楕円 308">
          <a:extLst>
            <a:ext uri="{FF2B5EF4-FFF2-40B4-BE49-F238E27FC236}">
              <a16:creationId xmlns:a16="http://schemas.microsoft.com/office/drawing/2014/main" id="{FBAE618B-BA7F-4447-AE5E-C27A89EEF4FE}"/>
            </a:ext>
          </a:extLst>
        </xdr:cNvPr>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53339</xdr:rowOff>
    </xdr:from>
    <xdr:to>
      <xdr:col>10</xdr:col>
      <xdr:colOff>114300</xdr:colOff>
      <xdr:row>81</xdr:row>
      <xdr:rowOff>110489</xdr:rowOff>
    </xdr:to>
    <xdr:cxnSp macro="">
      <xdr:nvCxnSpPr>
        <xdr:cNvPr id="310" name="直線コネクタ 309">
          <a:extLst>
            <a:ext uri="{FF2B5EF4-FFF2-40B4-BE49-F238E27FC236}">
              <a16:creationId xmlns:a16="http://schemas.microsoft.com/office/drawing/2014/main" id="{A260E184-2FD7-4271-86D3-601BECC262A2}"/>
            </a:ext>
          </a:extLst>
        </xdr:cNvPr>
        <xdr:cNvCxnSpPr/>
      </xdr:nvCxnSpPr>
      <xdr:spPr>
        <a:xfrm>
          <a:off x="1130300" y="139407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a:extLst>
            <a:ext uri="{FF2B5EF4-FFF2-40B4-BE49-F238E27FC236}">
              <a16:creationId xmlns:a16="http://schemas.microsoft.com/office/drawing/2014/main" id="{5E2839DE-0FFF-4669-AE34-83A0A3204374}"/>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a:extLst>
            <a:ext uri="{FF2B5EF4-FFF2-40B4-BE49-F238E27FC236}">
              <a16:creationId xmlns:a16="http://schemas.microsoft.com/office/drawing/2014/main" id="{8E611037-C05F-462C-B7EF-37416EC3CEB3}"/>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a:extLst>
            <a:ext uri="{FF2B5EF4-FFF2-40B4-BE49-F238E27FC236}">
              <a16:creationId xmlns:a16="http://schemas.microsoft.com/office/drawing/2014/main" id="{E88491C5-FD33-4C46-8777-929880BD6AC8}"/>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a:extLst>
            <a:ext uri="{FF2B5EF4-FFF2-40B4-BE49-F238E27FC236}">
              <a16:creationId xmlns:a16="http://schemas.microsoft.com/office/drawing/2014/main" id="{141DE0D5-C906-402E-91EE-CAEE1BA50C21}"/>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122572</xdr:rowOff>
    </xdr:from>
    <xdr:ext cx="405111" cy="259045"/>
    <xdr:sp macro="" textlink="">
      <xdr:nvSpPr>
        <xdr:cNvPr id="315" name="n_1mainValue【公営住宅】&#10;有形固定資産減価償却率">
          <a:extLst>
            <a:ext uri="{FF2B5EF4-FFF2-40B4-BE49-F238E27FC236}">
              <a16:creationId xmlns:a16="http://schemas.microsoft.com/office/drawing/2014/main" id="{1417BB46-F2C4-46B8-AC3D-08893245F082}"/>
            </a:ext>
          </a:extLst>
        </xdr:cNvPr>
        <xdr:cNvSpPr txBox="1"/>
      </xdr:nvSpPr>
      <xdr:spPr>
        <a:xfrm>
          <a:off x="35820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316" name="n_2mainValue【公営住宅】&#10;有形固定資産減価償却率">
          <a:extLst>
            <a:ext uri="{FF2B5EF4-FFF2-40B4-BE49-F238E27FC236}">
              <a16:creationId xmlns:a16="http://schemas.microsoft.com/office/drawing/2014/main" id="{B9AE8E73-F4A6-4CAC-BCB1-F863BE1F1120}"/>
            </a:ext>
          </a:extLst>
        </xdr:cNvPr>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6366</xdr:rowOff>
    </xdr:from>
    <xdr:ext cx="405111" cy="259045"/>
    <xdr:sp macro="" textlink="">
      <xdr:nvSpPr>
        <xdr:cNvPr id="317" name="n_3mainValue【公営住宅】&#10;有形固定資産減価償却率">
          <a:extLst>
            <a:ext uri="{FF2B5EF4-FFF2-40B4-BE49-F238E27FC236}">
              <a16:creationId xmlns:a16="http://schemas.microsoft.com/office/drawing/2014/main" id="{C98974AD-E649-4925-9140-AC0C15C8CF5A}"/>
            </a:ext>
          </a:extLst>
        </xdr:cNvPr>
        <xdr:cNvSpPr txBox="1"/>
      </xdr:nvSpPr>
      <xdr:spPr>
        <a:xfrm>
          <a:off x="1816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18" name="n_4mainValue【公営住宅】&#10;有形固定資産減価償却率">
          <a:extLst>
            <a:ext uri="{FF2B5EF4-FFF2-40B4-BE49-F238E27FC236}">
              <a16:creationId xmlns:a16="http://schemas.microsoft.com/office/drawing/2014/main" id="{6DCD8508-A205-4C06-BD40-BA4321007147}"/>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1B1C0A99-24D2-4637-984A-752434E85D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2787A95-74FC-4442-BA71-E1F03A19E44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9BFE3C93-0A1A-4382-BA36-E66D4711B4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3523CD75-E3EC-4316-8331-1818CEFE0D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1D1273C-AC2E-41C8-B30B-F8C4802679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2B450439-FD8F-4E63-B382-629C67EC77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8D862665-40B8-4481-877D-D8D1F18BE8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65E33CA7-9F43-4FF8-894D-0D11FB360D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36843563-2107-411B-B66E-65D0A12B51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8C25FF8D-5E5A-4B64-9B7D-037C1BC506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65E7E42C-AA30-455E-94CE-C57A6A66EB1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875FE799-9E5C-4BEC-9867-EEEEED4A516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5DD0E99D-EA1B-4B3A-B1C3-075D90D4F2F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7B3A6D95-B10B-494D-AA94-7559ABD49F9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5880F9FA-A1E4-4E65-AD90-DFE5B5B79C0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730A10D0-2263-4AF9-BAA5-B6C98563987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DC0FE9B1-E77E-46CF-8751-DF7D7FC61D8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22688F5D-61D7-4203-A08A-1EB83D7D3AA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BBD36863-5642-415A-BB96-720AB07191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71019F1B-7E22-4106-9376-3075ABC7294F}"/>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2D0086E4-3A61-4E98-80DA-0A3C81B5A642}"/>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F06F3C0F-BFA8-416E-8BB0-DAF225237D5E}"/>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CB841C15-87C0-4FFF-A033-328C9383F9C5}"/>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A800AC4F-78CC-4B3D-AC62-FF2DE9E46D73}"/>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a:extLst>
            <a:ext uri="{FF2B5EF4-FFF2-40B4-BE49-F238E27FC236}">
              <a16:creationId xmlns:a16="http://schemas.microsoft.com/office/drawing/2014/main" id="{EC2E4730-3B46-428A-9792-B1439DD5104C}"/>
            </a:ext>
          </a:extLst>
        </xdr:cNvPr>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744C7A5B-B2EE-440B-9B50-2BACE3FC06DA}"/>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B4223616-A48D-4CB6-936B-6BF8DAC717B1}"/>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1AFEEC92-FF1C-4FA6-80D3-DF0642FB461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8C02551E-5965-418A-94AB-1499A783ABA4}"/>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7DA5ED8D-060A-4888-93F5-E71956B42555}"/>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4244DA5A-EDEA-4BA6-A7AF-65628F24B65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4836ADA-46BC-45BA-83D4-150B42153A6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3AF762D-7F3A-43A7-82BA-B26AA2E451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D319F97-1C26-4D20-A4BF-0E6EC81F4C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ACA6F94-C224-4288-89C7-F98AA8E7D8F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4" name="楕円 353">
          <a:extLst>
            <a:ext uri="{FF2B5EF4-FFF2-40B4-BE49-F238E27FC236}">
              <a16:creationId xmlns:a16="http://schemas.microsoft.com/office/drawing/2014/main" id="{6640237B-4D5F-48B6-8F0A-5F055A769FE3}"/>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5" name="【公営住宅】&#10;一人当たり面積該当値テキスト">
          <a:extLst>
            <a:ext uri="{FF2B5EF4-FFF2-40B4-BE49-F238E27FC236}">
              <a16:creationId xmlns:a16="http://schemas.microsoft.com/office/drawing/2014/main" id="{BDF8F16D-B914-440B-9555-7C222E86882F}"/>
            </a:ext>
          </a:extLst>
        </xdr:cNvPr>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102172</xdr:rowOff>
    </xdr:from>
    <xdr:to>
      <xdr:col>50</xdr:col>
      <xdr:colOff>165100</xdr:colOff>
      <xdr:row>85</xdr:row>
      <xdr:rowOff>32322</xdr:rowOff>
    </xdr:to>
    <xdr:sp macro="" textlink="">
      <xdr:nvSpPr>
        <xdr:cNvPr id="356" name="楕円 355">
          <a:extLst>
            <a:ext uri="{FF2B5EF4-FFF2-40B4-BE49-F238E27FC236}">
              <a16:creationId xmlns:a16="http://schemas.microsoft.com/office/drawing/2014/main" id="{A655941D-B206-4701-8354-EE9B20889896}"/>
            </a:ext>
          </a:extLst>
        </xdr:cNvPr>
        <xdr:cNvSpPr/>
      </xdr:nvSpPr>
      <xdr:spPr>
        <a:xfrm>
          <a:off x="9588500" y="145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152972</xdr:rowOff>
    </xdr:to>
    <xdr:cxnSp macro="">
      <xdr:nvCxnSpPr>
        <xdr:cNvPr id="357" name="直線コネクタ 356">
          <a:extLst>
            <a:ext uri="{FF2B5EF4-FFF2-40B4-BE49-F238E27FC236}">
              <a16:creationId xmlns:a16="http://schemas.microsoft.com/office/drawing/2014/main" id="{FB7B600B-3044-47AF-83EC-A01080D39771}"/>
            </a:ext>
          </a:extLst>
        </xdr:cNvPr>
        <xdr:cNvCxnSpPr/>
      </xdr:nvCxnSpPr>
      <xdr:spPr>
        <a:xfrm flipV="1">
          <a:off x="9639300" y="1455420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102743</xdr:rowOff>
    </xdr:from>
    <xdr:to>
      <xdr:col>46</xdr:col>
      <xdr:colOff>38100</xdr:colOff>
      <xdr:row>85</xdr:row>
      <xdr:rowOff>32893</xdr:rowOff>
    </xdr:to>
    <xdr:sp macro="" textlink="">
      <xdr:nvSpPr>
        <xdr:cNvPr id="358" name="楕円 357">
          <a:extLst>
            <a:ext uri="{FF2B5EF4-FFF2-40B4-BE49-F238E27FC236}">
              <a16:creationId xmlns:a16="http://schemas.microsoft.com/office/drawing/2014/main" id="{5425479E-8ADE-4579-A079-706D67D4903D}"/>
            </a:ext>
          </a:extLst>
        </xdr:cNvPr>
        <xdr:cNvSpPr/>
      </xdr:nvSpPr>
      <xdr:spPr>
        <a:xfrm>
          <a:off x="8699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152972</xdr:rowOff>
    </xdr:from>
    <xdr:to>
      <xdr:col>50</xdr:col>
      <xdr:colOff>114300</xdr:colOff>
      <xdr:row>84</xdr:row>
      <xdr:rowOff>153543</xdr:rowOff>
    </xdr:to>
    <xdr:cxnSp macro="">
      <xdr:nvCxnSpPr>
        <xdr:cNvPr id="359" name="直線コネクタ 358">
          <a:extLst>
            <a:ext uri="{FF2B5EF4-FFF2-40B4-BE49-F238E27FC236}">
              <a16:creationId xmlns:a16="http://schemas.microsoft.com/office/drawing/2014/main" id="{BB7CFB72-0122-47A6-BD4F-7FEE0C1C2AE5}"/>
            </a:ext>
          </a:extLst>
        </xdr:cNvPr>
        <xdr:cNvCxnSpPr/>
      </xdr:nvCxnSpPr>
      <xdr:spPr>
        <a:xfrm flipV="1">
          <a:off x="8750300" y="1455477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102743</xdr:rowOff>
    </xdr:from>
    <xdr:to>
      <xdr:col>41</xdr:col>
      <xdr:colOff>101600</xdr:colOff>
      <xdr:row>85</xdr:row>
      <xdr:rowOff>32893</xdr:rowOff>
    </xdr:to>
    <xdr:sp macro="" textlink="">
      <xdr:nvSpPr>
        <xdr:cNvPr id="360" name="楕円 359">
          <a:extLst>
            <a:ext uri="{FF2B5EF4-FFF2-40B4-BE49-F238E27FC236}">
              <a16:creationId xmlns:a16="http://schemas.microsoft.com/office/drawing/2014/main" id="{7C594696-F61A-4533-8A42-F7567E597B76}"/>
            </a:ext>
          </a:extLst>
        </xdr:cNvPr>
        <xdr:cNvSpPr/>
      </xdr:nvSpPr>
      <xdr:spPr>
        <a:xfrm>
          <a:off x="7810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153543</xdr:rowOff>
    </xdr:from>
    <xdr:to>
      <xdr:col>45</xdr:col>
      <xdr:colOff>177800</xdr:colOff>
      <xdr:row>84</xdr:row>
      <xdr:rowOff>153543</xdr:rowOff>
    </xdr:to>
    <xdr:cxnSp macro="">
      <xdr:nvCxnSpPr>
        <xdr:cNvPr id="361" name="直線コネクタ 360">
          <a:extLst>
            <a:ext uri="{FF2B5EF4-FFF2-40B4-BE49-F238E27FC236}">
              <a16:creationId xmlns:a16="http://schemas.microsoft.com/office/drawing/2014/main" id="{829E3410-9F6F-4599-86A5-BD394A227F09}"/>
            </a:ext>
          </a:extLst>
        </xdr:cNvPr>
        <xdr:cNvCxnSpPr/>
      </xdr:nvCxnSpPr>
      <xdr:spPr>
        <a:xfrm>
          <a:off x="7861300" y="14555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62" name="楕円 361">
          <a:extLst>
            <a:ext uri="{FF2B5EF4-FFF2-40B4-BE49-F238E27FC236}">
              <a16:creationId xmlns:a16="http://schemas.microsoft.com/office/drawing/2014/main" id="{160E55B0-15FA-4150-A522-B54367FAA6D9}"/>
            </a:ext>
          </a:extLst>
        </xdr:cNvPr>
        <xdr:cNvSpPr/>
      </xdr:nvSpPr>
      <xdr:spPr>
        <a:xfrm>
          <a:off x="6921500" y="145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153543</xdr:rowOff>
    </xdr:from>
    <xdr:to>
      <xdr:col>41</xdr:col>
      <xdr:colOff>50800</xdr:colOff>
      <xdr:row>84</xdr:row>
      <xdr:rowOff>154115</xdr:rowOff>
    </xdr:to>
    <xdr:cxnSp macro="">
      <xdr:nvCxnSpPr>
        <xdr:cNvPr id="363" name="直線コネクタ 362">
          <a:extLst>
            <a:ext uri="{FF2B5EF4-FFF2-40B4-BE49-F238E27FC236}">
              <a16:creationId xmlns:a16="http://schemas.microsoft.com/office/drawing/2014/main" id="{957E67DE-B505-4FD1-A66A-B13B9217CF73}"/>
            </a:ext>
          </a:extLst>
        </xdr:cNvPr>
        <xdr:cNvCxnSpPr/>
      </xdr:nvCxnSpPr>
      <xdr:spPr>
        <a:xfrm flipV="1">
          <a:off x="6972300" y="1455534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a:extLst>
            <a:ext uri="{FF2B5EF4-FFF2-40B4-BE49-F238E27FC236}">
              <a16:creationId xmlns:a16="http://schemas.microsoft.com/office/drawing/2014/main" id="{EFD7180F-0039-4C7B-9D9F-86CAFEA8C2B2}"/>
            </a:ext>
          </a:extLst>
        </xdr:cNvPr>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a:extLst>
            <a:ext uri="{FF2B5EF4-FFF2-40B4-BE49-F238E27FC236}">
              <a16:creationId xmlns:a16="http://schemas.microsoft.com/office/drawing/2014/main" id="{CA1D01C0-3F9D-4C8C-83FA-CD2E50425BBD}"/>
            </a:ext>
          </a:extLst>
        </xdr:cNvPr>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a:extLst>
            <a:ext uri="{FF2B5EF4-FFF2-40B4-BE49-F238E27FC236}">
              <a16:creationId xmlns:a16="http://schemas.microsoft.com/office/drawing/2014/main" id="{9A5EC40D-2273-419D-8090-991D2FDC8F9E}"/>
            </a:ext>
          </a:extLst>
        </xdr:cNvPr>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a:extLst>
            <a:ext uri="{FF2B5EF4-FFF2-40B4-BE49-F238E27FC236}">
              <a16:creationId xmlns:a16="http://schemas.microsoft.com/office/drawing/2014/main" id="{2206FCCE-B736-4F35-A00C-20F220CA8334}"/>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23449</xdr:rowOff>
    </xdr:from>
    <xdr:ext cx="469744" cy="259045"/>
    <xdr:sp macro="" textlink="">
      <xdr:nvSpPr>
        <xdr:cNvPr id="368" name="n_1mainValue【公営住宅】&#10;一人当たり面積">
          <a:extLst>
            <a:ext uri="{FF2B5EF4-FFF2-40B4-BE49-F238E27FC236}">
              <a16:creationId xmlns:a16="http://schemas.microsoft.com/office/drawing/2014/main" id="{671312E7-FD8A-49C1-BE6F-0D417C48925A}"/>
            </a:ext>
          </a:extLst>
        </xdr:cNvPr>
        <xdr:cNvSpPr txBox="1"/>
      </xdr:nvSpPr>
      <xdr:spPr>
        <a:xfrm>
          <a:off x="9391727" y="1459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24020</xdr:rowOff>
    </xdr:from>
    <xdr:ext cx="469744" cy="259045"/>
    <xdr:sp macro="" textlink="">
      <xdr:nvSpPr>
        <xdr:cNvPr id="369" name="n_2mainValue【公営住宅】&#10;一人当たり面積">
          <a:extLst>
            <a:ext uri="{FF2B5EF4-FFF2-40B4-BE49-F238E27FC236}">
              <a16:creationId xmlns:a16="http://schemas.microsoft.com/office/drawing/2014/main" id="{89EBFDBE-78B2-42F9-99B1-EF0507545104}"/>
            </a:ext>
          </a:extLst>
        </xdr:cNvPr>
        <xdr:cNvSpPr txBox="1"/>
      </xdr:nvSpPr>
      <xdr:spPr>
        <a:xfrm>
          <a:off x="85154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24020</xdr:rowOff>
    </xdr:from>
    <xdr:ext cx="469744" cy="259045"/>
    <xdr:sp macro="" textlink="">
      <xdr:nvSpPr>
        <xdr:cNvPr id="370" name="n_3mainValue【公営住宅】&#10;一人当たり面積">
          <a:extLst>
            <a:ext uri="{FF2B5EF4-FFF2-40B4-BE49-F238E27FC236}">
              <a16:creationId xmlns:a16="http://schemas.microsoft.com/office/drawing/2014/main" id="{7FC36481-FFBC-44E3-A607-F220714555C7}"/>
            </a:ext>
          </a:extLst>
        </xdr:cNvPr>
        <xdr:cNvSpPr txBox="1"/>
      </xdr:nvSpPr>
      <xdr:spPr>
        <a:xfrm>
          <a:off x="76264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1" name="n_4mainValue【公営住宅】&#10;一人当たり面積">
          <a:extLst>
            <a:ext uri="{FF2B5EF4-FFF2-40B4-BE49-F238E27FC236}">
              <a16:creationId xmlns:a16="http://schemas.microsoft.com/office/drawing/2014/main" id="{C552C859-3F3E-421C-8276-375FAB25A103}"/>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675BDE9B-19DD-4717-B5A8-CB8CD80ABB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2769D0F2-1220-4BB2-BC7F-C673ACCB0E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390DA2C1-E25D-44BF-BD9A-E97208FE62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EFCE03B1-B300-4C10-9E1D-CDFF4A9ABF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D343453-7949-4A41-A5E5-8BB5D693C5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D4D8707F-2013-4A74-A7CB-F9E8E08897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3E05927E-6DE6-4AE5-A324-04230A6383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9ACE01AC-9A28-4B9E-8D46-32A77D5C92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41A3B61B-CB0F-4F2F-A98D-A6A6ED680B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792E3331-8CEF-4736-8597-69858055FC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B46B27E7-3A20-4220-B2FC-E31831406D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63DB727C-F334-4D9A-8640-FD85C61BBD3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11EE39A6-6CCB-4256-B063-75B7C0CD4EC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65D9048A-A345-4587-BFBD-73B8E6C41B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D6D83B61-02BC-4B56-A923-250323BB9B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5C75FEE6-C6DB-4345-85A5-2EFEA713D09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9F2D1A06-B192-4E51-96A5-EDC71915994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78055E1D-7890-46AA-B060-BF84C3CD29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1DCE3E7E-7F28-4524-9C80-BE89CC8611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D129A822-FE50-49FA-B5A9-1F57F4E355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6815E41E-20CE-4EB3-90A4-9C993F61CC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A2AC18A2-3D88-439D-8275-5D742FEBBC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17C744F8-4D40-4220-887A-CB2E71954C6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E4796C00-A0E0-4C0B-8428-47D7C4EB80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CCFD6140-D723-48BD-B9D5-2CEDA96F48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11A3A290-DF51-4CD5-859A-B7880F46EAB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F98FE289-AFE5-4D94-BC10-E147BA46C8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4DCC31E5-FA4E-4E81-AB88-73AA4233FF6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9822A288-6853-4E7F-9097-732B0AD2ADB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2BE33CFB-9AB2-49EC-8804-FDEE68D5F6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44736165-07DA-4C11-9AC3-8FA6557D53B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AF2127F1-AFA2-455A-B73E-89A5158FAF6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2F871A66-F08B-42CF-AE43-A985270E7FF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403342F3-E59E-46A1-A0A9-D02F626AB1C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0A3FAEF4-BB21-47E2-B9E5-CE11804676F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0DCEE708-57A7-46DB-8E4D-FECCAC1698E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FB96B3BC-29C4-4730-9FF4-04BE678B53C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413D3F97-5EE6-4177-8E3B-39EF15381D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33A25BB3-A559-4372-8AED-083FD29843A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3B4C1448-142A-4E97-8802-2626A37965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a:extLst>
            <a:ext uri="{FF2B5EF4-FFF2-40B4-BE49-F238E27FC236}">
              <a16:creationId xmlns:a16="http://schemas.microsoft.com/office/drawing/2014/main" id="{4B1AEF78-F6EA-4C8E-9582-981F5B32DF69}"/>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id="{4CEE07D3-6FEB-4263-9E39-2525111EDB23}"/>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a:extLst>
            <a:ext uri="{FF2B5EF4-FFF2-40B4-BE49-F238E27FC236}">
              <a16:creationId xmlns:a16="http://schemas.microsoft.com/office/drawing/2014/main" id="{7C0A36BE-7B23-4949-A531-C43E66AFC248}"/>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B5919304-EE02-4FCA-AFC5-07CC318BEED5}"/>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a:extLst>
            <a:ext uri="{FF2B5EF4-FFF2-40B4-BE49-F238E27FC236}">
              <a16:creationId xmlns:a16="http://schemas.microsoft.com/office/drawing/2014/main" id="{C4569211-6BD6-47F7-95A6-43A738590F9C}"/>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69579BDA-1BDB-4499-88B0-2E1954E1F4DF}"/>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a:extLst>
            <a:ext uri="{FF2B5EF4-FFF2-40B4-BE49-F238E27FC236}">
              <a16:creationId xmlns:a16="http://schemas.microsoft.com/office/drawing/2014/main" id="{FB712243-9BBB-4B03-874A-5724B0723EF3}"/>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a:extLst>
            <a:ext uri="{FF2B5EF4-FFF2-40B4-BE49-F238E27FC236}">
              <a16:creationId xmlns:a16="http://schemas.microsoft.com/office/drawing/2014/main" id="{59F4ACC0-1A0B-418C-9626-D2225A784736}"/>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a:extLst>
            <a:ext uri="{FF2B5EF4-FFF2-40B4-BE49-F238E27FC236}">
              <a16:creationId xmlns:a16="http://schemas.microsoft.com/office/drawing/2014/main" id="{2542F87C-4181-4C07-9CF7-607203C63007}"/>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a:extLst>
            <a:ext uri="{FF2B5EF4-FFF2-40B4-BE49-F238E27FC236}">
              <a16:creationId xmlns:a16="http://schemas.microsoft.com/office/drawing/2014/main" id="{55506C0E-5A28-489D-AEB0-BE71BD6AB791}"/>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a:extLst>
            <a:ext uri="{FF2B5EF4-FFF2-40B4-BE49-F238E27FC236}">
              <a16:creationId xmlns:a16="http://schemas.microsoft.com/office/drawing/2014/main" id="{0FE00654-1BF5-4210-B1BE-76DB91F233BF}"/>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A4F0B48A-79C3-492F-B62A-06444B6360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29BCD657-455B-4628-9011-F42CB16F83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3448825B-4F1B-43E9-9CBE-51BF911726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CF6F553-219D-47F1-AD6E-8E5DDD7C50B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2B64138-B2BE-4545-B778-DEE6EB39483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137795</xdr:rowOff>
    </xdr:from>
    <xdr:to>
      <xdr:col>85</xdr:col>
      <xdr:colOff>177800</xdr:colOff>
      <xdr:row>41</xdr:row>
      <xdr:rowOff>67945</xdr:rowOff>
    </xdr:to>
    <xdr:sp macro="" textlink="">
      <xdr:nvSpPr>
        <xdr:cNvPr id="428" name="楕円 427">
          <a:extLst>
            <a:ext uri="{FF2B5EF4-FFF2-40B4-BE49-F238E27FC236}">
              <a16:creationId xmlns:a16="http://schemas.microsoft.com/office/drawing/2014/main" id="{8E144458-9FF9-42DF-8C81-8B6AC4EA67D6}"/>
            </a:ext>
          </a:extLst>
        </xdr:cNvPr>
        <xdr:cNvSpPr/>
      </xdr:nvSpPr>
      <xdr:spPr>
        <a:xfrm>
          <a:off x="16268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52722</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48475680-597B-4315-936C-DAAF20B1EC5F}"/>
            </a:ext>
          </a:extLst>
        </xdr:cNvPr>
        <xdr:cNvSpPr txBox="1"/>
      </xdr:nvSpPr>
      <xdr:spPr>
        <a:xfrm>
          <a:off x="16357600" y="691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430" name="楕円 429">
          <a:extLst>
            <a:ext uri="{FF2B5EF4-FFF2-40B4-BE49-F238E27FC236}">
              <a16:creationId xmlns:a16="http://schemas.microsoft.com/office/drawing/2014/main" id="{55C61AC6-B3D1-4C88-8FF5-7CB069C579A4}"/>
            </a:ext>
          </a:extLst>
        </xdr:cNvPr>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41</xdr:row>
      <xdr:rowOff>17145</xdr:rowOff>
    </xdr:to>
    <xdr:cxnSp macro="">
      <xdr:nvCxnSpPr>
        <xdr:cNvPr id="431" name="直線コネクタ 430">
          <a:extLst>
            <a:ext uri="{FF2B5EF4-FFF2-40B4-BE49-F238E27FC236}">
              <a16:creationId xmlns:a16="http://schemas.microsoft.com/office/drawing/2014/main" id="{E75CD382-5F88-4D12-8515-B302905EAC28}"/>
            </a:ext>
          </a:extLst>
        </xdr:cNvPr>
        <xdr:cNvCxnSpPr/>
      </xdr:nvCxnSpPr>
      <xdr:spPr>
        <a:xfrm>
          <a:off x="15481300" y="6562725"/>
          <a:ext cx="83820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32" name="楕円 431">
          <a:extLst>
            <a:ext uri="{FF2B5EF4-FFF2-40B4-BE49-F238E27FC236}">
              <a16:creationId xmlns:a16="http://schemas.microsoft.com/office/drawing/2014/main" id="{18254F11-F2B4-4B0C-A517-ACCDC09B583C}"/>
            </a:ext>
          </a:extLst>
        </xdr:cNvPr>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47625</xdr:rowOff>
    </xdr:to>
    <xdr:cxnSp macro="">
      <xdr:nvCxnSpPr>
        <xdr:cNvPr id="433" name="直線コネクタ 432">
          <a:extLst>
            <a:ext uri="{FF2B5EF4-FFF2-40B4-BE49-F238E27FC236}">
              <a16:creationId xmlns:a16="http://schemas.microsoft.com/office/drawing/2014/main" id="{167BE512-C316-48A9-B80E-26981B8A64EE}"/>
            </a:ext>
          </a:extLst>
        </xdr:cNvPr>
        <xdr:cNvCxnSpPr/>
      </xdr:nvCxnSpPr>
      <xdr:spPr>
        <a:xfrm>
          <a:off x="14592300" y="65189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76835</xdr:rowOff>
    </xdr:from>
    <xdr:to>
      <xdr:col>72</xdr:col>
      <xdr:colOff>38100</xdr:colOff>
      <xdr:row>38</xdr:row>
      <xdr:rowOff>6985</xdr:rowOff>
    </xdr:to>
    <xdr:sp macro="" textlink="">
      <xdr:nvSpPr>
        <xdr:cNvPr id="434" name="楕円 433">
          <a:extLst>
            <a:ext uri="{FF2B5EF4-FFF2-40B4-BE49-F238E27FC236}">
              <a16:creationId xmlns:a16="http://schemas.microsoft.com/office/drawing/2014/main" id="{34736BD5-4BD3-4F35-B99D-95567F65445B}"/>
            </a:ext>
          </a:extLst>
        </xdr:cNvPr>
        <xdr:cNvSpPr/>
      </xdr:nvSpPr>
      <xdr:spPr>
        <a:xfrm>
          <a:off x="13652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127635</xdr:rowOff>
    </xdr:from>
    <xdr:to>
      <xdr:col>76</xdr:col>
      <xdr:colOff>114300</xdr:colOff>
      <xdr:row>38</xdr:row>
      <xdr:rowOff>3810</xdr:rowOff>
    </xdr:to>
    <xdr:cxnSp macro="">
      <xdr:nvCxnSpPr>
        <xdr:cNvPr id="435" name="直線コネクタ 434">
          <a:extLst>
            <a:ext uri="{FF2B5EF4-FFF2-40B4-BE49-F238E27FC236}">
              <a16:creationId xmlns:a16="http://schemas.microsoft.com/office/drawing/2014/main" id="{808AD57E-1E75-4722-B747-8076BA0F6B23}"/>
            </a:ext>
          </a:extLst>
        </xdr:cNvPr>
        <xdr:cNvCxnSpPr/>
      </xdr:nvCxnSpPr>
      <xdr:spPr>
        <a:xfrm>
          <a:off x="13703300" y="64712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33020</xdr:rowOff>
    </xdr:from>
    <xdr:to>
      <xdr:col>67</xdr:col>
      <xdr:colOff>101600</xdr:colOff>
      <xdr:row>37</xdr:row>
      <xdr:rowOff>134620</xdr:rowOff>
    </xdr:to>
    <xdr:sp macro="" textlink="">
      <xdr:nvSpPr>
        <xdr:cNvPr id="436" name="楕円 435">
          <a:extLst>
            <a:ext uri="{FF2B5EF4-FFF2-40B4-BE49-F238E27FC236}">
              <a16:creationId xmlns:a16="http://schemas.microsoft.com/office/drawing/2014/main" id="{B58061A0-6AB3-40E3-8C3E-FED51B8F8475}"/>
            </a:ext>
          </a:extLst>
        </xdr:cNvPr>
        <xdr:cNvSpPr/>
      </xdr:nvSpPr>
      <xdr:spPr>
        <a:xfrm>
          <a:off x="12763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83820</xdr:rowOff>
    </xdr:from>
    <xdr:to>
      <xdr:col>71</xdr:col>
      <xdr:colOff>177800</xdr:colOff>
      <xdr:row>37</xdr:row>
      <xdr:rowOff>127635</xdr:rowOff>
    </xdr:to>
    <xdr:cxnSp macro="">
      <xdr:nvCxnSpPr>
        <xdr:cNvPr id="437" name="直線コネクタ 436">
          <a:extLst>
            <a:ext uri="{FF2B5EF4-FFF2-40B4-BE49-F238E27FC236}">
              <a16:creationId xmlns:a16="http://schemas.microsoft.com/office/drawing/2014/main" id="{B5FB0E65-D4FE-46E9-9F5C-086BAE796234}"/>
            </a:ext>
          </a:extLst>
        </xdr:cNvPr>
        <xdr:cNvCxnSpPr/>
      </xdr:nvCxnSpPr>
      <xdr:spPr>
        <a:xfrm>
          <a:off x="12814300" y="64274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361CA2BB-DC32-4BE9-BE6D-557161C3D556}"/>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63188AF6-C32C-44AD-974E-2EB447729C0F}"/>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07360E55-D6C8-44EF-A06A-B35D480645F7}"/>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9F88530E-42B6-40B3-A467-E1C2F09B7E33}"/>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615DE9EA-1A83-4A5F-ABB8-4403EA8B44CA}"/>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393287D1-B5BC-4D67-9DEF-241A20E91E31}"/>
            </a:ext>
          </a:extLst>
        </xdr:cNvPr>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D58E94A2-7E68-4BC8-A0AC-30B8F7E8F902}"/>
            </a:ext>
          </a:extLst>
        </xdr:cNvPr>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967533AA-D23A-4616-9D60-3B2548CA7228}"/>
            </a:ext>
          </a:extLst>
        </xdr:cNvPr>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BE0CEA0D-F80C-43EA-8A84-F754A7FF3F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A8AFC280-8828-4D14-ACF0-3A2AC83169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8E4DFFFE-D742-4C8B-8508-D708D45827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0661833C-5152-476D-973B-30D69F8DE33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EEBD5D76-2C37-47A8-A985-C711A4158C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F1F1EC65-B27E-42A3-82A4-F25FAD5B473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A3F6FEC9-3BFB-4E7E-9D39-85C1D269206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CCA442AE-1348-41A6-A2AD-7CC9BDDE972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75C4240B-5103-401D-896F-A5831B1427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1D7DB548-94EB-4348-AB62-D00B8841A1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692EE4A5-6546-469A-AD0B-3B5F68C57B7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036FA1D0-52E0-4C86-A57B-9DD84B6E3B9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52BD2F7D-CFAF-4DF0-97DB-B7BDF32CEE2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E31D5FE2-BF6E-4682-80AE-1B0BB90AC68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6CF65893-DA7E-42B5-80A0-EE80335FAFE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77899420-88A4-420A-821D-4F678AEAF73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2E4467E2-E919-4FE7-B441-622A10D871C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9629DE3F-B4A6-4555-B5A7-B287CDAE978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55E534C7-AF7B-4AA1-8D23-730E299083C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E41D84B0-D8EA-487B-8283-4AA043A7D31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CFF37004-B731-42B0-914F-E600B2C8261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a:extLst>
            <a:ext uri="{FF2B5EF4-FFF2-40B4-BE49-F238E27FC236}">
              <a16:creationId xmlns:a16="http://schemas.microsoft.com/office/drawing/2014/main" id="{2FDF257B-A6F4-4674-A91D-513ED4E9AD31}"/>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602F1FDF-52A1-4DDA-84AB-BD7D13E9FE48}"/>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a:extLst>
            <a:ext uri="{FF2B5EF4-FFF2-40B4-BE49-F238E27FC236}">
              <a16:creationId xmlns:a16="http://schemas.microsoft.com/office/drawing/2014/main" id="{22A5208C-71E2-484E-8E3D-9B59B52ECB23}"/>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5CC87BFE-C559-403E-BC17-D5FFFE6304D6}"/>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a:extLst>
            <a:ext uri="{FF2B5EF4-FFF2-40B4-BE49-F238E27FC236}">
              <a16:creationId xmlns:a16="http://schemas.microsoft.com/office/drawing/2014/main" id="{3CCADBA0-F54B-443F-9E22-E928D00CA1DA}"/>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CE65BF1D-1DB6-49D7-AEC5-7697611BCE90}"/>
            </a:ext>
          </a:extLst>
        </xdr:cNvPr>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a:extLst>
            <a:ext uri="{FF2B5EF4-FFF2-40B4-BE49-F238E27FC236}">
              <a16:creationId xmlns:a16="http://schemas.microsoft.com/office/drawing/2014/main" id="{83CF5F95-2F1A-492F-B65A-691AD4318965}"/>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a:extLst>
            <a:ext uri="{FF2B5EF4-FFF2-40B4-BE49-F238E27FC236}">
              <a16:creationId xmlns:a16="http://schemas.microsoft.com/office/drawing/2014/main" id="{7086A830-46F4-4786-B1B9-2A6541A0D96C}"/>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a:extLst>
            <a:ext uri="{FF2B5EF4-FFF2-40B4-BE49-F238E27FC236}">
              <a16:creationId xmlns:a16="http://schemas.microsoft.com/office/drawing/2014/main" id="{2467B516-10A6-4526-8DE5-A2611611D8BC}"/>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a:extLst>
            <a:ext uri="{FF2B5EF4-FFF2-40B4-BE49-F238E27FC236}">
              <a16:creationId xmlns:a16="http://schemas.microsoft.com/office/drawing/2014/main" id="{591A5C0C-CF21-4E65-8943-882BBF5B41FC}"/>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a:extLst>
            <a:ext uri="{FF2B5EF4-FFF2-40B4-BE49-F238E27FC236}">
              <a16:creationId xmlns:a16="http://schemas.microsoft.com/office/drawing/2014/main" id="{198962AF-7EC7-4916-AD76-9ECED7CC905D}"/>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165DB670-9ECB-40D1-A67A-5429985E24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5DCFB27A-B3D3-4A11-B64C-DA3CF21DBF5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D16D9D2-BF8F-46EF-AEBC-466BC57E3A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EEA33C6-48E8-4A45-9593-D9F79AE9A3A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66FCC99-5647-4078-9FA4-BE05DED2781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xdr:rowOff>
    </xdr:from>
    <xdr:to>
      <xdr:col>116</xdr:col>
      <xdr:colOff>114300</xdr:colOff>
      <xdr:row>41</xdr:row>
      <xdr:rowOff>104140</xdr:rowOff>
    </xdr:to>
    <xdr:sp macro="" textlink="">
      <xdr:nvSpPr>
        <xdr:cNvPr id="483" name="楕円 482">
          <a:extLst>
            <a:ext uri="{FF2B5EF4-FFF2-40B4-BE49-F238E27FC236}">
              <a16:creationId xmlns:a16="http://schemas.microsoft.com/office/drawing/2014/main" id="{FC675138-4217-4098-A5CA-21CEC42C20A6}"/>
            </a:ext>
          </a:extLst>
        </xdr:cNvPr>
        <xdr:cNvSpPr/>
      </xdr:nvSpPr>
      <xdr:spPr>
        <a:xfrm>
          <a:off x="22110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88917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9C435036-592F-4F83-A1B8-85A47D52B075}"/>
            </a:ext>
          </a:extLst>
        </xdr:cNvPr>
        <xdr:cNvSpPr txBox="1"/>
      </xdr:nvSpPr>
      <xdr:spPr>
        <a:xfrm>
          <a:off x="22199600"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85" name="楕円 484">
          <a:extLst>
            <a:ext uri="{FF2B5EF4-FFF2-40B4-BE49-F238E27FC236}">
              <a16:creationId xmlns:a16="http://schemas.microsoft.com/office/drawing/2014/main" id="{681A7802-5DB3-4856-99E3-8F782A03E66E}"/>
            </a:ext>
          </a:extLst>
        </xdr:cNvPr>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53340</xdr:rowOff>
    </xdr:to>
    <xdr:cxnSp macro="">
      <xdr:nvCxnSpPr>
        <xdr:cNvPr id="486" name="直線コネクタ 485">
          <a:extLst>
            <a:ext uri="{FF2B5EF4-FFF2-40B4-BE49-F238E27FC236}">
              <a16:creationId xmlns:a16="http://schemas.microsoft.com/office/drawing/2014/main" id="{803E0FD2-5471-4408-A96B-B2176F7E0116}"/>
            </a:ext>
          </a:extLst>
        </xdr:cNvPr>
        <xdr:cNvCxnSpPr/>
      </xdr:nvCxnSpPr>
      <xdr:spPr>
        <a:xfrm>
          <a:off x="21323300" y="703478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87" name="楕円 486">
          <a:extLst>
            <a:ext uri="{FF2B5EF4-FFF2-40B4-BE49-F238E27FC236}">
              <a16:creationId xmlns:a16="http://schemas.microsoft.com/office/drawing/2014/main" id="{C3A82E90-65C3-46A1-987E-CE22E14209FD}"/>
            </a:ext>
          </a:extLst>
        </xdr:cNvPr>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5334</xdr:rowOff>
    </xdr:to>
    <xdr:cxnSp macro="">
      <xdr:nvCxnSpPr>
        <xdr:cNvPr id="488" name="直線コネクタ 487">
          <a:extLst>
            <a:ext uri="{FF2B5EF4-FFF2-40B4-BE49-F238E27FC236}">
              <a16:creationId xmlns:a16="http://schemas.microsoft.com/office/drawing/2014/main" id="{90C971CC-70B2-4239-A022-9E06F0B5ACCC}"/>
            </a:ext>
          </a:extLst>
        </xdr:cNvPr>
        <xdr:cNvCxnSpPr/>
      </xdr:nvCxnSpPr>
      <xdr:spPr>
        <a:xfrm>
          <a:off x="20434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489" name="楕円 488">
          <a:extLst>
            <a:ext uri="{FF2B5EF4-FFF2-40B4-BE49-F238E27FC236}">
              <a16:creationId xmlns:a16="http://schemas.microsoft.com/office/drawing/2014/main" id="{9F2808E9-7B9A-47D3-BD90-25BA228240AA}"/>
            </a:ext>
          </a:extLst>
        </xdr:cNvPr>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xdr:rowOff>
    </xdr:from>
    <xdr:to>
      <xdr:col>107</xdr:col>
      <xdr:colOff>50800</xdr:colOff>
      <xdr:row>41</xdr:row>
      <xdr:rowOff>7620</xdr:rowOff>
    </xdr:to>
    <xdr:cxnSp macro="">
      <xdr:nvCxnSpPr>
        <xdr:cNvPr id="490" name="直線コネクタ 489">
          <a:extLst>
            <a:ext uri="{FF2B5EF4-FFF2-40B4-BE49-F238E27FC236}">
              <a16:creationId xmlns:a16="http://schemas.microsoft.com/office/drawing/2014/main" id="{AB1EEE71-EC6A-454C-BA46-D9769FBC9823}"/>
            </a:ext>
          </a:extLst>
        </xdr:cNvPr>
        <xdr:cNvCxnSpPr/>
      </xdr:nvCxnSpPr>
      <xdr:spPr>
        <a:xfrm flipV="1">
          <a:off x="19545300" y="70347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491" name="楕円 490">
          <a:extLst>
            <a:ext uri="{FF2B5EF4-FFF2-40B4-BE49-F238E27FC236}">
              <a16:creationId xmlns:a16="http://schemas.microsoft.com/office/drawing/2014/main" id="{9B516B46-1217-4933-A97B-AEA55CA7C096}"/>
            </a:ext>
          </a:extLst>
        </xdr:cNvPr>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7620</xdr:rowOff>
    </xdr:to>
    <xdr:cxnSp macro="">
      <xdr:nvCxnSpPr>
        <xdr:cNvPr id="492" name="直線コネクタ 491">
          <a:extLst>
            <a:ext uri="{FF2B5EF4-FFF2-40B4-BE49-F238E27FC236}">
              <a16:creationId xmlns:a16="http://schemas.microsoft.com/office/drawing/2014/main" id="{4B2B57C9-515A-446F-9183-C63E2F15F203}"/>
            </a:ext>
          </a:extLst>
        </xdr:cNvPr>
        <xdr:cNvCxnSpPr/>
      </xdr:nvCxnSpPr>
      <xdr:spPr>
        <a:xfrm>
          <a:off x="18656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63373B57-C44E-4524-BADC-79D5B14AF83F}"/>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90F772AA-3F6F-4D91-96F6-354CE926BF3E}"/>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386C233B-3724-402F-B8D5-2C09C19D2CE2}"/>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7B188218-C3E0-430D-861E-E773879B6EA8}"/>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B1F94072-43EB-4026-98A7-A867968CB80E}"/>
            </a:ext>
          </a:extLst>
        </xdr:cNvPr>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1ADD5305-E9C3-4C76-BE3D-865C3317B782}"/>
            </a:ext>
          </a:extLst>
        </xdr:cNvPr>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38B18BFE-A577-40C5-A05B-A436DF233B90}"/>
            </a:ext>
          </a:extLst>
        </xdr:cNvPr>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DC055EAB-72B8-4AD5-8348-974AE633463C}"/>
            </a:ext>
          </a:extLst>
        </xdr:cNvPr>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8763DDA9-4446-49DF-B78C-CB10A54D35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98E5F6A5-3333-4E3A-9A98-17A3CFDE6C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2859DABB-66FA-406D-A7A3-6CA47E444EC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4058BB74-FD59-4E47-84DB-7FF54AC766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F14C9507-E246-4CE7-AFCF-227C022EF3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8B1036B8-7011-4FD7-9599-2A541EB6E3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BF26C748-4573-4315-8E5B-F2C9145B54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65547DCA-A894-429D-9D2D-D3B652E782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80F03EF6-6FEE-46D7-A7E7-1D73983B90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1A1AE7B5-3BC0-48F8-A69E-5098D2C555D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5F80EE78-2EEF-4BFF-A6C9-E3CC0A540EB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16B99CC1-1B53-424D-B77A-8A28EB67E01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48911674-147C-4F06-BBB8-04B8647F3C5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603BA1BE-64EA-4AF2-8552-E5D14FAE19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22BB155A-8460-4E08-B610-1A47CD10C85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0D9EEE85-BFA6-49DA-AC80-83CCD582A94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CE0249EB-D1F1-486A-BF13-F6B05516339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D498ACE0-E155-452B-9925-B2B450544D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83339512-60DB-45AE-BCC3-D83C134AE04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747B512E-157D-464C-8249-D23D3AA9317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8CD0277B-EF2B-409D-8BFF-2E4A738BFF5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45E4B16E-2811-4DF9-853E-8A13282E2E7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80B58529-B7AB-4D7F-93E8-BDBBBB12456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3C282ABD-7559-4B7C-B760-3E4C6FDDAB0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3EB97798-D391-446E-9B44-9441F539F80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D4CB3A16-3600-473B-B4B1-1764A7A062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a:extLst>
            <a:ext uri="{FF2B5EF4-FFF2-40B4-BE49-F238E27FC236}">
              <a16:creationId xmlns:a16="http://schemas.microsoft.com/office/drawing/2014/main" id="{565641F2-28B7-44C7-A534-D81ED51C0AC3}"/>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8173711E-FBE0-4068-973E-66E5EA171C55}"/>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a:extLst>
            <a:ext uri="{FF2B5EF4-FFF2-40B4-BE49-F238E27FC236}">
              <a16:creationId xmlns:a16="http://schemas.microsoft.com/office/drawing/2014/main" id="{1F28B6F5-1D68-4C5A-A962-3C5C7570D700}"/>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1029FFC3-DC65-4632-B4F5-D13432B03595}"/>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a:extLst>
            <a:ext uri="{FF2B5EF4-FFF2-40B4-BE49-F238E27FC236}">
              <a16:creationId xmlns:a16="http://schemas.microsoft.com/office/drawing/2014/main" id="{F35ADE46-3FA2-4716-B5AD-67B90595CA5B}"/>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EFC0D4CB-1CCD-499F-834D-EC9B71383215}"/>
            </a:ext>
          </a:extLst>
        </xdr:cNvPr>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a:extLst>
            <a:ext uri="{FF2B5EF4-FFF2-40B4-BE49-F238E27FC236}">
              <a16:creationId xmlns:a16="http://schemas.microsoft.com/office/drawing/2014/main" id="{33DE6221-C8A0-49D2-AEDB-98B1E760D123}"/>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a:extLst>
            <a:ext uri="{FF2B5EF4-FFF2-40B4-BE49-F238E27FC236}">
              <a16:creationId xmlns:a16="http://schemas.microsoft.com/office/drawing/2014/main" id="{238AD4C2-3F13-4729-AADB-EDC75DC08815}"/>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a:extLst>
            <a:ext uri="{FF2B5EF4-FFF2-40B4-BE49-F238E27FC236}">
              <a16:creationId xmlns:a16="http://schemas.microsoft.com/office/drawing/2014/main" id="{0ABF8A7E-B1EE-4FE3-9EE8-9D27918C8015}"/>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a:extLst>
            <a:ext uri="{FF2B5EF4-FFF2-40B4-BE49-F238E27FC236}">
              <a16:creationId xmlns:a16="http://schemas.microsoft.com/office/drawing/2014/main" id="{79C77184-394E-47A4-A11F-1DF31A7C47DA}"/>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a:extLst>
            <a:ext uri="{FF2B5EF4-FFF2-40B4-BE49-F238E27FC236}">
              <a16:creationId xmlns:a16="http://schemas.microsoft.com/office/drawing/2014/main" id="{CDD3769E-8309-477A-9C87-0042A2986DC4}"/>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F7E2F480-6791-43DA-9D76-24E47B53E9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C9D387A-A95B-4C4B-9864-2EA5ADD9FBB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C15374F-248B-4259-A833-F887343128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4339CAC-AA1E-4EE4-A28D-7FB2CB872CD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831EE88-D65E-4F2B-8CAC-D4286B85A9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3" name="楕円 542">
          <a:extLst>
            <a:ext uri="{FF2B5EF4-FFF2-40B4-BE49-F238E27FC236}">
              <a16:creationId xmlns:a16="http://schemas.microsoft.com/office/drawing/2014/main" id="{25D4CB04-4DEE-4084-87B3-4E5052B13F33}"/>
            </a:ext>
          </a:extLst>
        </xdr:cNvPr>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C8681B5B-6E4A-46B9-9882-890543BC18A5}"/>
            </a:ext>
          </a:extLst>
        </xdr:cNvPr>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545" name="楕円 544">
          <a:extLst>
            <a:ext uri="{FF2B5EF4-FFF2-40B4-BE49-F238E27FC236}">
              <a16:creationId xmlns:a16="http://schemas.microsoft.com/office/drawing/2014/main" id="{982B0615-CBF6-4B2E-B05B-0D985E963F1E}"/>
            </a:ext>
          </a:extLst>
        </xdr:cNvPr>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119199</xdr:rowOff>
    </xdr:to>
    <xdr:cxnSp macro="">
      <xdr:nvCxnSpPr>
        <xdr:cNvPr id="546" name="直線コネクタ 545">
          <a:extLst>
            <a:ext uri="{FF2B5EF4-FFF2-40B4-BE49-F238E27FC236}">
              <a16:creationId xmlns:a16="http://schemas.microsoft.com/office/drawing/2014/main" id="{E3D55C35-31F5-4595-B855-50AC0AF03A18}"/>
            </a:ext>
          </a:extLst>
        </xdr:cNvPr>
        <xdr:cNvCxnSpPr/>
      </xdr:nvCxnSpPr>
      <xdr:spPr>
        <a:xfrm flipV="1">
          <a:off x="15481300" y="1050580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9616</xdr:rowOff>
    </xdr:from>
    <xdr:to>
      <xdr:col>76</xdr:col>
      <xdr:colOff>165100</xdr:colOff>
      <xdr:row>61</xdr:row>
      <xdr:rowOff>111216</xdr:rowOff>
    </xdr:to>
    <xdr:sp macro="" textlink="">
      <xdr:nvSpPr>
        <xdr:cNvPr id="547" name="楕円 546">
          <a:extLst>
            <a:ext uri="{FF2B5EF4-FFF2-40B4-BE49-F238E27FC236}">
              <a16:creationId xmlns:a16="http://schemas.microsoft.com/office/drawing/2014/main" id="{5C2014A4-8BBD-4116-BB07-CB06CDAB65F0}"/>
            </a:ext>
          </a:extLst>
        </xdr:cNvPr>
        <xdr:cNvSpPr/>
      </xdr:nvSpPr>
      <xdr:spPr>
        <a:xfrm>
          <a:off x="14541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60416</xdr:rowOff>
    </xdr:from>
    <xdr:to>
      <xdr:col>81</xdr:col>
      <xdr:colOff>50800</xdr:colOff>
      <xdr:row>61</xdr:row>
      <xdr:rowOff>119199</xdr:rowOff>
    </xdr:to>
    <xdr:cxnSp macro="">
      <xdr:nvCxnSpPr>
        <xdr:cNvPr id="548" name="直線コネクタ 547">
          <a:extLst>
            <a:ext uri="{FF2B5EF4-FFF2-40B4-BE49-F238E27FC236}">
              <a16:creationId xmlns:a16="http://schemas.microsoft.com/office/drawing/2014/main" id="{1C89C009-AAE3-4327-BE44-359E5A534F6D}"/>
            </a:ext>
          </a:extLst>
        </xdr:cNvPr>
        <xdr:cNvCxnSpPr/>
      </xdr:nvCxnSpPr>
      <xdr:spPr>
        <a:xfrm>
          <a:off x="14592300" y="105188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549" name="楕円 548">
          <a:extLst>
            <a:ext uri="{FF2B5EF4-FFF2-40B4-BE49-F238E27FC236}">
              <a16:creationId xmlns:a16="http://schemas.microsoft.com/office/drawing/2014/main" id="{9AB4059A-3CB0-427A-A77D-65E2CADAA647}"/>
            </a:ext>
          </a:extLst>
        </xdr:cNvPr>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60416</xdr:rowOff>
    </xdr:to>
    <xdr:cxnSp macro="">
      <xdr:nvCxnSpPr>
        <xdr:cNvPr id="550" name="直線コネクタ 549">
          <a:extLst>
            <a:ext uri="{FF2B5EF4-FFF2-40B4-BE49-F238E27FC236}">
              <a16:creationId xmlns:a16="http://schemas.microsoft.com/office/drawing/2014/main" id="{AD3A4000-DA8B-45C6-8BAD-C21F143F525A}"/>
            </a:ext>
          </a:extLst>
        </xdr:cNvPr>
        <xdr:cNvCxnSpPr/>
      </xdr:nvCxnSpPr>
      <xdr:spPr>
        <a:xfrm>
          <a:off x="13703300" y="104894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65133</xdr:rowOff>
    </xdr:from>
    <xdr:to>
      <xdr:col>67</xdr:col>
      <xdr:colOff>101600</xdr:colOff>
      <xdr:row>61</xdr:row>
      <xdr:rowOff>166733</xdr:rowOff>
    </xdr:to>
    <xdr:sp macro="" textlink="">
      <xdr:nvSpPr>
        <xdr:cNvPr id="551" name="楕円 550">
          <a:extLst>
            <a:ext uri="{FF2B5EF4-FFF2-40B4-BE49-F238E27FC236}">
              <a16:creationId xmlns:a16="http://schemas.microsoft.com/office/drawing/2014/main" id="{66384E96-1285-4851-B4DE-BEBF9B02EEB1}"/>
            </a:ext>
          </a:extLst>
        </xdr:cNvPr>
        <xdr:cNvSpPr/>
      </xdr:nvSpPr>
      <xdr:spPr>
        <a:xfrm>
          <a:off x="12763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115933</xdr:rowOff>
    </xdr:to>
    <xdr:cxnSp macro="">
      <xdr:nvCxnSpPr>
        <xdr:cNvPr id="552" name="直線コネクタ 551">
          <a:extLst>
            <a:ext uri="{FF2B5EF4-FFF2-40B4-BE49-F238E27FC236}">
              <a16:creationId xmlns:a16="http://schemas.microsoft.com/office/drawing/2014/main" id="{598AEEEC-6D05-498C-AC77-8C0310BEA328}"/>
            </a:ext>
          </a:extLst>
        </xdr:cNvPr>
        <xdr:cNvCxnSpPr/>
      </xdr:nvCxnSpPr>
      <xdr:spPr>
        <a:xfrm flipV="1">
          <a:off x="12814300" y="104894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3" name="n_1aveValue【学校施設】&#10;有形固定資産減価償却率">
          <a:extLst>
            <a:ext uri="{FF2B5EF4-FFF2-40B4-BE49-F238E27FC236}">
              <a16:creationId xmlns:a16="http://schemas.microsoft.com/office/drawing/2014/main" id="{B4C95732-1D70-43C5-81CA-E2A55E70BAF9}"/>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54" name="n_2aveValue【学校施設】&#10;有形固定資産減価償却率">
          <a:extLst>
            <a:ext uri="{FF2B5EF4-FFF2-40B4-BE49-F238E27FC236}">
              <a16:creationId xmlns:a16="http://schemas.microsoft.com/office/drawing/2014/main" id="{D3D159CC-6137-4657-A8E7-9489A3877C6D}"/>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55" name="n_3aveValue【学校施設】&#10;有形固定資産減価償却率">
          <a:extLst>
            <a:ext uri="{FF2B5EF4-FFF2-40B4-BE49-F238E27FC236}">
              <a16:creationId xmlns:a16="http://schemas.microsoft.com/office/drawing/2014/main" id="{36114C4B-554B-41D3-8283-E009EB7422D6}"/>
            </a:ext>
          </a:extLst>
        </xdr:cNvPr>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6" name="n_4aveValue【学校施設】&#10;有形固定資産減価償却率">
          <a:extLst>
            <a:ext uri="{FF2B5EF4-FFF2-40B4-BE49-F238E27FC236}">
              <a16:creationId xmlns:a16="http://schemas.microsoft.com/office/drawing/2014/main" id="{A8A96257-04D0-4553-853A-C9E3CA5FDF37}"/>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557" name="n_1mainValue【学校施設】&#10;有形固定資産減価償却率">
          <a:extLst>
            <a:ext uri="{FF2B5EF4-FFF2-40B4-BE49-F238E27FC236}">
              <a16:creationId xmlns:a16="http://schemas.microsoft.com/office/drawing/2014/main" id="{C79E4AB6-9506-4C53-8E08-7A52622A6C4C}"/>
            </a:ext>
          </a:extLst>
        </xdr:cNvPr>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102343</xdr:rowOff>
    </xdr:from>
    <xdr:ext cx="405111" cy="259045"/>
    <xdr:sp macro="" textlink="">
      <xdr:nvSpPr>
        <xdr:cNvPr id="558" name="n_2mainValue【学校施設】&#10;有形固定資産減価償却率">
          <a:extLst>
            <a:ext uri="{FF2B5EF4-FFF2-40B4-BE49-F238E27FC236}">
              <a16:creationId xmlns:a16="http://schemas.microsoft.com/office/drawing/2014/main" id="{0BB3544D-FE77-4C46-8173-7654DDD0175B}"/>
            </a:ext>
          </a:extLst>
        </xdr:cNvPr>
        <xdr:cNvSpPr txBox="1"/>
      </xdr:nvSpPr>
      <xdr:spPr>
        <a:xfrm>
          <a:off x="14389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559" name="n_3mainValue【学校施設】&#10;有形固定資産減価償却率">
          <a:extLst>
            <a:ext uri="{FF2B5EF4-FFF2-40B4-BE49-F238E27FC236}">
              <a16:creationId xmlns:a16="http://schemas.microsoft.com/office/drawing/2014/main" id="{EFA99F4F-3171-430C-A318-0BE72547BA6C}"/>
            </a:ext>
          </a:extLst>
        </xdr:cNvPr>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157860</xdr:rowOff>
    </xdr:from>
    <xdr:ext cx="405111" cy="259045"/>
    <xdr:sp macro="" textlink="">
      <xdr:nvSpPr>
        <xdr:cNvPr id="560" name="n_4mainValue【学校施設】&#10;有形固定資産減価償却率">
          <a:extLst>
            <a:ext uri="{FF2B5EF4-FFF2-40B4-BE49-F238E27FC236}">
              <a16:creationId xmlns:a16="http://schemas.microsoft.com/office/drawing/2014/main" id="{7E124C9A-246B-4A0E-8454-D82D2719D5D7}"/>
            </a:ext>
          </a:extLst>
        </xdr:cNvPr>
        <xdr:cNvSpPr txBox="1"/>
      </xdr:nvSpPr>
      <xdr:spPr>
        <a:xfrm>
          <a:off x="12611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8F8FF6D-EB98-4578-8BF2-14DC71843A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2B646F00-8710-4B89-B194-AB30C5F049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D2E5B95C-7EE3-4AD6-89B4-AD41C86FD0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B3DFE339-2331-4058-8C34-3EB646D9EE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E726B47-6837-41C3-AC2E-3EA70B8D3DF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776C7383-8DAF-42A0-9C24-56676A9129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D0EEF2C5-2DBD-45E4-B07D-5845EF00291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C2662BEB-D76E-49B5-908D-AC57330511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E6CA71B7-C217-4929-89A1-B632FF5657B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8B7085FA-3508-483D-956C-34B3B4DC46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D10A64E4-67EE-4B3F-98F4-498087DA644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a:extLst>
            <a:ext uri="{FF2B5EF4-FFF2-40B4-BE49-F238E27FC236}">
              <a16:creationId xmlns:a16="http://schemas.microsoft.com/office/drawing/2014/main" id="{D7EEA25F-CAD7-4D26-951A-C570584ACA5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a:extLst>
            <a:ext uri="{FF2B5EF4-FFF2-40B4-BE49-F238E27FC236}">
              <a16:creationId xmlns:a16="http://schemas.microsoft.com/office/drawing/2014/main" id="{341F415F-0046-4047-872B-09895E94B42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10790273-4EA1-4287-B2D7-E6B23747557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769A0695-DE15-4412-BD2E-4E45A8005B6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a:extLst>
            <a:ext uri="{FF2B5EF4-FFF2-40B4-BE49-F238E27FC236}">
              <a16:creationId xmlns:a16="http://schemas.microsoft.com/office/drawing/2014/main" id="{04395005-C11B-4B8B-89DA-66D6EE24E88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a:extLst>
            <a:ext uri="{FF2B5EF4-FFF2-40B4-BE49-F238E27FC236}">
              <a16:creationId xmlns:a16="http://schemas.microsoft.com/office/drawing/2014/main" id="{25020DA6-2021-49B8-B963-6D1544F5799F}"/>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98EAFDCC-0617-4DAD-90E6-6590A60E50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D9539C29-7618-4F70-8A6E-BF07E829C0A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B011B9E7-8835-41D3-B49E-7300067307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a:extLst>
            <a:ext uri="{FF2B5EF4-FFF2-40B4-BE49-F238E27FC236}">
              <a16:creationId xmlns:a16="http://schemas.microsoft.com/office/drawing/2014/main" id="{F1917461-7CEB-492E-B544-B3F16C75889C}"/>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a:extLst>
            <a:ext uri="{FF2B5EF4-FFF2-40B4-BE49-F238E27FC236}">
              <a16:creationId xmlns:a16="http://schemas.microsoft.com/office/drawing/2014/main" id="{97CB5099-7FC2-4492-AA49-FBBB041A02CB}"/>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a:extLst>
            <a:ext uri="{FF2B5EF4-FFF2-40B4-BE49-F238E27FC236}">
              <a16:creationId xmlns:a16="http://schemas.microsoft.com/office/drawing/2014/main" id="{E76B94A9-8FEF-4713-ABFF-B4B6824414E5}"/>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a:extLst>
            <a:ext uri="{FF2B5EF4-FFF2-40B4-BE49-F238E27FC236}">
              <a16:creationId xmlns:a16="http://schemas.microsoft.com/office/drawing/2014/main" id="{6350779F-0360-4BBF-8131-92048F70979B}"/>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a:extLst>
            <a:ext uri="{FF2B5EF4-FFF2-40B4-BE49-F238E27FC236}">
              <a16:creationId xmlns:a16="http://schemas.microsoft.com/office/drawing/2014/main" id="{0400ABF7-A305-4FEE-9CAA-FA1E21C0D1FC}"/>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6" name="【学校施設】&#10;一人当たり面積平均値テキスト">
          <a:extLst>
            <a:ext uri="{FF2B5EF4-FFF2-40B4-BE49-F238E27FC236}">
              <a16:creationId xmlns:a16="http://schemas.microsoft.com/office/drawing/2014/main" id="{1721D05C-1109-437B-9BE0-6CA1713CDEF1}"/>
            </a:ext>
          </a:extLst>
        </xdr:cNvPr>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a:extLst>
            <a:ext uri="{FF2B5EF4-FFF2-40B4-BE49-F238E27FC236}">
              <a16:creationId xmlns:a16="http://schemas.microsoft.com/office/drawing/2014/main" id="{C7E3BEF0-125B-4FAE-A7FD-075D29EE9F67}"/>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a:extLst>
            <a:ext uri="{FF2B5EF4-FFF2-40B4-BE49-F238E27FC236}">
              <a16:creationId xmlns:a16="http://schemas.microsoft.com/office/drawing/2014/main" id="{2470F41A-ABC7-43AA-AE97-FEFFA9826B12}"/>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a:extLst>
            <a:ext uri="{FF2B5EF4-FFF2-40B4-BE49-F238E27FC236}">
              <a16:creationId xmlns:a16="http://schemas.microsoft.com/office/drawing/2014/main" id="{9E704321-4B72-442C-BA7F-5718BAE36196}"/>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a:extLst>
            <a:ext uri="{FF2B5EF4-FFF2-40B4-BE49-F238E27FC236}">
              <a16:creationId xmlns:a16="http://schemas.microsoft.com/office/drawing/2014/main" id="{8C0CB241-CA54-4C60-8173-8D46F6A7269C}"/>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a:extLst>
            <a:ext uri="{FF2B5EF4-FFF2-40B4-BE49-F238E27FC236}">
              <a16:creationId xmlns:a16="http://schemas.microsoft.com/office/drawing/2014/main" id="{B838C012-E371-4E7A-B137-AEC1406E1018}"/>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305A0725-54A9-48F8-AC19-C00DDC44EBE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B382F6D8-9E38-4E2F-9D6C-941BE0DADE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8489BA9-2B4E-4F64-B582-E44535AFEAE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56D1F4C3-96DC-4917-881A-57B7FB55B42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E955C310-1128-4073-8AA6-AF0D41A880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70930</xdr:rowOff>
    </xdr:from>
    <xdr:to>
      <xdr:col>116</xdr:col>
      <xdr:colOff>114300</xdr:colOff>
      <xdr:row>62</xdr:row>
      <xdr:rowOff>1080</xdr:rowOff>
    </xdr:to>
    <xdr:sp macro="" textlink="">
      <xdr:nvSpPr>
        <xdr:cNvPr id="597" name="楕円 596">
          <a:extLst>
            <a:ext uri="{FF2B5EF4-FFF2-40B4-BE49-F238E27FC236}">
              <a16:creationId xmlns:a16="http://schemas.microsoft.com/office/drawing/2014/main" id="{86399AC4-156E-43F8-A7FD-B9364D78FE33}"/>
            </a:ext>
          </a:extLst>
        </xdr:cNvPr>
        <xdr:cNvSpPr/>
      </xdr:nvSpPr>
      <xdr:spPr>
        <a:xfrm>
          <a:off x="22110700" y="105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49357</xdr:rowOff>
    </xdr:from>
    <xdr:ext cx="469744" cy="259045"/>
    <xdr:sp macro="" textlink="">
      <xdr:nvSpPr>
        <xdr:cNvPr id="598" name="【学校施設】&#10;一人当たり面積該当値テキスト">
          <a:extLst>
            <a:ext uri="{FF2B5EF4-FFF2-40B4-BE49-F238E27FC236}">
              <a16:creationId xmlns:a16="http://schemas.microsoft.com/office/drawing/2014/main" id="{1C9D371E-B06B-4DDC-9F39-E4DAC443A0D2}"/>
            </a:ext>
          </a:extLst>
        </xdr:cNvPr>
        <xdr:cNvSpPr txBox="1"/>
      </xdr:nvSpPr>
      <xdr:spPr>
        <a:xfrm>
          <a:off x="22199600" y="105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99" name="楕円 598">
          <a:extLst>
            <a:ext uri="{FF2B5EF4-FFF2-40B4-BE49-F238E27FC236}">
              <a16:creationId xmlns:a16="http://schemas.microsoft.com/office/drawing/2014/main" id="{FD2D3801-6010-4AED-9061-D8DD234A3318}"/>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121730</xdr:rowOff>
    </xdr:from>
    <xdr:to>
      <xdr:col>116</xdr:col>
      <xdr:colOff>63500</xdr:colOff>
      <xdr:row>61</xdr:row>
      <xdr:rowOff>125730</xdr:rowOff>
    </xdr:to>
    <xdr:cxnSp macro="">
      <xdr:nvCxnSpPr>
        <xdr:cNvPr id="600" name="直線コネクタ 599">
          <a:extLst>
            <a:ext uri="{FF2B5EF4-FFF2-40B4-BE49-F238E27FC236}">
              <a16:creationId xmlns:a16="http://schemas.microsoft.com/office/drawing/2014/main" id="{69AA0A6C-D176-41CD-9D00-8F52A7F87AF7}"/>
            </a:ext>
          </a:extLst>
        </xdr:cNvPr>
        <xdr:cNvCxnSpPr/>
      </xdr:nvCxnSpPr>
      <xdr:spPr>
        <a:xfrm flipV="1">
          <a:off x="21323300" y="10580180"/>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77216</xdr:rowOff>
    </xdr:from>
    <xdr:to>
      <xdr:col>107</xdr:col>
      <xdr:colOff>101600</xdr:colOff>
      <xdr:row>62</xdr:row>
      <xdr:rowOff>7366</xdr:rowOff>
    </xdr:to>
    <xdr:sp macro="" textlink="">
      <xdr:nvSpPr>
        <xdr:cNvPr id="601" name="楕円 600">
          <a:extLst>
            <a:ext uri="{FF2B5EF4-FFF2-40B4-BE49-F238E27FC236}">
              <a16:creationId xmlns:a16="http://schemas.microsoft.com/office/drawing/2014/main" id="{396FE9C2-5EA6-48B8-A4A6-F2D9B294FC63}"/>
            </a:ext>
          </a:extLst>
        </xdr:cNvPr>
        <xdr:cNvSpPr/>
      </xdr:nvSpPr>
      <xdr:spPr>
        <a:xfrm>
          <a:off x="20383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128016</xdr:rowOff>
    </xdr:to>
    <xdr:cxnSp macro="">
      <xdr:nvCxnSpPr>
        <xdr:cNvPr id="602" name="直線コネクタ 601">
          <a:extLst>
            <a:ext uri="{FF2B5EF4-FFF2-40B4-BE49-F238E27FC236}">
              <a16:creationId xmlns:a16="http://schemas.microsoft.com/office/drawing/2014/main" id="{D0EF74BD-874E-4EBF-8E27-DDE9F77D12A0}"/>
            </a:ext>
          </a:extLst>
        </xdr:cNvPr>
        <xdr:cNvCxnSpPr/>
      </xdr:nvCxnSpPr>
      <xdr:spPr>
        <a:xfrm flipV="1">
          <a:off x="20434300" y="105841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106363</xdr:rowOff>
    </xdr:from>
    <xdr:to>
      <xdr:col>102</xdr:col>
      <xdr:colOff>165100</xdr:colOff>
      <xdr:row>62</xdr:row>
      <xdr:rowOff>36513</xdr:rowOff>
    </xdr:to>
    <xdr:sp macro="" textlink="">
      <xdr:nvSpPr>
        <xdr:cNvPr id="603" name="楕円 602">
          <a:extLst>
            <a:ext uri="{FF2B5EF4-FFF2-40B4-BE49-F238E27FC236}">
              <a16:creationId xmlns:a16="http://schemas.microsoft.com/office/drawing/2014/main" id="{2A763EC9-2B56-4A80-8347-FFCCEE409044}"/>
            </a:ext>
          </a:extLst>
        </xdr:cNvPr>
        <xdr:cNvSpPr/>
      </xdr:nvSpPr>
      <xdr:spPr>
        <a:xfrm>
          <a:off x="19494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128016</xdr:rowOff>
    </xdr:from>
    <xdr:to>
      <xdr:col>107</xdr:col>
      <xdr:colOff>50800</xdr:colOff>
      <xdr:row>61</xdr:row>
      <xdr:rowOff>157163</xdr:rowOff>
    </xdr:to>
    <xdr:cxnSp macro="">
      <xdr:nvCxnSpPr>
        <xdr:cNvPr id="604" name="直線コネクタ 603">
          <a:extLst>
            <a:ext uri="{FF2B5EF4-FFF2-40B4-BE49-F238E27FC236}">
              <a16:creationId xmlns:a16="http://schemas.microsoft.com/office/drawing/2014/main" id="{D5DAF066-9C45-4237-9D1C-6A2C0DE1E9AC}"/>
            </a:ext>
          </a:extLst>
        </xdr:cNvPr>
        <xdr:cNvCxnSpPr/>
      </xdr:nvCxnSpPr>
      <xdr:spPr>
        <a:xfrm flipV="1">
          <a:off x="19545300" y="105864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5" name="楕円 604">
          <a:extLst>
            <a:ext uri="{FF2B5EF4-FFF2-40B4-BE49-F238E27FC236}">
              <a16:creationId xmlns:a16="http://schemas.microsoft.com/office/drawing/2014/main" id="{5FC1C7D9-2662-4914-8C09-030573CFA649}"/>
            </a:ext>
          </a:extLst>
        </xdr:cNvPr>
        <xdr:cNvSpPr/>
      </xdr:nvSpPr>
      <xdr:spPr>
        <a:xfrm>
          <a:off x="18605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157163</xdr:rowOff>
    </xdr:from>
    <xdr:to>
      <xdr:col>102</xdr:col>
      <xdr:colOff>114300</xdr:colOff>
      <xdr:row>62</xdr:row>
      <xdr:rowOff>29718</xdr:rowOff>
    </xdr:to>
    <xdr:cxnSp macro="">
      <xdr:nvCxnSpPr>
        <xdr:cNvPr id="606" name="直線コネクタ 605">
          <a:extLst>
            <a:ext uri="{FF2B5EF4-FFF2-40B4-BE49-F238E27FC236}">
              <a16:creationId xmlns:a16="http://schemas.microsoft.com/office/drawing/2014/main" id="{10320A27-7C8C-49C3-B8EF-AF42E2082F5D}"/>
            </a:ext>
          </a:extLst>
        </xdr:cNvPr>
        <xdr:cNvCxnSpPr/>
      </xdr:nvCxnSpPr>
      <xdr:spPr>
        <a:xfrm flipV="1">
          <a:off x="18656300" y="10615613"/>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7" name="n_1aveValue【学校施設】&#10;一人当たり面積">
          <a:extLst>
            <a:ext uri="{FF2B5EF4-FFF2-40B4-BE49-F238E27FC236}">
              <a16:creationId xmlns:a16="http://schemas.microsoft.com/office/drawing/2014/main" id="{F33BC5C1-7312-4A13-9F40-F3E1EA0405A2}"/>
            </a:ext>
          </a:extLst>
        </xdr:cNvPr>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8" name="n_2aveValue【学校施設】&#10;一人当たり面積">
          <a:extLst>
            <a:ext uri="{FF2B5EF4-FFF2-40B4-BE49-F238E27FC236}">
              <a16:creationId xmlns:a16="http://schemas.microsoft.com/office/drawing/2014/main" id="{B6AF8A96-B437-49E1-85B6-FB52D85BC821}"/>
            </a:ext>
          </a:extLst>
        </xdr:cNvPr>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9" name="n_3aveValue【学校施設】&#10;一人当たり面積">
          <a:extLst>
            <a:ext uri="{FF2B5EF4-FFF2-40B4-BE49-F238E27FC236}">
              <a16:creationId xmlns:a16="http://schemas.microsoft.com/office/drawing/2014/main" id="{B81442C4-BA57-4FC1-9538-8905C45709BE}"/>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10" name="n_4aveValue【学校施設】&#10;一人当たり面積">
          <a:extLst>
            <a:ext uri="{FF2B5EF4-FFF2-40B4-BE49-F238E27FC236}">
              <a16:creationId xmlns:a16="http://schemas.microsoft.com/office/drawing/2014/main" id="{DBD551B1-FB2C-4592-AAFC-E9BADCCDBB44}"/>
            </a:ext>
          </a:extLst>
        </xdr:cNvPr>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167657</xdr:rowOff>
    </xdr:from>
    <xdr:ext cx="469744" cy="259045"/>
    <xdr:sp macro="" textlink="">
      <xdr:nvSpPr>
        <xdr:cNvPr id="611" name="n_1mainValue【学校施設】&#10;一人当たり面積">
          <a:extLst>
            <a:ext uri="{FF2B5EF4-FFF2-40B4-BE49-F238E27FC236}">
              <a16:creationId xmlns:a16="http://schemas.microsoft.com/office/drawing/2014/main" id="{6BDE9960-472C-403E-9C2B-DE53E151A244}"/>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169943</xdr:rowOff>
    </xdr:from>
    <xdr:ext cx="469744" cy="259045"/>
    <xdr:sp macro="" textlink="">
      <xdr:nvSpPr>
        <xdr:cNvPr id="612" name="n_2mainValue【学校施設】&#10;一人当たり面積">
          <a:extLst>
            <a:ext uri="{FF2B5EF4-FFF2-40B4-BE49-F238E27FC236}">
              <a16:creationId xmlns:a16="http://schemas.microsoft.com/office/drawing/2014/main" id="{E38C2C8B-33CE-402A-B791-1EF2093DF04A}"/>
            </a:ext>
          </a:extLst>
        </xdr:cNvPr>
        <xdr:cNvSpPr txBox="1"/>
      </xdr:nvSpPr>
      <xdr:spPr>
        <a:xfrm>
          <a:off x="2019942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27640</xdr:rowOff>
    </xdr:from>
    <xdr:ext cx="469744" cy="259045"/>
    <xdr:sp macro="" textlink="">
      <xdr:nvSpPr>
        <xdr:cNvPr id="613" name="n_3mainValue【学校施設】&#10;一人当たり面積">
          <a:extLst>
            <a:ext uri="{FF2B5EF4-FFF2-40B4-BE49-F238E27FC236}">
              <a16:creationId xmlns:a16="http://schemas.microsoft.com/office/drawing/2014/main" id="{15D2E298-AE62-40F2-BDF7-A241577ECE4C}"/>
            </a:ext>
          </a:extLst>
        </xdr:cNvPr>
        <xdr:cNvSpPr txBox="1"/>
      </xdr:nvSpPr>
      <xdr:spPr>
        <a:xfrm>
          <a:off x="19310427" y="1065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14" name="n_4mainValue【学校施設】&#10;一人当たり面積">
          <a:extLst>
            <a:ext uri="{FF2B5EF4-FFF2-40B4-BE49-F238E27FC236}">
              <a16:creationId xmlns:a16="http://schemas.microsoft.com/office/drawing/2014/main" id="{018DC7CC-0BA5-4413-944F-FE0C2F96C45B}"/>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A419EE50-2953-4327-A12F-2856B8FBDD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1C18649A-DA23-4A6F-BCA3-5E18A8B39E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75C8CB36-0901-44CA-9702-FC3F573540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DE4902BE-4207-436D-B71D-9CACCBA289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58A6ED9D-F7AA-4140-B282-4A39F35D50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A9B9AF38-13F6-4755-8C21-C87FDE8C66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3FC5A12C-3B4F-42CD-B444-B35A9353570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E3C3732E-4ED5-4AAB-8809-D009BEB7D3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9D833D30-2431-4653-BD83-70143996956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9BA8CA14-0D3B-4748-B214-37A484097EB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C8B77532-47FF-4042-A48A-0BA29549A1B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C039B90D-7C41-4759-BFCE-99C37A7FD50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8D03FF46-DEFA-4889-88EC-2158C83F6A1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B771F14D-AF81-410C-911E-A8AE155D7CB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BE4BEE29-206C-42A6-BE60-E76EB9DA60C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DB9C0AA3-6EE6-42A9-8C5A-8F8460C5242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7B64CD8E-D26A-430B-8F33-EBA9946BEAE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82DFF93F-1425-4242-B385-8B00FFCF5BA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286B02E0-CAAD-478A-AEB9-F9C609769FE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15104A20-2759-44F0-927A-BEA781C7403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9F777A79-7992-4E46-8B2B-39FC19865C2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DDBE18E4-AF70-4928-AD89-9D2704AC4BD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B8D997DE-34A9-4A33-82E4-33100D909B5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a:extLst>
            <a:ext uri="{FF2B5EF4-FFF2-40B4-BE49-F238E27FC236}">
              <a16:creationId xmlns:a16="http://schemas.microsoft.com/office/drawing/2014/main" id="{35F26F94-24EC-4422-9A0E-B7A9BCFF96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39" name="直線コネクタ 638">
          <a:extLst>
            <a:ext uri="{FF2B5EF4-FFF2-40B4-BE49-F238E27FC236}">
              <a16:creationId xmlns:a16="http://schemas.microsoft.com/office/drawing/2014/main" id="{CBD8A42B-3F61-4953-9437-B03C506F54FE}"/>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40" name="【児童館】&#10;有形固定資産減価償却率最小値テキスト">
          <a:extLst>
            <a:ext uri="{FF2B5EF4-FFF2-40B4-BE49-F238E27FC236}">
              <a16:creationId xmlns:a16="http://schemas.microsoft.com/office/drawing/2014/main" id="{DFB74349-E3C4-40AD-BAFB-45E36FD26501}"/>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41" name="直線コネクタ 640">
          <a:extLst>
            <a:ext uri="{FF2B5EF4-FFF2-40B4-BE49-F238E27FC236}">
              <a16:creationId xmlns:a16="http://schemas.microsoft.com/office/drawing/2014/main" id="{B46AF773-8F79-4E21-8136-5262FF42565D}"/>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42" name="【児童館】&#10;有形固定資産減価償却率最大値テキスト">
          <a:extLst>
            <a:ext uri="{FF2B5EF4-FFF2-40B4-BE49-F238E27FC236}">
              <a16:creationId xmlns:a16="http://schemas.microsoft.com/office/drawing/2014/main" id="{9CC8EDE5-BF70-4FD7-9F01-ABFFE58C24CB}"/>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43" name="直線コネクタ 642">
          <a:extLst>
            <a:ext uri="{FF2B5EF4-FFF2-40B4-BE49-F238E27FC236}">
              <a16:creationId xmlns:a16="http://schemas.microsoft.com/office/drawing/2014/main" id="{80974771-26C1-4674-9224-80BB70482844}"/>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44" name="【児童館】&#10;有形固定資産減価償却率平均値テキスト">
          <a:extLst>
            <a:ext uri="{FF2B5EF4-FFF2-40B4-BE49-F238E27FC236}">
              <a16:creationId xmlns:a16="http://schemas.microsoft.com/office/drawing/2014/main" id="{B0B64381-6BFD-4AED-80C0-FCCF307E570D}"/>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5" name="フローチャート: 判断 644">
          <a:extLst>
            <a:ext uri="{FF2B5EF4-FFF2-40B4-BE49-F238E27FC236}">
              <a16:creationId xmlns:a16="http://schemas.microsoft.com/office/drawing/2014/main" id="{4B6F98CF-2C00-4B37-83A1-1FAF438D03AA}"/>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6" name="フローチャート: 判断 645">
          <a:extLst>
            <a:ext uri="{FF2B5EF4-FFF2-40B4-BE49-F238E27FC236}">
              <a16:creationId xmlns:a16="http://schemas.microsoft.com/office/drawing/2014/main" id="{39212FD0-71EE-4A8F-A003-894EE3FB3ADA}"/>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7" name="フローチャート: 判断 646">
          <a:extLst>
            <a:ext uri="{FF2B5EF4-FFF2-40B4-BE49-F238E27FC236}">
              <a16:creationId xmlns:a16="http://schemas.microsoft.com/office/drawing/2014/main" id="{26E4B19C-F350-4B19-A52E-E42CBD12BC2A}"/>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48" name="フローチャート: 判断 647">
          <a:extLst>
            <a:ext uri="{FF2B5EF4-FFF2-40B4-BE49-F238E27FC236}">
              <a16:creationId xmlns:a16="http://schemas.microsoft.com/office/drawing/2014/main" id="{4DA7D928-1514-4044-8F8A-74DB14EA21D1}"/>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49" name="フローチャート: 判断 648">
          <a:extLst>
            <a:ext uri="{FF2B5EF4-FFF2-40B4-BE49-F238E27FC236}">
              <a16:creationId xmlns:a16="http://schemas.microsoft.com/office/drawing/2014/main" id="{77FC4BE8-709E-4907-BB01-3D23FD1D5F57}"/>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81A9133E-D9EC-41BB-98E7-1D28799D2D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1296BF02-D1F9-44D6-A172-0211B4333A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B5BD0322-215A-481E-9721-2B2DF218BA6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DB6EADB0-00BC-4664-9001-691DEB1C065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18459E6-3F63-46FA-AF55-25ACC32965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107314</xdr:rowOff>
    </xdr:from>
    <xdr:to>
      <xdr:col>85</xdr:col>
      <xdr:colOff>177800</xdr:colOff>
      <xdr:row>82</xdr:row>
      <xdr:rowOff>37464</xdr:rowOff>
    </xdr:to>
    <xdr:sp macro="" textlink="">
      <xdr:nvSpPr>
        <xdr:cNvPr id="655" name="楕円 654">
          <a:extLst>
            <a:ext uri="{FF2B5EF4-FFF2-40B4-BE49-F238E27FC236}">
              <a16:creationId xmlns:a16="http://schemas.microsoft.com/office/drawing/2014/main" id="{88890C20-33DD-4763-9D2C-1A769891B28C}"/>
            </a:ext>
          </a:extLst>
        </xdr:cNvPr>
        <xdr:cNvSpPr/>
      </xdr:nvSpPr>
      <xdr:spPr>
        <a:xfrm>
          <a:off x="16268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85741</xdr:rowOff>
    </xdr:from>
    <xdr:ext cx="405111" cy="259045"/>
    <xdr:sp macro="" textlink="">
      <xdr:nvSpPr>
        <xdr:cNvPr id="656" name="【児童館】&#10;有形固定資産減価償却率該当値テキスト">
          <a:extLst>
            <a:ext uri="{FF2B5EF4-FFF2-40B4-BE49-F238E27FC236}">
              <a16:creationId xmlns:a16="http://schemas.microsoft.com/office/drawing/2014/main" id="{86F8354A-D005-49EC-9002-095E7A81B2CE}"/>
            </a:ext>
          </a:extLst>
        </xdr:cNvPr>
        <xdr:cNvSpPr txBox="1"/>
      </xdr:nvSpPr>
      <xdr:spPr>
        <a:xfrm>
          <a:off x="16357600"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657" name="楕円 656">
          <a:extLst>
            <a:ext uri="{FF2B5EF4-FFF2-40B4-BE49-F238E27FC236}">
              <a16:creationId xmlns:a16="http://schemas.microsoft.com/office/drawing/2014/main" id="{66AFC4E5-17CD-4C66-AFE5-49B286DCE5B9}"/>
            </a:ext>
          </a:extLst>
        </xdr:cNvPr>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158114</xdr:rowOff>
    </xdr:to>
    <xdr:cxnSp macro="">
      <xdr:nvCxnSpPr>
        <xdr:cNvPr id="658" name="直線コネクタ 657">
          <a:extLst>
            <a:ext uri="{FF2B5EF4-FFF2-40B4-BE49-F238E27FC236}">
              <a16:creationId xmlns:a16="http://schemas.microsoft.com/office/drawing/2014/main" id="{7562958A-8A12-42BA-8C39-9F0A309836CD}"/>
            </a:ext>
          </a:extLst>
        </xdr:cNvPr>
        <xdr:cNvCxnSpPr/>
      </xdr:nvCxnSpPr>
      <xdr:spPr>
        <a:xfrm>
          <a:off x="15481300" y="139941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xdr:rowOff>
    </xdr:from>
    <xdr:to>
      <xdr:col>76</xdr:col>
      <xdr:colOff>165100</xdr:colOff>
      <xdr:row>81</xdr:row>
      <xdr:rowOff>106045</xdr:rowOff>
    </xdr:to>
    <xdr:sp macro="" textlink="">
      <xdr:nvSpPr>
        <xdr:cNvPr id="659" name="楕円 658">
          <a:extLst>
            <a:ext uri="{FF2B5EF4-FFF2-40B4-BE49-F238E27FC236}">
              <a16:creationId xmlns:a16="http://schemas.microsoft.com/office/drawing/2014/main" id="{72A9EAD2-5676-41CA-A694-57C44A3894B3}"/>
            </a:ext>
          </a:extLst>
        </xdr:cNvPr>
        <xdr:cNvSpPr/>
      </xdr:nvSpPr>
      <xdr:spPr>
        <a:xfrm>
          <a:off x="14541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55245</xdr:rowOff>
    </xdr:from>
    <xdr:to>
      <xdr:col>81</xdr:col>
      <xdr:colOff>50800</xdr:colOff>
      <xdr:row>81</xdr:row>
      <xdr:rowOff>106680</xdr:rowOff>
    </xdr:to>
    <xdr:cxnSp macro="">
      <xdr:nvCxnSpPr>
        <xdr:cNvPr id="660" name="直線コネクタ 659">
          <a:extLst>
            <a:ext uri="{FF2B5EF4-FFF2-40B4-BE49-F238E27FC236}">
              <a16:creationId xmlns:a16="http://schemas.microsoft.com/office/drawing/2014/main" id="{B428C020-601E-428A-A1BA-E8704DF51B73}"/>
            </a:ext>
          </a:extLst>
        </xdr:cNvPr>
        <xdr:cNvCxnSpPr/>
      </xdr:nvCxnSpPr>
      <xdr:spPr>
        <a:xfrm>
          <a:off x="14592300" y="139426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126364</xdr:rowOff>
    </xdr:from>
    <xdr:to>
      <xdr:col>72</xdr:col>
      <xdr:colOff>38100</xdr:colOff>
      <xdr:row>81</xdr:row>
      <xdr:rowOff>56514</xdr:rowOff>
    </xdr:to>
    <xdr:sp macro="" textlink="">
      <xdr:nvSpPr>
        <xdr:cNvPr id="661" name="楕円 660">
          <a:extLst>
            <a:ext uri="{FF2B5EF4-FFF2-40B4-BE49-F238E27FC236}">
              <a16:creationId xmlns:a16="http://schemas.microsoft.com/office/drawing/2014/main" id="{36AD1329-26C7-4728-98F3-9AE7C973BB8F}"/>
            </a:ext>
          </a:extLst>
        </xdr:cNvPr>
        <xdr:cNvSpPr/>
      </xdr:nvSpPr>
      <xdr:spPr>
        <a:xfrm>
          <a:off x="13652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5714</xdr:rowOff>
    </xdr:from>
    <xdr:to>
      <xdr:col>76</xdr:col>
      <xdr:colOff>114300</xdr:colOff>
      <xdr:row>81</xdr:row>
      <xdr:rowOff>55245</xdr:rowOff>
    </xdr:to>
    <xdr:cxnSp macro="">
      <xdr:nvCxnSpPr>
        <xdr:cNvPr id="662" name="直線コネクタ 661">
          <a:extLst>
            <a:ext uri="{FF2B5EF4-FFF2-40B4-BE49-F238E27FC236}">
              <a16:creationId xmlns:a16="http://schemas.microsoft.com/office/drawing/2014/main" id="{A0512C9F-6034-4957-AF88-5633DE7A7EB5}"/>
            </a:ext>
          </a:extLst>
        </xdr:cNvPr>
        <xdr:cNvCxnSpPr/>
      </xdr:nvCxnSpPr>
      <xdr:spPr>
        <a:xfrm>
          <a:off x="13703300" y="138931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74930</xdr:rowOff>
    </xdr:from>
    <xdr:to>
      <xdr:col>67</xdr:col>
      <xdr:colOff>101600</xdr:colOff>
      <xdr:row>81</xdr:row>
      <xdr:rowOff>5080</xdr:rowOff>
    </xdr:to>
    <xdr:sp macro="" textlink="">
      <xdr:nvSpPr>
        <xdr:cNvPr id="663" name="楕円 662">
          <a:extLst>
            <a:ext uri="{FF2B5EF4-FFF2-40B4-BE49-F238E27FC236}">
              <a16:creationId xmlns:a16="http://schemas.microsoft.com/office/drawing/2014/main" id="{9A9602C5-E2B2-415C-9F80-34B51EBDB55B}"/>
            </a:ext>
          </a:extLst>
        </xdr:cNvPr>
        <xdr:cNvSpPr/>
      </xdr:nvSpPr>
      <xdr:spPr>
        <a:xfrm>
          <a:off x="12763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125730</xdr:rowOff>
    </xdr:from>
    <xdr:to>
      <xdr:col>71</xdr:col>
      <xdr:colOff>177800</xdr:colOff>
      <xdr:row>81</xdr:row>
      <xdr:rowOff>5714</xdr:rowOff>
    </xdr:to>
    <xdr:cxnSp macro="">
      <xdr:nvCxnSpPr>
        <xdr:cNvPr id="664" name="直線コネクタ 663">
          <a:extLst>
            <a:ext uri="{FF2B5EF4-FFF2-40B4-BE49-F238E27FC236}">
              <a16:creationId xmlns:a16="http://schemas.microsoft.com/office/drawing/2014/main" id="{683F1AA4-4E6F-4B14-88F5-54DA56471D86}"/>
            </a:ext>
          </a:extLst>
        </xdr:cNvPr>
        <xdr:cNvCxnSpPr/>
      </xdr:nvCxnSpPr>
      <xdr:spPr>
        <a:xfrm>
          <a:off x="12814300" y="138417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665" name="n_1aveValue【児童館】&#10;有形固定資産減価償却率">
          <a:extLst>
            <a:ext uri="{FF2B5EF4-FFF2-40B4-BE49-F238E27FC236}">
              <a16:creationId xmlns:a16="http://schemas.microsoft.com/office/drawing/2014/main" id="{B33ECD40-808E-4E9E-A552-2EE7C6351AF2}"/>
            </a:ext>
          </a:extLst>
        </xdr:cNvPr>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66" name="n_2aveValue【児童館】&#10;有形固定資産減価償却率">
          <a:extLst>
            <a:ext uri="{FF2B5EF4-FFF2-40B4-BE49-F238E27FC236}">
              <a16:creationId xmlns:a16="http://schemas.microsoft.com/office/drawing/2014/main" id="{8AED6E57-CAB5-4D41-B759-4BE9331EF23B}"/>
            </a:ext>
          </a:extLst>
        </xdr:cNvPr>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67" name="n_3aveValue【児童館】&#10;有形固定資産減価償却率">
          <a:extLst>
            <a:ext uri="{FF2B5EF4-FFF2-40B4-BE49-F238E27FC236}">
              <a16:creationId xmlns:a16="http://schemas.microsoft.com/office/drawing/2014/main" id="{D17C47BF-FB0F-447E-9FB1-B8E8A75224BB}"/>
            </a:ext>
          </a:extLst>
        </xdr:cNvPr>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91457</xdr:rowOff>
    </xdr:from>
    <xdr:ext cx="405111" cy="259045"/>
    <xdr:sp macro="" textlink="">
      <xdr:nvSpPr>
        <xdr:cNvPr id="668" name="n_4aveValue【児童館】&#10;有形固定資産減価償却率">
          <a:extLst>
            <a:ext uri="{FF2B5EF4-FFF2-40B4-BE49-F238E27FC236}">
              <a16:creationId xmlns:a16="http://schemas.microsoft.com/office/drawing/2014/main" id="{BFC2D25F-4887-47AD-9936-9D52D1B208FC}"/>
            </a:ext>
          </a:extLst>
        </xdr:cNvPr>
        <xdr:cNvSpPr txBox="1"/>
      </xdr:nvSpPr>
      <xdr:spPr>
        <a:xfrm>
          <a:off x="12611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669" name="n_1mainValue【児童館】&#10;有形固定資産減価償却率">
          <a:extLst>
            <a:ext uri="{FF2B5EF4-FFF2-40B4-BE49-F238E27FC236}">
              <a16:creationId xmlns:a16="http://schemas.microsoft.com/office/drawing/2014/main" id="{BF212EFE-80CB-4F9E-BA8B-299079D0076C}"/>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670" name="n_2mainValue【児童館】&#10;有形固定資産減価償却率">
          <a:extLst>
            <a:ext uri="{FF2B5EF4-FFF2-40B4-BE49-F238E27FC236}">
              <a16:creationId xmlns:a16="http://schemas.microsoft.com/office/drawing/2014/main" id="{91B3BB44-4B93-49B6-A18F-32681C5256DA}"/>
            </a:ext>
          </a:extLst>
        </xdr:cNvPr>
        <xdr:cNvSpPr txBox="1"/>
      </xdr:nvSpPr>
      <xdr:spPr>
        <a:xfrm>
          <a:off x="14389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73041</xdr:rowOff>
    </xdr:from>
    <xdr:ext cx="405111" cy="259045"/>
    <xdr:sp macro="" textlink="">
      <xdr:nvSpPr>
        <xdr:cNvPr id="671" name="n_3mainValue【児童館】&#10;有形固定資産減価償却率">
          <a:extLst>
            <a:ext uri="{FF2B5EF4-FFF2-40B4-BE49-F238E27FC236}">
              <a16:creationId xmlns:a16="http://schemas.microsoft.com/office/drawing/2014/main" id="{23479217-F9B0-48F0-B5F2-BFC518A92DDD}"/>
            </a:ext>
          </a:extLst>
        </xdr:cNvPr>
        <xdr:cNvSpPr txBox="1"/>
      </xdr:nvSpPr>
      <xdr:spPr>
        <a:xfrm>
          <a:off x="13500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21607</xdr:rowOff>
    </xdr:from>
    <xdr:ext cx="405111" cy="259045"/>
    <xdr:sp macro="" textlink="">
      <xdr:nvSpPr>
        <xdr:cNvPr id="672" name="n_4mainValue【児童館】&#10;有形固定資産減価償却率">
          <a:extLst>
            <a:ext uri="{FF2B5EF4-FFF2-40B4-BE49-F238E27FC236}">
              <a16:creationId xmlns:a16="http://schemas.microsoft.com/office/drawing/2014/main" id="{84F5E84E-12E8-4C79-AA78-AB872487408A}"/>
            </a:ext>
          </a:extLst>
        </xdr:cNvPr>
        <xdr:cNvSpPr txBox="1"/>
      </xdr:nvSpPr>
      <xdr:spPr>
        <a:xfrm>
          <a:off x="12611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28396978-8415-4FFD-8819-DB307ABA93F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BF88B35D-DED2-48E1-9970-BFE294D5966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DCF7F9C8-5295-49D8-B50B-3147BE8220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3FD32D59-9740-488B-AF53-E953D06863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ED8BA0A8-6289-4CB0-BB5C-52A02C6012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4AA1594B-A233-431A-9842-D5289113EB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C7DABD6-E7A5-47C4-9F15-61BAEFF167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CC7A50C7-2D86-4141-B4FA-0856A24BF1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B2085CFD-D3B2-437E-8E03-4AA32E06A3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87E32CBD-280E-4628-8A5C-807E4DEE4A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3958604D-251D-43D5-B1FE-6821B401B6A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7B373B06-654B-41CF-B252-358F6B9320B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E817F54E-3035-4D8A-AE7A-E3D2070BB64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15067307-8ACA-4965-9494-E8978AC5845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55A3100C-6517-41F8-AD64-8ACB95C6DAF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FECD3616-554C-474A-9415-6B5F148870F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5A1C6327-B865-4541-AEE6-5B713722B75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AA48E2BD-B340-4157-A14A-79936AD073E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070BA495-3700-4C8F-8335-255093E2E0A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CE80DF39-0880-44F9-A5AD-70E145A386E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92A93C9-1D2C-4A1A-BAEA-A5EF8C1A7C5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D8C12C2D-8026-48A3-A7C5-786D28DA89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40A4259C-3B02-4511-BBB9-372F4233C5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96" name="直線コネクタ 695">
          <a:extLst>
            <a:ext uri="{FF2B5EF4-FFF2-40B4-BE49-F238E27FC236}">
              <a16:creationId xmlns:a16="http://schemas.microsoft.com/office/drawing/2014/main" id="{EE8E21DE-6159-44D9-933B-958A015A756F}"/>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7" name="【児童館】&#10;一人当たり面積最小値テキスト">
          <a:extLst>
            <a:ext uri="{FF2B5EF4-FFF2-40B4-BE49-F238E27FC236}">
              <a16:creationId xmlns:a16="http://schemas.microsoft.com/office/drawing/2014/main" id="{62CD95B9-D848-4127-9040-66161F70B7B4}"/>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8" name="直線コネクタ 697">
          <a:extLst>
            <a:ext uri="{FF2B5EF4-FFF2-40B4-BE49-F238E27FC236}">
              <a16:creationId xmlns:a16="http://schemas.microsoft.com/office/drawing/2014/main" id="{6253DD61-2C6E-4E9C-BA1F-3FA719517971}"/>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9" name="【児童館】&#10;一人当たり面積最大値テキスト">
          <a:extLst>
            <a:ext uri="{FF2B5EF4-FFF2-40B4-BE49-F238E27FC236}">
              <a16:creationId xmlns:a16="http://schemas.microsoft.com/office/drawing/2014/main" id="{9C6D731E-2FF5-4427-8F55-30DB50AD043B}"/>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0" name="直線コネクタ 699">
          <a:extLst>
            <a:ext uri="{FF2B5EF4-FFF2-40B4-BE49-F238E27FC236}">
              <a16:creationId xmlns:a16="http://schemas.microsoft.com/office/drawing/2014/main" id="{ECE31AA0-4C50-4B7E-9F78-2348498E38F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1" name="【児童館】&#10;一人当たり面積平均値テキスト">
          <a:extLst>
            <a:ext uri="{FF2B5EF4-FFF2-40B4-BE49-F238E27FC236}">
              <a16:creationId xmlns:a16="http://schemas.microsoft.com/office/drawing/2014/main" id="{39D83FF4-9362-4AD1-90F9-41E62661F874}"/>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2" name="フローチャート: 判断 701">
          <a:extLst>
            <a:ext uri="{FF2B5EF4-FFF2-40B4-BE49-F238E27FC236}">
              <a16:creationId xmlns:a16="http://schemas.microsoft.com/office/drawing/2014/main" id="{BBE8B565-FAE9-4A6C-AE16-D53278E7BC5F}"/>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03" name="フローチャート: 判断 702">
          <a:extLst>
            <a:ext uri="{FF2B5EF4-FFF2-40B4-BE49-F238E27FC236}">
              <a16:creationId xmlns:a16="http://schemas.microsoft.com/office/drawing/2014/main" id="{272D3753-AE22-4811-8F5F-ECAC7EF30CF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04" name="フローチャート: 判断 703">
          <a:extLst>
            <a:ext uri="{FF2B5EF4-FFF2-40B4-BE49-F238E27FC236}">
              <a16:creationId xmlns:a16="http://schemas.microsoft.com/office/drawing/2014/main" id="{02DF5214-1726-4538-B295-5CB0E67DA6EB}"/>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5" name="フローチャート: 判断 704">
          <a:extLst>
            <a:ext uri="{FF2B5EF4-FFF2-40B4-BE49-F238E27FC236}">
              <a16:creationId xmlns:a16="http://schemas.microsoft.com/office/drawing/2014/main" id="{3D54F91A-265A-4588-BB8D-76A7B48FEA1A}"/>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6" name="フローチャート: 判断 705">
          <a:extLst>
            <a:ext uri="{FF2B5EF4-FFF2-40B4-BE49-F238E27FC236}">
              <a16:creationId xmlns:a16="http://schemas.microsoft.com/office/drawing/2014/main" id="{81298F8F-FAA8-4876-B252-84FACB16072E}"/>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1039ECC1-72C8-4CD5-B199-4242C79EB7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66BA36C-9236-436A-B9D3-F0F4DB40CE3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CAFEED7A-E935-4E58-8115-6E4AE00CC5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6051DC42-9361-4775-A695-16AF1E31ABF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8E99A96-58B5-4946-B5D0-937D7ECF79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712" name="楕円 711">
          <a:extLst>
            <a:ext uri="{FF2B5EF4-FFF2-40B4-BE49-F238E27FC236}">
              <a16:creationId xmlns:a16="http://schemas.microsoft.com/office/drawing/2014/main" id="{6E5C3F9F-B80D-4141-8D9D-39F1F967126A}"/>
            </a:ext>
          </a:extLst>
        </xdr:cNvPr>
        <xdr:cNvSpPr/>
      </xdr:nvSpPr>
      <xdr:spPr>
        <a:xfrm>
          <a:off x="22110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156227</xdr:rowOff>
    </xdr:from>
    <xdr:ext cx="469744" cy="259045"/>
    <xdr:sp macro="" textlink="">
      <xdr:nvSpPr>
        <xdr:cNvPr id="713" name="【児童館】&#10;一人当たり面積該当値テキスト">
          <a:extLst>
            <a:ext uri="{FF2B5EF4-FFF2-40B4-BE49-F238E27FC236}">
              <a16:creationId xmlns:a16="http://schemas.microsoft.com/office/drawing/2014/main" id="{0F0D2BB2-09B8-40BC-A3E2-EAF0D2F231D2}"/>
            </a:ext>
          </a:extLst>
        </xdr:cNvPr>
        <xdr:cNvSpPr txBox="1"/>
      </xdr:nvSpPr>
      <xdr:spPr>
        <a:xfrm>
          <a:off x="221996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714" name="楕円 713">
          <a:extLst>
            <a:ext uri="{FF2B5EF4-FFF2-40B4-BE49-F238E27FC236}">
              <a16:creationId xmlns:a16="http://schemas.microsoft.com/office/drawing/2014/main" id="{7E5099B6-C176-4027-9B7C-6A5155ACB98B}"/>
            </a:ext>
          </a:extLst>
        </xdr:cNvPr>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xdr:rowOff>
    </xdr:from>
    <xdr:to>
      <xdr:col>116</xdr:col>
      <xdr:colOff>63500</xdr:colOff>
      <xdr:row>80</xdr:row>
      <xdr:rowOff>12700</xdr:rowOff>
    </xdr:to>
    <xdr:cxnSp macro="">
      <xdr:nvCxnSpPr>
        <xdr:cNvPr id="715" name="直線コネクタ 714">
          <a:extLst>
            <a:ext uri="{FF2B5EF4-FFF2-40B4-BE49-F238E27FC236}">
              <a16:creationId xmlns:a16="http://schemas.microsoft.com/office/drawing/2014/main" id="{5EFAB808-C523-4697-8CDD-7BF9E79F3DDC}"/>
            </a:ext>
          </a:extLst>
        </xdr:cNvPr>
        <xdr:cNvCxnSpPr/>
      </xdr:nvCxnSpPr>
      <xdr:spPr>
        <a:xfrm>
          <a:off x="21323300" y="1372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133350</xdr:rowOff>
    </xdr:from>
    <xdr:to>
      <xdr:col>107</xdr:col>
      <xdr:colOff>101600</xdr:colOff>
      <xdr:row>80</xdr:row>
      <xdr:rowOff>63500</xdr:rowOff>
    </xdr:to>
    <xdr:sp macro="" textlink="">
      <xdr:nvSpPr>
        <xdr:cNvPr id="716" name="楕円 715">
          <a:extLst>
            <a:ext uri="{FF2B5EF4-FFF2-40B4-BE49-F238E27FC236}">
              <a16:creationId xmlns:a16="http://schemas.microsoft.com/office/drawing/2014/main" id="{22AC4EBF-F0FB-4D4E-B18F-9F1DC8362C62}"/>
            </a:ext>
          </a:extLst>
        </xdr:cNvPr>
        <xdr:cNvSpPr/>
      </xdr:nvSpPr>
      <xdr:spPr>
        <a:xfrm>
          <a:off x="20383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xdr:rowOff>
    </xdr:from>
    <xdr:to>
      <xdr:col>111</xdr:col>
      <xdr:colOff>177800</xdr:colOff>
      <xdr:row>80</xdr:row>
      <xdr:rowOff>12700</xdr:rowOff>
    </xdr:to>
    <xdr:cxnSp macro="">
      <xdr:nvCxnSpPr>
        <xdr:cNvPr id="717" name="直線コネクタ 716">
          <a:extLst>
            <a:ext uri="{FF2B5EF4-FFF2-40B4-BE49-F238E27FC236}">
              <a16:creationId xmlns:a16="http://schemas.microsoft.com/office/drawing/2014/main" id="{8EA60849-477A-4E30-97A9-6D8B5736313B}"/>
            </a:ext>
          </a:extLst>
        </xdr:cNvPr>
        <xdr:cNvCxnSpPr/>
      </xdr:nvCxnSpPr>
      <xdr:spPr>
        <a:xfrm>
          <a:off x="204343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133350</xdr:rowOff>
    </xdr:from>
    <xdr:to>
      <xdr:col>102</xdr:col>
      <xdr:colOff>165100</xdr:colOff>
      <xdr:row>80</xdr:row>
      <xdr:rowOff>63500</xdr:rowOff>
    </xdr:to>
    <xdr:sp macro="" textlink="">
      <xdr:nvSpPr>
        <xdr:cNvPr id="718" name="楕円 717">
          <a:extLst>
            <a:ext uri="{FF2B5EF4-FFF2-40B4-BE49-F238E27FC236}">
              <a16:creationId xmlns:a16="http://schemas.microsoft.com/office/drawing/2014/main" id="{98D16A5D-1CEB-4B61-A286-A4303CDDDA87}"/>
            </a:ext>
          </a:extLst>
        </xdr:cNvPr>
        <xdr:cNvSpPr/>
      </xdr:nvSpPr>
      <xdr:spPr>
        <a:xfrm>
          <a:off x="19494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12700</xdr:rowOff>
    </xdr:from>
    <xdr:to>
      <xdr:col>107</xdr:col>
      <xdr:colOff>50800</xdr:colOff>
      <xdr:row>80</xdr:row>
      <xdr:rowOff>12700</xdr:rowOff>
    </xdr:to>
    <xdr:cxnSp macro="">
      <xdr:nvCxnSpPr>
        <xdr:cNvPr id="719" name="直線コネクタ 718">
          <a:extLst>
            <a:ext uri="{FF2B5EF4-FFF2-40B4-BE49-F238E27FC236}">
              <a16:creationId xmlns:a16="http://schemas.microsoft.com/office/drawing/2014/main" id="{4CFEFE26-B281-437E-80A0-DFA94B5E0319}"/>
            </a:ext>
          </a:extLst>
        </xdr:cNvPr>
        <xdr:cNvCxnSpPr/>
      </xdr:nvCxnSpPr>
      <xdr:spPr>
        <a:xfrm>
          <a:off x="195453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146050</xdr:rowOff>
    </xdr:from>
    <xdr:to>
      <xdr:col>98</xdr:col>
      <xdr:colOff>38100</xdr:colOff>
      <xdr:row>80</xdr:row>
      <xdr:rowOff>76200</xdr:rowOff>
    </xdr:to>
    <xdr:sp macro="" textlink="">
      <xdr:nvSpPr>
        <xdr:cNvPr id="720" name="楕円 719">
          <a:extLst>
            <a:ext uri="{FF2B5EF4-FFF2-40B4-BE49-F238E27FC236}">
              <a16:creationId xmlns:a16="http://schemas.microsoft.com/office/drawing/2014/main" id="{C92AE558-013A-4463-812D-E2CBF4BB7810}"/>
            </a:ext>
          </a:extLst>
        </xdr:cNvPr>
        <xdr:cNvSpPr/>
      </xdr:nvSpPr>
      <xdr:spPr>
        <a:xfrm>
          <a:off x="18605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12700</xdr:rowOff>
    </xdr:from>
    <xdr:to>
      <xdr:col>102</xdr:col>
      <xdr:colOff>114300</xdr:colOff>
      <xdr:row>80</xdr:row>
      <xdr:rowOff>25400</xdr:rowOff>
    </xdr:to>
    <xdr:cxnSp macro="">
      <xdr:nvCxnSpPr>
        <xdr:cNvPr id="721" name="直線コネクタ 720">
          <a:extLst>
            <a:ext uri="{FF2B5EF4-FFF2-40B4-BE49-F238E27FC236}">
              <a16:creationId xmlns:a16="http://schemas.microsoft.com/office/drawing/2014/main" id="{78C5976A-C623-418C-BCCF-3C4251F9455B}"/>
            </a:ext>
          </a:extLst>
        </xdr:cNvPr>
        <xdr:cNvCxnSpPr/>
      </xdr:nvCxnSpPr>
      <xdr:spPr>
        <a:xfrm flipV="1">
          <a:off x="18656300" y="1372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22" name="n_1aveValue【児童館】&#10;一人当たり面積">
          <a:extLst>
            <a:ext uri="{FF2B5EF4-FFF2-40B4-BE49-F238E27FC236}">
              <a16:creationId xmlns:a16="http://schemas.microsoft.com/office/drawing/2014/main" id="{2670AF83-A6A7-4604-9624-56A6D71A8D7B}"/>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23" name="n_2aveValue【児童館】&#10;一人当たり面積">
          <a:extLst>
            <a:ext uri="{FF2B5EF4-FFF2-40B4-BE49-F238E27FC236}">
              <a16:creationId xmlns:a16="http://schemas.microsoft.com/office/drawing/2014/main" id="{7B7093DA-5F24-41E7-A82A-D26C974AF327}"/>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24" name="n_3aveValue【児童館】&#10;一人当たり面積">
          <a:extLst>
            <a:ext uri="{FF2B5EF4-FFF2-40B4-BE49-F238E27FC236}">
              <a16:creationId xmlns:a16="http://schemas.microsoft.com/office/drawing/2014/main" id="{7DFDFFB6-29B6-439C-B0F9-211C6B81B504}"/>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725" name="n_4aveValue【児童館】&#10;一人当たり面積">
          <a:extLst>
            <a:ext uri="{FF2B5EF4-FFF2-40B4-BE49-F238E27FC236}">
              <a16:creationId xmlns:a16="http://schemas.microsoft.com/office/drawing/2014/main" id="{79EEF266-57BE-421D-AEB7-1E9EA854E24B}"/>
            </a:ext>
          </a:extLst>
        </xdr:cNvPr>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726" name="n_1mainValue【児童館】&#10;一人当たり面積">
          <a:extLst>
            <a:ext uri="{FF2B5EF4-FFF2-40B4-BE49-F238E27FC236}">
              <a16:creationId xmlns:a16="http://schemas.microsoft.com/office/drawing/2014/main" id="{9787BB7E-7040-49B4-88C8-F08DBA6606A9}"/>
            </a:ext>
          </a:extLst>
        </xdr:cNvPr>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80027</xdr:rowOff>
    </xdr:from>
    <xdr:ext cx="469744" cy="259045"/>
    <xdr:sp macro="" textlink="">
      <xdr:nvSpPr>
        <xdr:cNvPr id="727" name="n_2mainValue【児童館】&#10;一人当たり面積">
          <a:extLst>
            <a:ext uri="{FF2B5EF4-FFF2-40B4-BE49-F238E27FC236}">
              <a16:creationId xmlns:a16="http://schemas.microsoft.com/office/drawing/2014/main" id="{5B6A9269-4812-4A78-9CBB-C319204D51BF}"/>
            </a:ext>
          </a:extLst>
        </xdr:cNvPr>
        <xdr:cNvSpPr txBox="1"/>
      </xdr:nvSpPr>
      <xdr:spPr>
        <a:xfrm>
          <a:off x="20199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80027</xdr:rowOff>
    </xdr:from>
    <xdr:ext cx="469744" cy="259045"/>
    <xdr:sp macro="" textlink="">
      <xdr:nvSpPr>
        <xdr:cNvPr id="728" name="n_3mainValue【児童館】&#10;一人当たり面積">
          <a:extLst>
            <a:ext uri="{FF2B5EF4-FFF2-40B4-BE49-F238E27FC236}">
              <a16:creationId xmlns:a16="http://schemas.microsoft.com/office/drawing/2014/main" id="{B3FB6DAD-F6D0-41CD-B81A-B4F9FCC0F248}"/>
            </a:ext>
          </a:extLst>
        </xdr:cNvPr>
        <xdr:cNvSpPr txBox="1"/>
      </xdr:nvSpPr>
      <xdr:spPr>
        <a:xfrm>
          <a:off x="19310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92727</xdr:rowOff>
    </xdr:from>
    <xdr:ext cx="469744" cy="259045"/>
    <xdr:sp macro="" textlink="">
      <xdr:nvSpPr>
        <xdr:cNvPr id="729" name="n_4mainValue【児童館】&#10;一人当たり面積">
          <a:extLst>
            <a:ext uri="{FF2B5EF4-FFF2-40B4-BE49-F238E27FC236}">
              <a16:creationId xmlns:a16="http://schemas.microsoft.com/office/drawing/2014/main" id="{E373CA52-549D-4F40-96AA-5A6B5613F48C}"/>
            </a:ext>
          </a:extLst>
        </xdr:cNvPr>
        <xdr:cNvSpPr txBox="1"/>
      </xdr:nvSpPr>
      <xdr:spPr>
        <a:xfrm>
          <a:off x="18421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761CFCB3-B3CF-46D7-B9E4-F4E504835B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4170DBE2-FBF3-4D63-8220-8FF6872C84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37CE5D42-18D5-456C-8B86-A2F3FD3FD1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5D8EFFA0-54E1-43E9-A662-F4A5AF315D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6D0C9608-BD25-4FE3-9772-CA22FA229D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B6F8BC24-CAEC-422B-9C44-463CA4B25E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BF00D029-D45A-430B-9A9E-66147EC6E2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5BEBF34-4D30-4281-BFFD-F2984A177D6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C4422F6C-F1B6-4712-A236-7E491EA607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9CF9F0FE-DC49-4BC4-8F5A-5131554D3E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7117CBA9-3071-49E5-AB74-A394D71388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1" name="直線コネクタ 740">
          <a:extLst>
            <a:ext uri="{FF2B5EF4-FFF2-40B4-BE49-F238E27FC236}">
              <a16:creationId xmlns:a16="http://schemas.microsoft.com/office/drawing/2014/main" id="{95A6F857-8A63-4372-8372-02C3E5349BE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2" name="テキスト ボックス 741">
          <a:extLst>
            <a:ext uri="{FF2B5EF4-FFF2-40B4-BE49-F238E27FC236}">
              <a16:creationId xmlns:a16="http://schemas.microsoft.com/office/drawing/2014/main" id="{E199BA7F-4245-4FA8-962C-70DA7A0BC76E}"/>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3" name="直線コネクタ 742">
          <a:extLst>
            <a:ext uri="{FF2B5EF4-FFF2-40B4-BE49-F238E27FC236}">
              <a16:creationId xmlns:a16="http://schemas.microsoft.com/office/drawing/2014/main" id="{848D5752-6542-4416-8676-DF766A55BFA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4" name="テキスト ボックス 743">
          <a:extLst>
            <a:ext uri="{FF2B5EF4-FFF2-40B4-BE49-F238E27FC236}">
              <a16:creationId xmlns:a16="http://schemas.microsoft.com/office/drawing/2014/main" id="{39CF05B4-7D0B-476E-A47D-3D1958410D5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5" name="直線コネクタ 744">
          <a:extLst>
            <a:ext uri="{FF2B5EF4-FFF2-40B4-BE49-F238E27FC236}">
              <a16:creationId xmlns:a16="http://schemas.microsoft.com/office/drawing/2014/main" id="{800566B2-A788-44BA-9BB3-685B4BE091F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6" name="テキスト ボックス 745">
          <a:extLst>
            <a:ext uri="{FF2B5EF4-FFF2-40B4-BE49-F238E27FC236}">
              <a16:creationId xmlns:a16="http://schemas.microsoft.com/office/drawing/2014/main" id="{DDF024A6-EFDC-4176-84FB-B7838C140F8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7" name="直線コネクタ 746">
          <a:extLst>
            <a:ext uri="{FF2B5EF4-FFF2-40B4-BE49-F238E27FC236}">
              <a16:creationId xmlns:a16="http://schemas.microsoft.com/office/drawing/2014/main" id="{BBD0B5FC-7C31-438E-B587-DAF2C14D487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8" name="テキスト ボックス 747">
          <a:extLst>
            <a:ext uri="{FF2B5EF4-FFF2-40B4-BE49-F238E27FC236}">
              <a16:creationId xmlns:a16="http://schemas.microsoft.com/office/drawing/2014/main" id="{405B0C1C-1164-45E6-83CE-05604F0C196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0461AD68-A0C3-486E-8DBE-368EC3700C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0" name="テキスト ボックス 749">
          <a:extLst>
            <a:ext uri="{FF2B5EF4-FFF2-40B4-BE49-F238E27FC236}">
              <a16:creationId xmlns:a16="http://schemas.microsoft.com/office/drawing/2014/main" id="{BE641EF1-A0CC-4DA1-8A75-304F4C12E3DE}"/>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a:extLst>
            <a:ext uri="{FF2B5EF4-FFF2-40B4-BE49-F238E27FC236}">
              <a16:creationId xmlns:a16="http://schemas.microsoft.com/office/drawing/2014/main" id="{70396379-1B66-4857-8E86-BAE0842E56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52" name="直線コネクタ 751">
          <a:extLst>
            <a:ext uri="{FF2B5EF4-FFF2-40B4-BE49-F238E27FC236}">
              <a16:creationId xmlns:a16="http://schemas.microsoft.com/office/drawing/2014/main" id="{9EBCB0E4-7274-4CDF-A304-24EC0861FDE9}"/>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53" name="【公民館】&#10;有形固定資産減価償却率最小値テキスト">
          <a:extLst>
            <a:ext uri="{FF2B5EF4-FFF2-40B4-BE49-F238E27FC236}">
              <a16:creationId xmlns:a16="http://schemas.microsoft.com/office/drawing/2014/main" id="{64FEA84E-FEF8-4F08-991E-4FECC5E18035}"/>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54" name="直線コネクタ 753">
          <a:extLst>
            <a:ext uri="{FF2B5EF4-FFF2-40B4-BE49-F238E27FC236}">
              <a16:creationId xmlns:a16="http://schemas.microsoft.com/office/drawing/2014/main" id="{F7E227F2-CD2F-4C8E-B9A1-591C28C3F3F8}"/>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55" name="【公民館】&#10;有形固定資産減価償却率最大値テキスト">
          <a:extLst>
            <a:ext uri="{FF2B5EF4-FFF2-40B4-BE49-F238E27FC236}">
              <a16:creationId xmlns:a16="http://schemas.microsoft.com/office/drawing/2014/main" id="{70C3D0C2-3164-4B1C-AA10-C1FB35A518FB}"/>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56" name="直線コネクタ 755">
          <a:extLst>
            <a:ext uri="{FF2B5EF4-FFF2-40B4-BE49-F238E27FC236}">
              <a16:creationId xmlns:a16="http://schemas.microsoft.com/office/drawing/2014/main" id="{2038DF6B-6003-4070-8676-0671106AAA6E}"/>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57" name="【公民館】&#10;有形固定資産減価償却率平均値テキスト">
          <a:extLst>
            <a:ext uri="{FF2B5EF4-FFF2-40B4-BE49-F238E27FC236}">
              <a16:creationId xmlns:a16="http://schemas.microsoft.com/office/drawing/2014/main" id="{1329AF2B-4AC4-4FE9-B3AE-0252C63244C3}"/>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58" name="フローチャート: 判断 757">
          <a:extLst>
            <a:ext uri="{FF2B5EF4-FFF2-40B4-BE49-F238E27FC236}">
              <a16:creationId xmlns:a16="http://schemas.microsoft.com/office/drawing/2014/main" id="{D0D8BCFB-DB24-4F33-A91A-738CAC3D028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59" name="フローチャート: 判断 758">
          <a:extLst>
            <a:ext uri="{FF2B5EF4-FFF2-40B4-BE49-F238E27FC236}">
              <a16:creationId xmlns:a16="http://schemas.microsoft.com/office/drawing/2014/main" id="{EA272F95-582F-49C1-9945-54266E1A3ADE}"/>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60" name="フローチャート: 判断 759">
          <a:extLst>
            <a:ext uri="{FF2B5EF4-FFF2-40B4-BE49-F238E27FC236}">
              <a16:creationId xmlns:a16="http://schemas.microsoft.com/office/drawing/2014/main" id="{E0C5FA1A-9AEC-4DE0-A8B4-505BA98E99E9}"/>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61" name="フローチャート: 判断 760">
          <a:extLst>
            <a:ext uri="{FF2B5EF4-FFF2-40B4-BE49-F238E27FC236}">
              <a16:creationId xmlns:a16="http://schemas.microsoft.com/office/drawing/2014/main" id="{BDABDAB4-801C-41E4-A54F-D92A34BE13B9}"/>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62" name="フローチャート: 判断 761">
          <a:extLst>
            <a:ext uri="{FF2B5EF4-FFF2-40B4-BE49-F238E27FC236}">
              <a16:creationId xmlns:a16="http://schemas.microsoft.com/office/drawing/2014/main" id="{46DD4C01-A4C3-447C-9634-F720C1000291}"/>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55D438A3-0A4A-4903-9DFF-C9CFAB78F7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95FF235E-FDC3-43FF-9146-CF6B84B96C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C653AB3-7706-447D-835B-B715F2F75CC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E196FC2-4730-48D7-B94D-1CF8B90DBE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43C92A4E-DD54-4979-8A21-9358E142B3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8" name="楕円 767">
          <a:extLst>
            <a:ext uri="{FF2B5EF4-FFF2-40B4-BE49-F238E27FC236}">
              <a16:creationId xmlns:a16="http://schemas.microsoft.com/office/drawing/2014/main" id="{9CB95BA3-ECA0-483A-932E-D15C471CB67B}"/>
            </a:ext>
          </a:extLst>
        </xdr:cNvPr>
        <xdr:cNvSpPr/>
      </xdr:nvSpPr>
      <xdr:spPr>
        <a:xfrm>
          <a:off x="162687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168419</xdr:rowOff>
    </xdr:from>
    <xdr:ext cx="405111" cy="259045"/>
    <xdr:sp macro="" textlink="">
      <xdr:nvSpPr>
        <xdr:cNvPr id="769" name="【公民館】&#10;有形固定資産減価償却率該当値テキスト">
          <a:extLst>
            <a:ext uri="{FF2B5EF4-FFF2-40B4-BE49-F238E27FC236}">
              <a16:creationId xmlns:a16="http://schemas.microsoft.com/office/drawing/2014/main" id="{BB6B42CA-CD46-4486-BBF9-7DD2EF932782}"/>
            </a:ext>
          </a:extLst>
        </xdr:cNvPr>
        <xdr:cNvSpPr txBox="1"/>
      </xdr:nvSpPr>
      <xdr:spPr>
        <a:xfrm>
          <a:off x="16357600"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137413</xdr:rowOff>
    </xdr:from>
    <xdr:to>
      <xdr:col>81</xdr:col>
      <xdr:colOff>101600</xdr:colOff>
      <xdr:row>104</xdr:row>
      <xdr:rowOff>67563</xdr:rowOff>
    </xdr:to>
    <xdr:sp macro="" textlink="">
      <xdr:nvSpPr>
        <xdr:cNvPr id="770" name="楕円 769">
          <a:extLst>
            <a:ext uri="{FF2B5EF4-FFF2-40B4-BE49-F238E27FC236}">
              <a16:creationId xmlns:a16="http://schemas.microsoft.com/office/drawing/2014/main" id="{CF5DF2CE-F0E0-48D1-AD89-3540F61FFF4C}"/>
            </a:ext>
          </a:extLst>
        </xdr:cNvPr>
        <xdr:cNvSpPr/>
      </xdr:nvSpPr>
      <xdr:spPr>
        <a:xfrm>
          <a:off x="15430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xdr:rowOff>
    </xdr:from>
    <xdr:to>
      <xdr:col>85</xdr:col>
      <xdr:colOff>127000</xdr:colOff>
      <xdr:row>104</xdr:row>
      <xdr:rowOff>69342</xdr:rowOff>
    </xdr:to>
    <xdr:cxnSp macro="">
      <xdr:nvCxnSpPr>
        <xdr:cNvPr id="771" name="直線コネクタ 770">
          <a:extLst>
            <a:ext uri="{FF2B5EF4-FFF2-40B4-BE49-F238E27FC236}">
              <a16:creationId xmlns:a16="http://schemas.microsoft.com/office/drawing/2014/main" id="{9CA3D7CB-E720-4259-9041-C6C4D4EC71F7}"/>
            </a:ext>
          </a:extLst>
        </xdr:cNvPr>
        <xdr:cNvCxnSpPr/>
      </xdr:nvCxnSpPr>
      <xdr:spPr>
        <a:xfrm>
          <a:off x="15481300" y="17847563"/>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87122</xdr:rowOff>
    </xdr:from>
    <xdr:to>
      <xdr:col>76</xdr:col>
      <xdr:colOff>165100</xdr:colOff>
      <xdr:row>104</xdr:row>
      <xdr:rowOff>17272</xdr:rowOff>
    </xdr:to>
    <xdr:sp macro="" textlink="">
      <xdr:nvSpPr>
        <xdr:cNvPr id="772" name="楕円 771">
          <a:extLst>
            <a:ext uri="{FF2B5EF4-FFF2-40B4-BE49-F238E27FC236}">
              <a16:creationId xmlns:a16="http://schemas.microsoft.com/office/drawing/2014/main" id="{1EC6005A-1011-40F6-9C2B-104805594EBD}"/>
            </a:ext>
          </a:extLst>
        </xdr:cNvPr>
        <xdr:cNvSpPr/>
      </xdr:nvSpPr>
      <xdr:spPr>
        <a:xfrm>
          <a:off x="14541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137922</xdr:rowOff>
    </xdr:from>
    <xdr:to>
      <xdr:col>81</xdr:col>
      <xdr:colOff>50800</xdr:colOff>
      <xdr:row>104</xdr:row>
      <xdr:rowOff>16763</xdr:rowOff>
    </xdr:to>
    <xdr:cxnSp macro="">
      <xdr:nvCxnSpPr>
        <xdr:cNvPr id="773" name="直線コネクタ 772">
          <a:extLst>
            <a:ext uri="{FF2B5EF4-FFF2-40B4-BE49-F238E27FC236}">
              <a16:creationId xmlns:a16="http://schemas.microsoft.com/office/drawing/2014/main" id="{8CD23B14-610B-4C1B-B89D-46D9963B8B84}"/>
            </a:ext>
          </a:extLst>
        </xdr:cNvPr>
        <xdr:cNvCxnSpPr/>
      </xdr:nvCxnSpPr>
      <xdr:spPr>
        <a:xfrm>
          <a:off x="14592300" y="177972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74" name="楕円 773">
          <a:extLst>
            <a:ext uri="{FF2B5EF4-FFF2-40B4-BE49-F238E27FC236}">
              <a16:creationId xmlns:a16="http://schemas.microsoft.com/office/drawing/2014/main" id="{AC3F7BB1-B183-4627-9D25-D05AB4806C43}"/>
            </a:ext>
          </a:extLst>
        </xdr:cNvPr>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137922</xdr:rowOff>
    </xdr:to>
    <xdr:cxnSp macro="">
      <xdr:nvCxnSpPr>
        <xdr:cNvPr id="775" name="直線コネクタ 774">
          <a:extLst>
            <a:ext uri="{FF2B5EF4-FFF2-40B4-BE49-F238E27FC236}">
              <a16:creationId xmlns:a16="http://schemas.microsoft.com/office/drawing/2014/main" id="{EE9ECD1B-0916-4231-8056-9D3FE87C6219}"/>
            </a:ext>
          </a:extLst>
        </xdr:cNvPr>
        <xdr:cNvCxnSpPr/>
      </xdr:nvCxnSpPr>
      <xdr:spPr>
        <a:xfrm>
          <a:off x="13703300" y="17746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157987</xdr:rowOff>
    </xdr:from>
    <xdr:to>
      <xdr:col>67</xdr:col>
      <xdr:colOff>101600</xdr:colOff>
      <xdr:row>103</xdr:row>
      <xdr:rowOff>88137</xdr:rowOff>
    </xdr:to>
    <xdr:sp macro="" textlink="">
      <xdr:nvSpPr>
        <xdr:cNvPr id="776" name="楕円 775">
          <a:extLst>
            <a:ext uri="{FF2B5EF4-FFF2-40B4-BE49-F238E27FC236}">
              <a16:creationId xmlns:a16="http://schemas.microsoft.com/office/drawing/2014/main" id="{D84EF467-7A12-4D12-BF93-BCE61939A343}"/>
            </a:ext>
          </a:extLst>
        </xdr:cNvPr>
        <xdr:cNvSpPr/>
      </xdr:nvSpPr>
      <xdr:spPr>
        <a:xfrm>
          <a:off x="12763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37337</xdr:rowOff>
    </xdr:from>
    <xdr:to>
      <xdr:col>71</xdr:col>
      <xdr:colOff>177800</xdr:colOff>
      <xdr:row>103</xdr:row>
      <xdr:rowOff>87630</xdr:rowOff>
    </xdr:to>
    <xdr:cxnSp macro="">
      <xdr:nvCxnSpPr>
        <xdr:cNvPr id="777" name="直線コネクタ 776">
          <a:extLst>
            <a:ext uri="{FF2B5EF4-FFF2-40B4-BE49-F238E27FC236}">
              <a16:creationId xmlns:a16="http://schemas.microsoft.com/office/drawing/2014/main" id="{225724DF-9804-4C9C-B452-DC6595FF7312}"/>
            </a:ext>
          </a:extLst>
        </xdr:cNvPr>
        <xdr:cNvCxnSpPr/>
      </xdr:nvCxnSpPr>
      <xdr:spPr>
        <a:xfrm>
          <a:off x="12814300" y="176966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78" name="n_1aveValue【公民館】&#10;有形固定資産減価償却率">
          <a:extLst>
            <a:ext uri="{FF2B5EF4-FFF2-40B4-BE49-F238E27FC236}">
              <a16:creationId xmlns:a16="http://schemas.microsoft.com/office/drawing/2014/main" id="{46A74792-1714-4573-920D-9AE0AE4470A1}"/>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79" name="n_2aveValue【公民館】&#10;有形固定資産減価償却率">
          <a:extLst>
            <a:ext uri="{FF2B5EF4-FFF2-40B4-BE49-F238E27FC236}">
              <a16:creationId xmlns:a16="http://schemas.microsoft.com/office/drawing/2014/main" id="{2F81E0CE-494B-40A5-A232-2CC2289BB997}"/>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80" name="n_3aveValue【公民館】&#10;有形固定資産減価償却率">
          <a:extLst>
            <a:ext uri="{FF2B5EF4-FFF2-40B4-BE49-F238E27FC236}">
              <a16:creationId xmlns:a16="http://schemas.microsoft.com/office/drawing/2014/main" id="{B69B7633-844D-428C-B638-FC417F3FA3B6}"/>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781" name="n_4aveValue【公民館】&#10;有形固定資産減価償却率">
          <a:extLst>
            <a:ext uri="{FF2B5EF4-FFF2-40B4-BE49-F238E27FC236}">
              <a16:creationId xmlns:a16="http://schemas.microsoft.com/office/drawing/2014/main" id="{3CF060AD-9711-418D-9A89-2A393D0F0A8C}"/>
            </a:ext>
          </a:extLst>
        </xdr:cNvPr>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58690</xdr:rowOff>
    </xdr:from>
    <xdr:ext cx="405111" cy="259045"/>
    <xdr:sp macro="" textlink="">
      <xdr:nvSpPr>
        <xdr:cNvPr id="782" name="n_1mainValue【公民館】&#10;有形固定資産減価償却率">
          <a:extLst>
            <a:ext uri="{FF2B5EF4-FFF2-40B4-BE49-F238E27FC236}">
              <a16:creationId xmlns:a16="http://schemas.microsoft.com/office/drawing/2014/main" id="{6CAE082F-8DA1-4379-B8E3-CC0317C1915D}"/>
            </a:ext>
          </a:extLst>
        </xdr:cNvPr>
        <xdr:cNvSpPr txBox="1"/>
      </xdr:nvSpPr>
      <xdr:spPr>
        <a:xfrm>
          <a:off x="15266044"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8399</xdr:rowOff>
    </xdr:from>
    <xdr:ext cx="405111" cy="259045"/>
    <xdr:sp macro="" textlink="">
      <xdr:nvSpPr>
        <xdr:cNvPr id="783" name="n_2mainValue【公民館】&#10;有形固定資産減価償却率">
          <a:extLst>
            <a:ext uri="{FF2B5EF4-FFF2-40B4-BE49-F238E27FC236}">
              <a16:creationId xmlns:a16="http://schemas.microsoft.com/office/drawing/2014/main" id="{AF889DC8-C593-4940-B4C7-9AE0A5DBB146}"/>
            </a:ext>
          </a:extLst>
        </xdr:cNvPr>
        <xdr:cNvSpPr txBox="1"/>
      </xdr:nvSpPr>
      <xdr:spPr>
        <a:xfrm>
          <a:off x="14389744" y="178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84" name="n_3mainValue【公民館】&#10;有形固定資産減価償却率">
          <a:extLst>
            <a:ext uri="{FF2B5EF4-FFF2-40B4-BE49-F238E27FC236}">
              <a16:creationId xmlns:a16="http://schemas.microsoft.com/office/drawing/2014/main" id="{A6812BB0-3F33-4DEF-A4EE-F0D60B9FFD7C}"/>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104664</xdr:rowOff>
    </xdr:from>
    <xdr:ext cx="405111" cy="259045"/>
    <xdr:sp macro="" textlink="">
      <xdr:nvSpPr>
        <xdr:cNvPr id="785" name="n_4mainValue【公民館】&#10;有形固定資産減価償却率">
          <a:extLst>
            <a:ext uri="{FF2B5EF4-FFF2-40B4-BE49-F238E27FC236}">
              <a16:creationId xmlns:a16="http://schemas.microsoft.com/office/drawing/2014/main" id="{25281906-DA3D-4159-9E7F-B7D869B4C67C}"/>
            </a:ext>
          </a:extLst>
        </xdr:cNvPr>
        <xdr:cNvSpPr txBox="1"/>
      </xdr:nvSpPr>
      <xdr:spPr>
        <a:xfrm>
          <a:off x="126117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A837F0E8-DDC6-4640-92DC-F622F98201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DD4693FD-90D3-4136-8951-DCC4E6E346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D5953C5A-2BF3-4943-BDB8-3021C780D2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276DD1EE-EC7B-472F-9806-C4C375E815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FBB99F0B-6546-4753-ACC8-5882DBECF2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FF989157-9B2B-498A-A999-5BCDF202BA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ECCFF544-0DE9-48FA-AED0-C148CBE259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C269E6BF-CE4F-4029-8801-7A453C8A6F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74463B39-1B97-4E45-B1EC-6282C0BADD0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FD8D9A46-1CD9-463D-8446-838B7FB342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a:extLst>
            <a:ext uri="{FF2B5EF4-FFF2-40B4-BE49-F238E27FC236}">
              <a16:creationId xmlns:a16="http://schemas.microsoft.com/office/drawing/2014/main" id="{9A02D830-133A-40CD-8536-179DEC812C3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a:extLst>
            <a:ext uri="{FF2B5EF4-FFF2-40B4-BE49-F238E27FC236}">
              <a16:creationId xmlns:a16="http://schemas.microsoft.com/office/drawing/2014/main" id="{03C01589-23F7-4CD3-B9CD-978332D1292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a:extLst>
            <a:ext uri="{FF2B5EF4-FFF2-40B4-BE49-F238E27FC236}">
              <a16:creationId xmlns:a16="http://schemas.microsoft.com/office/drawing/2014/main" id="{2AD68F81-E833-43D8-B443-264680B5998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a:extLst>
            <a:ext uri="{FF2B5EF4-FFF2-40B4-BE49-F238E27FC236}">
              <a16:creationId xmlns:a16="http://schemas.microsoft.com/office/drawing/2014/main" id="{D736FF4D-AAF6-4A97-B643-EA3DCE73FF3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a:extLst>
            <a:ext uri="{FF2B5EF4-FFF2-40B4-BE49-F238E27FC236}">
              <a16:creationId xmlns:a16="http://schemas.microsoft.com/office/drawing/2014/main" id="{37921A39-8811-475C-B29C-25047DE5FEF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a:extLst>
            <a:ext uri="{FF2B5EF4-FFF2-40B4-BE49-F238E27FC236}">
              <a16:creationId xmlns:a16="http://schemas.microsoft.com/office/drawing/2014/main" id="{9D57EA46-3CC8-412B-B881-C843F28CE07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a:extLst>
            <a:ext uri="{FF2B5EF4-FFF2-40B4-BE49-F238E27FC236}">
              <a16:creationId xmlns:a16="http://schemas.microsoft.com/office/drawing/2014/main" id="{BA13D661-C906-44DD-993A-FF428D23AE6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a:extLst>
            <a:ext uri="{FF2B5EF4-FFF2-40B4-BE49-F238E27FC236}">
              <a16:creationId xmlns:a16="http://schemas.microsoft.com/office/drawing/2014/main" id="{693E3572-D5FF-43F6-8C91-7BFA72578AB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a:extLst>
            <a:ext uri="{FF2B5EF4-FFF2-40B4-BE49-F238E27FC236}">
              <a16:creationId xmlns:a16="http://schemas.microsoft.com/office/drawing/2014/main" id="{E502F60A-69D3-4833-A182-548137A1021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a:extLst>
            <a:ext uri="{FF2B5EF4-FFF2-40B4-BE49-F238E27FC236}">
              <a16:creationId xmlns:a16="http://schemas.microsoft.com/office/drawing/2014/main" id="{80DD1DFE-91CF-48FB-861C-DA77EC3960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a:extLst>
            <a:ext uri="{FF2B5EF4-FFF2-40B4-BE49-F238E27FC236}">
              <a16:creationId xmlns:a16="http://schemas.microsoft.com/office/drawing/2014/main" id="{98D45226-F42B-415A-A208-C3D8616A6E8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a:extLst>
            <a:ext uri="{FF2B5EF4-FFF2-40B4-BE49-F238E27FC236}">
              <a16:creationId xmlns:a16="http://schemas.microsoft.com/office/drawing/2014/main" id="{727CF520-79D2-42AF-90A0-40F7B64FEE0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69D3C1EC-8A4A-42A4-B2C3-CB0F639BC4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C0C2BA2C-D171-4D7C-A96B-CD16F6E1A25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6E52D042-3C69-404F-B1EF-B2F0EAAB9A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11" name="直線コネクタ 810">
          <a:extLst>
            <a:ext uri="{FF2B5EF4-FFF2-40B4-BE49-F238E27FC236}">
              <a16:creationId xmlns:a16="http://schemas.microsoft.com/office/drawing/2014/main" id="{4DC154FC-18F2-41EB-A7E9-928D3DDF3EB7}"/>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12" name="【公民館】&#10;一人当たり面積最小値テキスト">
          <a:extLst>
            <a:ext uri="{FF2B5EF4-FFF2-40B4-BE49-F238E27FC236}">
              <a16:creationId xmlns:a16="http://schemas.microsoft.com/office/drawing/2014/main" id="{1E93C590-1106-4534-94C0-8C3A492C331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13" name="直線コネクタ 812">
          <a:extLst>
            <a:ext uri="{FF2B5EF4-FFF2-40B4-BE49-F238E27FC236}">
              <a16:creationId xmlns:a16="http://schemas.microsoft.com/office/drawing/2014/main" id="{94524E34-FBF1-4B6B-932B-A4312CB6A682}"/>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14" name="【公民館】&#10;一人当たり面積最大値テキスト">
          <a:extLst>
            <a:ext uri="{FF2B5EF4-FFF2-40B4-BE49-F238E27FC236}">
              <a16:creationId xmlns:a16="http://schemas.microsoft.com/office/drawing/2014/main" id="{E1955CBE-0D74-4B54-90C7-F4A8136E29DF}"/>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15" name="直線コネクタ 814">
          <a:extLst>
            <a:ext uri="{FF2B5EF4-FFF2-40B4-BE49-F238E27FC236}">
              <a16:creationId xmlns:a16="http://schemas.microsoft.com/office/drawing/2014/main" id="{783E4DBA-0D49-411E-8A62-266110D09071}"/>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16" name="【公民館】&#10;一人当たり面積平均値テキスト">
          <a:extLst>
            <a:ext uri="{FF2B5EF4-FFF2-40B4-BE49-F238E27FC236}">
              <a16:creationId xmlns:a16="http://schemas.microsoft.com/office/drawing/2014/main" id="{0C55B326-CCCF-4C9C-823F-A927392869DD}"/>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7" name="フローチャート: 判断 816">
          <a:extLst>
            <a:ext uri="{FF2B5EF4-FFF2-40B4-BE49-F238E27FC236}">
              <a16:creationId xmlns:a16="http://schemas.microsoft.com/office/drawing/2014/main" id="{4009D472-51A6-429A-9E75-D0F545888844}"/>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18" name="フローチャート: 判断 817">
          <a:extLst>
            <a:ext uri="{FF2B5EF4-FFF2-40B4-BE49-F238E27FC236}">
              <a16:creationId xmlns:a16="http://schemas.microsoft.com/office/drawing/2014/main" id="{964E9C4D-44FD-45A1-B2B9-C1753922C574}"/>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19" name="フローチャート: 判断 818">
          <a:extLst>
            <a:ext uri="{FF2B5EF4-FFF2-40B4-BE49-F238E27FC236}">
              <a16:creationId xmlns:a16="http://schemas.microsoft.com/office/drawing/2014/main" id="{FA8E5DA3-8AED-4998-A633-9BDC4A29F13B}"/>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20" name="フローチャート: 判断 819">
          <a:extLst>
            <a:ext uri="{FF2B5EF4-FFF2-40B4-BE49-F238E27FC236}">
              <a16:creationId xmlns:a16="http://schemas.microsoft.com/office/drawing/2014/main" id="{B51F761D-9ED1-48CF-99E2-DD1A48D19D0F}"/>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21" name="フローチャート: 判断 820">
          <a:extLst>
            <a:ext uri="{FF2B5EF4-FFF2-40B4-BE49-F238E27FC236}">
              <a16:creationId xmlns:a16="http://schemas.microsoft.com/office/drawing/2014/main" id="{8E56C6F0-DF75-48DF-A129-D2B3AECB1909}"/>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77199D69-B49A-4F8E-B357-B49A9BD4F0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BD02A163-82A1-4BAE-B78A-FE80648141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3927FC6A-4240-47FB-BC3C-3AEC5CD849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DF5BDD7-472D-4BBD-91E4-E6E959D0BF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E09338D-93C1-43B6-A780-EE14E53A8EF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156029</xdr:rowOff>
    </xdr:from>
    <xdr:to>
      <xdr:col>116</xdr:col>
      <xdr:colOff>114300</xdr:colOff>
      <xdr:row>107</xdr:row>
      <xdr:rowOff>86179</xdr:rowOff>
    </xdr:to>
    <xdr:sp macro="" textlink="">
      <xdr:nvSpPr>
        <xdr:cNvPr id="827" name="楕円 826">
          <a:extLst>
            <a:ext uri="{FF2B5EF4-FFF2-40B4-BE49-F238E27FC236}">
              <a16:creationId xmlns:a16="http://schemas.microsoft.com/office/drawing/2014/main" id="{56B678DA-3E0A-4A23-AA6E-BDAE1F847631}"/>
            </a:ext>
          </a:extLst>
        </xdr:cNvPr>
        <xdr:cNvSpPr/>
      </xdr:nvSpPr>
      <xdr:spPr>
        <a:xfrm>
          <a:off x="22110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134456</xdr:rowOff>
    </xdr:from>
    <xdr:ext cx="469744" cy="259045"/>
    <xdr:sp macro="" textlink="">
      <xdr:nvSpPr>
        <xdr:cNvPr id="828" name="【公民館】&#10;一人当たり面積該当値テキスト">
          <a:extLst>
            <a:ext uri="{FF2B5EF4-FFF2-40B4-BE49-F238E27FC236}">
              <a16:creationId xmlns:a16="http://schemas.microsoft.com/office/drawing/2014/main" id="{AAF14CBB-A26C-4627-9A85-22C8C0C2A067}"/>
            </a:ext>
          </a:extLst>
        </xdr:cNvPr>
        <xdr:cNvSpPr txBox="1"/>
      </xdr:nvSpPr>
      <xdr:spPr>
        <a:xfrm>
          <a:off x="22199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829" name="楕円 828">
          <a:extLst>
            <a:ext uri="{FF2B5EF4-FFF2-40B4-BE49-F238E27FC236}">
              <a16:creationId xmlns:a16="http://schemas.microsoft.com/office/drawing/2014/main" id="{394C5E20-B3A1-4FDD-9C38-30296291035A}"/>
            </a:ext>
          </a:extLst>
        </xdr:cNvPr>
        <xdr:cNvSpPr/>
      </xdr:nvSpPr>
      <xdr:spPr>
        <a:xfrm>
          <a:off x="2127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35379</xdr:rowOff>
    </xdr:to>
    <xdr:cxnSp macro="">
      <xdr:nvCxnSpPr>
        <xdr:cNvPr id="830" name="直線コネクタ 829">
          <a:extLst>
            <a:ext uri="{FF2B5EF4-FFF2-40B4-BE49-F238E27FC236}">
              <a16:creationId xmlns:a16="http://schemas.microsoft.com/office/drawing/2014/main" id="{C34DD972-5F51-493D-BD73-596FDCBBD646}"/>
            </a:ext>
          </a:extLst>
        </xdr:cNvPr>
        <xdr:cNvCxnSpPr/>
      </xdr:nvCxnSpPr>
      <xdr:spPr>
        <a:xfrm>
          <a:off x="21323300" y="1838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31" name="楕円 830">
          <a:extLst>
            <a:ext uri="{FF2B5EF4-FFF2-40B4-BE49-F238E27FC236}">
              <a16:creationId xmlns:a16="http://schemas.microsoft.com/office/drawing/2014/main" id="{0F658713-DD97-4AFA-A1D4-19368EEDB63B}"/>
            </a:ext>
          </a:extLst>
        </xdr:cNvPr>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35379</xdr:rowOff>
    </xdr:from>
    <xdr:to>
      <xdr:col>111</xdr:col>
      <xdr:colOff>177800</xdr:colOff>
      <xdr:row>107</xdr:row>
      <xdr:rowOff>38644</xdr:rowOff>
    </xdr:to>
    <xdr:cxnSp macro="">
      <xdr:nvCxnSpPr>
        <xdr:cNvPr id="832" name="直線コネクタ 831">
          <a:extLst>
            <a:ext uri="{FF2B5EF4-FFF2-40B4-BE49-F238E27FC236}">
              <a16:creationId xmlns:a16="http://schemas.microsoft.com/office/drawing/2014/main" id="{8AC97E24-49EE-479A-A5BE-B3F9F8C6AB42}"/>
            </a:ext>
          </a:extLst>
        </xdr:cNvPr>
        <xdr:cNvCxnSpPr/>
      </xdr:nvCxnSpPr>
      <xdr:spPr>
        <a:xfrm flipV="1">
          <a:off x="20434300" y="18380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833" name="楕円 832">
          <a:extLst>
            <a:ext uri="{FF2B5EF4-FFF2-40B4-BE49-F238E27FC236}">
              <a16:creationId xmlns:a16="http://schemas.microsoft.com/office/drawing/2014/main" id="{1A78B73F-E925-4BDD-8310-8A39F6581CDD}"/>
            </a:ext>
          </a:extLst>
        </xdr:cNvPr>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38644</xdr:rowOff>
    </xdr:to>
    <xdr:cxnSp macro="">
      <xdr:nvCxnSpPr>
        <xdr:cNvPr id="834" name="直線コネクタ 833">
          <a:extLst>
            <a:ext uri="{FF2B5EF4-FFF2-40B4-BE49-F238E27FC236}">
              <a16:creationId xmlns:a16="http://schemas.microsoft.com/office/drawing/2014/main" id="{6F7FE85F-BA8A-4882-AD4A-DFD5CFEE173B}"/>
            </a:ext>
          </a:extLst>
        </xdr:cNvPr>
        <xdr:cNvCxnSpPr/>
      </xdr:nvCxnSpPr>
      <xdr:spPr>
        <a:xfrm>
          <a:off x="19545300" y="1838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835" name="楕円 834">
          <a:extLst>
            <a:ext uri="{FF2B5EF4-FFF2-40B4-BE49-F238E27FC236}">
              <a16:creationId xmlns:a16="http://schemas.microsoft.com/office/drawing/2014/main" id="{9DA56C85-8F1A-4055-BEA7-245E3FCB9FE5}"/>
            </a:ext>
          </a:extLst>
        </xdr:cNvPr>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38644</xdr:rowOff>
    </xdr:to>
    <xdr:cxnSp macro="">
      <xdr:nvCxnSpPr>
        <xdr:cNvPr id="836" name="直線コネクタ 835">
          <a:extLst>
            <a:ext uri="{FF2B5EF4-FFF2-40B4-BE49-F238E27FC236}">
              <a16:creationId xmlns:a16="http://schemas.microsoft.com/office/drawing/2014/main" id="{E8540F11-94ED-46B6-9BB2-88BFB457EA24}"/>
            </a:ext>
          </a:extLst>
        </xdr:cNvPr>
        <xdr:cNvCxnSpPr/>
      </xdr:nvCxnSpPr>
      <xdr:spPr>
        <a:xfrm>
          <a:off x="18656300" y="1838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37" name="n_1aveValue【公民館】&#10;一人当たり面積">
          <a:extLst>
            <a:ext uri="{FF2B5EF4-FFF2-40B4-BE49-F238E27FC236}">
              <a16:creationId xmlns:a16="http://schemas.microsoft.com/office/drawing/2014/main" id="{A7143431-A5C9-4197-A85F-1BEEB32C5AA1}"/>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838" name="n_2aveValue【公民館】&#10;一人当たり面積">
          <a:extLst>
            <a:ext uri="{FF2B5EF4-FFF2-40B4-BE49-F238E27FC236}">
              <a16:creationId xmlns:a16="http://schemas.microsoft.com/office/drawing/2014/main" id="{A53E6B64-D543-4086-A512-97DDCB3FF922}"/>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839" name="n_3aveValue【公民館】&#10;一人当たり面積">
          <a:extLst>
            <a:ext uri="{FF2B5EF4-FFF2-40B4-BE49-F238E27FC236}">
              <a16:creationId xmlns:a16="http://schemas.microsoft.com/office/drawing/2014/main" id="{9CD03A43-5FD5-457B-82F3-26B0C23C4381}"/>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40" name="n_4aveValue【公民館】&#10;一人当たり面積">
          <a:extLst>
            <a:ext uri="{FF2B5EF4-FFF2-40B4-BE49-F238E27FC236}">
              <a16:creationId xmlns:a16="http://schemas.microsoft.com/office/drawing/2014/main" id="{36BC3DFA-3CD1-4D10-A7FA-183A2D976222}"/>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77306</xdr:rowOff>
    </xdr:from>
    <xdr:ext cx="469744" cy="259045"/>
    <xdr:sp macro="" textlink="">
      <xdr:nvSpPr>
        <xdr:cNvPr id="841" name="n_1mainValue【公民館】&#10;一人当たり面積">
          <a:extLst>
            <a:ext uri="{FF2B5EF4-FFF2-40B4-BE49-F238E27FC236}">
              <a16:creationId xmlns:a16="http://schemas.microsoft.com/office/drawing/2014/main" id="{A93A1AD0-D2E5-4A68-9CE0-946234229634}"/>
            </a:ext>
          </a:extLst>
        </xdr:cNvPr>
        <xdr:cNvSpPr txBox="1"/>
      </xdr:nvSpPr>
      <xdr:spPr>
        <a:xfrm>
          <a:off x="21075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42" name="n_2mainValue【公民館】&#10;一人当たり面積">
          <a:extLst>
            <a:ext uri="{FF2B5EF4-FFF2-40B4-BE49-F238E27FC236}">
              <a16:creationId xmlns:a16="http://schemas.microsoft.com/office/drawing/2014/main" id="{19FFD6C9-E306-49AA-8616-C2281C4BB16A}"/>
            </a:ext>
          </a:extLst>
        </xdr:cNvPr>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843" name="n_3mainValue【公民館】&#10;一人当たり面積">
          <a:extLst>
            <a:ext uri="{FF2B5EF4-FFF2-40B4-BE49-F238E27FC236}">
              <a16:creationId xmlns:a16="http://schemas.microsoft.com/office/drawing/2014/main" id="{82BB4A01-5FCC-4DDA-9068-C5091283F39D}"/>
            </a:ext>
          </a:extLst>
        </xdr:cNvPr>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80571</xdr:rowOff>
    </xdr:from>
    <xdr:ext cx="469744" cy="259045"/>
    <xdr:sp macro="" textlink="">
      <xdr:nvSpPr>
        <xdr:cNvPr id="844" name="n_4mainValue【公民館】&#10;一人当たり面積">
          <a:extLst>
            <a:ext uri="{FF2B5EF4-FFF2-40B4-BE49-F238E27FC236}">
              <a16:creationId xmlns:a16="http://schemas.microsoft.com/office/drawing/2014/main" id="{D5269DBB-632A-4480-AB49-72A9C6CD45A5}"/>
            </a:ext>
          </a:extLst>
        </xdr:cNvPr>
        <xdr:cNvSpPr txBox="1"/>
      </xdr:nvSpPr>
      <xdr:spPr>
        <a:xfrm>
          <a:off x="18421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B99D244A-1226-4715-9C82-EECF79426CB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F986A7E6-1415-43DA-851E-3A359BF3170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F2DF00F4-968F-4FEB-AC82-C5B9D5EC07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保育所においては保育所仮園舎が除却されたことにより</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％と上昇したが、令和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年度以降、新園舎の整備及び旧園舎の除却により大きく減少することが見込まれる。そのほか、学校施設の有形固定資産減価償却率が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％、公民館も</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％と比較的高い数値となっている。町内の小中学校や地区公民館は昭和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かけて建築されたものが多く、更新時期を迎えている。公共施設総合管理計画や劣化状況調査などを経て、先行的に、老朽化や劣化の著しい神保原小学校と上里北中学校については令和元年度の改修を行った。これらを含め、上里町においても公共施設の老朽化対策が大きな課題となっている。今後、公共施設等個別施設計画（令和元年度策定）や、公共施設立地適正化計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年度策定見込）に基づき、計画的な更新を行っていく必要がある。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　また、認定こども園等の一人当たり面積が低くなっているが、これは、公立保育所が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園、民間保育所等が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園と、民間の比率が高いことによるもの。また、児童館の一人当たり面積が多くなっているのは、町内五つの小学校区すべてに公立の児童館が配置されていることによるもの。</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56393B-6EFA-4D74-9CEA-7DA267E61F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3F119F-AEB3-435E-9AB9-ED8CB997DA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630B51-3344-484C-9F33-BB91CDD54B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419E3D-DC2D-4A22-BBE8-31825FC143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959AC5-9FD7-4DE1-AC5C-78BA626169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44DBF1-2FE3-4081-8AF8-ECD12D2BEA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98C300-6FCD-4330-A701-C6306298CB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4CA78B-CB89-4E9D-B101-97EEFBAD9D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A2BB3C-D787-4FAD-8FDF-5CAF048C1A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8B47BB-9487-4319-8255-C56DDA40C1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30,988
29,770
29.18
11,027,398
10,425,220
564,153
6,012,390
8,241,414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E2CA77-FB80-47A3-B965-9FC62C8511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09E83DC-B1B6-48C9-939C-36E5EB26C5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D2C200-5162-4A9B-9249-65161C9CF53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460ACC-48F9-4263-8C9A-F816A84064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DA2307-89F1-4651-95B9-E097F3157F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782D26-CD96-4075-8DFB-337B43B447A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BB7F3A-CD84-4B29-87F7-E6581D71CD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333640-28FD-4692-95E8-FD20681EF3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45FABF-70D3-4278-A60C-108DE41861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7F6767-924D-4CCD-9B38-96D4D7FD23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E2A78A-30DE-4CA8-9288-F8E8D99413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9B1182-23A2-46B1-8932-73CDA71D71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9AE7B9-B92D-4BDF-B829-6FC7ACA4C7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3323D9-A272-4E4F-BD5B-BFE93CF7A58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3C84B2-7168-4E9B-90C3-2442D24999A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B03295-F370-4822-B1EE-7BCA8CABB2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855B8F-274E-4CE9-8926-4764FDF4A1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7D78560-884D-4126-BB08-5285D28B7C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683616-5EAA-4CF2-AA59-323EA1DF19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EDCACE6-66BE-417E-BF34-2699841E558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50271B-B1EC-46C8-B198-B6BAB709F57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9CCC0C-7FF9-4E3A-82D2-20C6F7DF00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532B34-637B-4ED3-8C96-84266A10C8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F43B59C-519C-4CA7-9F85-39DAF71C41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76ED74-EB5E-4458-B482-A74A8AE0DB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7EAC60-30C4-46B2-B527-CB43A2E203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808AEA-5F2A-4627-964B-B1CDC651D50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913365-300F-46C6-A286-AD07F8A5F7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27A41F-BE2E-47E2-87A7-FDC9CE31FF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00A8B4-40A0-4D45-8103-5EB1FE20622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7A5D30-DB55-4CB6-91D8-8EFC634BFD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BEC878-0E9C-4AEC-9D82-AB3E3CE41E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8E7EE59-871C-4BB9-BE94-E0F18018B11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2EEC27B-FCA8-4928-B43A-54FF342CB38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07820F7-EE28-4954-822C-8FD15B8FE5D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0DC0F2E-710D-4806-9A5A-BF322EE5753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FC4E248-5427-4AF9-8FAE-56F4D30AD0A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8B2268-873E-4B4E-8E33-B1DA41CE3C6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7F90A07-A9A2-4B62-9E45-57C010D65DD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5FCEAB4-809B-4F15-98FC-65C21C082A5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D19E4C8-87C5-4284-922C-B9C5B3EFAC8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31000AD-D561-47C2-870B-6F58B433F3C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A7EFA36-0D50-46D2-A676-B7519B42C97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F744AF7-F946-41C9-B65D-C7266454475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E61ECD8-D8EF-40D5-A605-DC3EDA219F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1C8FB50-6F79-48F5-9F57-3B1A916B0D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6BE9AE23-8708-46DA-A2FF-BC849B809740}"/>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25DDC5AE-B845-4EFB-AC52-C4EFCD8E6520}"/>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7D1210F3-A8C1-4D7D-846E-3510FA25CDA7}"/>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6806AB78-0A4D-4F9C-8B63-66E136110F4D}"/>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BC83EFDF-66B6-4EAF-A08D-BBCC5D197384}"/>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C486A748-5BC5-4C76-BB27-4CB096C7281B}"/>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2876B01C-27BB-4E35-BB10-A11848E68B81}"/>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436B9E66-1952-42F8-B225-F909080F60EC}"/>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C2784495-D9D5-418A-B7C4-39A4D88AD85C}"/>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870B90AA-FE62-457D-8E25-A33F2799100C}"/>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BD7AE846-EA7F-4854-9087-2488D37E15A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1BABF5-66C8-4B55-8B87-82248A7284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7975849-FCD5-431B-AB71-107EA50E6F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183D11-0A78-4FA0-B288-F0033F2CD1A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CC9512-A12F-4B5C-AC14-2D22ECD765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40D478-4226-4BAC-9C86-855F350D0E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a:extLst>
            <a:ext uri="{FF2B5EF4-FFF2-40B4-BE49-F238E27FC236}">
              <a16:creationId xmlns:a16="http://schemas.microsoft.com/office/drawing/2014/main" id="{7EC8BD7C-B643-4EC0-A01B-330A9E9D9E00}"/>
            </a:ext>
          </a:extLst>
        </xdr:cNvPr>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a:extLst>
            <a:ext uri="{FF2B5EF4-FFF2-40B4-BE49-F238E27FC236}">
              <a16:creationId xmlns:a16="http://schemas.microsoft.com/office/drawing/2014/main" id="{D79652CD-1D1A-442E-AD9B-7E04F89299FA}"/>
            </a:ext>
          </a:extLst>
        </xdr:cNvPr>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FD944A36-5597-47EB-9B68-8F77BD5D3736}"/>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a:extLst>
            <a:ext uri="{FF2B5EF4-FFF2-40B4-BE49-F238E27FC236}">
              <a16:creationId xmlns:a16="http://schemas.microsoft.com/office/drawing/2014/main" id="{B7F8BC02-3045-4504-B693-C0D9DBC6257B}"/>
            </a:ext>
          </a:extLst>
        </xdr:cNvPr>
        <xdr:cNvCxnSpPr/>
      </xdr:nvCxnSpPr>
      <xdr:spPr>
        <a:xfrm>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07ADE49B-2750-4BAB-9410-73C46841B6A2}"/>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95DE2B63-DE30-4E45-869F-C3EB2C1B9E75}"/>
            </a:ext>
          </a:extLst>
        </xdr:cNvPr>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012200F7-B310-41B7-89AE-A8D72E5C279B}"/>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F1AA1845-E1F2-4F01-94B2-68C6103FBF2A}"/>
            </a:ext>
          </a:extLst>
        </xdr:cNvPr>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2E59FCB4-7673-41A3-A90B-52F4B770271B}"/>
            </a:ext>
          </a:extLst>
        </xdr:cNvPr>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7FFA8BE9-D550-49E0-8145-F78995EF4758}"/>
            </a:ext>
          </a:extLst>
        </xdr:cNvPr>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a:extLst>
            <a:ext uri="{FF2B5EF4-FFF2-40B4-BE49-F238E27FC236}">
              <a16:creationId xmlns:a16="http://schemas.microsoft.com/office/drawing/2014/main" id="{B4A5021D-6609-4341-BDA3-0424D2E3623B}"/>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5" name="n_2aveValue【図書館】&#10;有形固定資産減価償却率">
          <a:extLst>
            <a:ext uri="{FF2B5EF4-FFF2-40B4-BE49-F238E27FC236}">
              <a16:creationId xmlns:a16="http://schemas.microsoft.com/office/drawing/2014/main" id="{CEF4B4C6-CEBC-4A25-8601-5B3DD1945ADD}"/>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6" name="n_3aveValue【図書館】&#10;有形固定資産減価償却率">
          <a:extLst>
            <a:ext uri="{FF2B5EF4-FFF2-40B4-BE49-F238E27FC236}">
              <a16:creationId xmlns:a16="http://schemas.microsoft.com/office/drawing/2014/main" id="{F4CD15DE-1E0F-4C9F-A298-07A8BD50D075}"/>
            </a:ext>
          </a:extLst>
        </xdr:cNvPr>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id="{AF923580-9234-4DD2-B5EA-90323E272B2D}"/>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D9986CFA-0640-4D30-AAC6-FD47B0338453}"/>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9" name="n_2mainValue【図書館】&#10;有形固定資産減価償却率">
          <a:extLst>
            <a:ext uri="{FF2B5EF4-FFF2-40B4-BE49-F238E27FC236}">
              <a16:creationId xmlns:a16="http://schemas.microsoft.com/office/drawing/2014/main" id="{385A84C8-E7BC-475F-9377-E4B5566FC0D8}"/>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168020</xdr:rowOff>
    </xdr:from>
    <xdr:ext cx="405111" cy="259045"/>
    <xdr:sp macro="" textlink="">
      <xdr:nvSpPr>
        <xdr:cNvPr id="90" name="n_3mainValue【図書館】&#10;有形固定資産減価償却率">
          <a:extLst>
            <a:ext uri="{FF2B5EF4-FFF2-40B4-BE49-F238E27FC236}">
              <a16:creationId xmlns:a16="http://schemas.microsoft.com/office/drawing/2014/main" id="{1CB9BAD2-7957-4F19-B0E0-74B47747716B}"/>
            </a:ext>
          </a:extLst>
        </xdr:cNvPr>
        <xdr:cNvSpPr txBox="1"/>
      </xdr:nvSpPr>
      <xdr:spPr>
        <a:xfrm>
          <a:off x="1816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a:extLst>
            <a:ext uri="{FF2B5EF4-FFF2-40B4-BE49-F238E27FC236}">
              <a16:creationId xmlns:a16="http://schemas.microsoft.com/office/drawing/2014/main" id="{82A42E75-55EE-4A4A-8A57-35509FC962E1}"/>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D05D70B-F819-4FFE-B2F4-1A396BAE8C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F7B5A4D-6DF3-4E91-9154-894F9544C6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CD6D52D-951F-44B3-A375-14F96DF618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411134A-6236-4434-A594-84FB23ADB10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A6C267C-683B-4B85-87A0-6F1FD25E75B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4D81E05-3FD0-4FC8-8D7A-D0962196CC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632B64B-C7F0-4CF5-B638-C09F642D03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6C82DA9-B6B8-4F4E-9257-0D01761500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C506417-8D8B-4D59-8263-D1E932F8CC5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2D5A1D5-6E44-467F-AEB9-922F43E7FA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A1E95FA-45DF-4953-8919-554B9F479F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566AF56-0DDB-4AF1-9823-672DDB90011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C20BCA1-8EC8-4C58-9946-379DCD714A3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605C92F-2383-43D2-A124-BACBE6F9A67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3E21081-A6CA-4C41-A611-0E0FBA5BDDC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C22FCA3-9D82-4D15-BA88-0C5E252AE84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F6A0EA0-F57D-4D71-B488-4F02350C745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14BA025-2F46-47AF-9F83-0854224F0C1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347FD0C-376E-4115-BBC7-6B187D8536F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6AD2B91-1C0C-485A-80EA-C6A35B84363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31A3610-23AC-4C91-BEDB-F4C62246E98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8CA3C43-8644-4101-A23E-A6ACEA0DC60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10E7543-E720-4F61-A23D-2D8CB03B00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75FB5512-48DB-4F0D-AFD3-D2F1D8791330}"/>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id="{56335776-8973-4ACF-96BB-15505B802C8D}"/>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70B5B572-0821-4BD4-9F91-750075A95968}"/>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80115180-0C50-4FE6-ADE7-C9BD7696353A}"/>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AF6BDAB-9FA0-403A-AE74-3D545D9C5573}"/>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3CCB36EF-F1F6-403F-8FD8-7B59859B21F8}"/>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1CB3C195-9A66-4F2E-AF64-97531D2A8F1D}"/>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35CCF83B-4FBC-40EE-B6DA-9331AA9A6E39}"/>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a:extLst>
            <a:ext uri="{FF2B5EF4-FFF2-40B4-BE49-F238E27FC236}">
              <a16:creationId xmlns:a16="http://schemas.microsoft.com/office/drawing/2014/main" id="{62100B0A-32B7-4788-AFD4-9D5BD64018AF}"/>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a:extLst>
            <a:ext uri="{FF2B5EF4-FFF2-40B4-BE49-F238E27FC236}">
              <a16:creationId xmlns:a16="http://schemas.microsoft.com/office/drawing/2014/main" id="{6D2C08BB-6F1E-4722-BE1C-7CB337D3F606}"/>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a:extLst>
            <a:ext uri="{FF2B5EF4-FFF2-40B4-BE49-F238E27FC236}">
              <a16:creationId xmlns:a16="http://schemas.microsoft.com/office/drawing/2014/main" id="{64BD2EA0-BC70-46AA-BF14-58EAF50BE482}"/>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1798AA6-EF00-4A18-B527-9BA6BF1EBE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80AA95A-F48F-4696-8BB5-DBC572DA64C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4F7A3C1-A87F-4E88-9EB2-96B264B297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8E42F5E-C79C-43FE-B7A8-CB718DB4DEC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59D7194-9207-4165-BD61-4378405EC6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31" name="楕円 130">
          <a:extLst>
            <a:ext uri="{FF2B5EF4-FFF2-40B4-BE49-F238E27FC236}">
              <a16:creationId xmlns:a16="http://schemas.microsoft.com/office/drawing/2014/main" id="{927C648E-4A38-487D-B756-1121C579BEB4}"/>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32" name="【図書館】&#10;一人当たり面積該当値テキスト">
          <a:extLst>
            <a:ext uri="{FF2B5EF4-FFF2-40B4-BE49-F238E27FC236}">
              <a16:creationId xmlns:a16="http://schemas.microsoft.com/office/drawing/2014/main" id="{534768F3-F844-4AA9-8301-2241C658AA69}"/>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a:extLst>
            <a:ext uri="{FF2B5EF4-FFF2-40B4-BE49-F238E27FC236}">
              <a16:creationId xmlns:a16="http://schemas.microsoft.com/office/drawing/2014/main" id="{19A43CAD-E196-49C9-851E-67F7D77DBCAC}"/>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34" name="直線コネクタ 133">
          <a:extLst>
            <a:ext uri="{FF2B5EF4-FFF2-40B4-BE49-F238E27FC236}">
              <a16:creationId xmlns:a16="http://schemas.microsoft.com/office/drawing/2014/main" id="{C35F0AFB-B7F1-44E3-8DFE-E473E58652BF}"/>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5" name="楕円 134">
          <a:extLst>
            <a:ext uri="{FF2B5EF4-FFF2-40B4-BE49-F238E27FC236}">
              <a16:creationId xmlns:a16="http://schemas.microsoft.com/office/drawing/2014/main" id="{BA8505D6-0B21-4D01-9FAA-829E6EC07B13}"/>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36" name="直線コネクタ 135">
          <a:extLst>
            <a:ext uri="{FF2B5EF4-FFF2-40B4-BE49-F238E27FC236}">
              <a16:creationId xmlns:a16="http://schemas.microsoft.com/office/drawing/2014/main" id="{7A20B030-6FA2-4472-894C-9985F90E1737}"/>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7" name="楕円 136">
          <a:extLst>
            <a:ext uri="{FF2B5EF4-FFF2-40B4-BE49-F238E27FC236}">
              <a16:creationId xmlns:a16="http://schemas.microsoft.com/office/drawing/2014/main" id="{C38207DD-ED6C-4A21-9F46-E88711329001}"/>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8" name="直線コネクタ 137">
          <a:extLst>
            <a:ext uri="{FF2B5EF4-FFF2-40B4-BE49-F238E27FC236}">
              <a16:creationId xmlns:a16="http://schemas.microsoft.com/office/drawing/2014/main" id="{7AA79DD2-78DC-43B9-A965-E1B62F914DC9}"/>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9" name="楕円 138">
          <a:extLst>
            <a:ext uri="{FF2B5EF4-FFF2-40B4-BE49-F238E27FC236}">
              <a16:creationId xmlns:a16="http://schemas.microsoft.com/office/drawing/2014/main" id="{FF6DEB7E-3589-4277-8143-414A1219462C}"/>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40" name="直線コネクタ 139">
          <a:extLst>
            <a:ext uri="{FF2B5EF4-FFF2-40B4-BE49-F238E27FC236}">
              <a16:creationId xmlns:a16="http://schemas.microsoft.com/office/drawing/2014/main" id="{1EBD4895-C517-41C5-892A-BE2362458A54}"/>
            </a:ext>
          </a:extLst>
        </xdr:cNvPr>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a:extLst>
            <a:ext uri="{FF2B5EF4-FFF2-40B4-BE49-F238E27FC236}">
              <a16:creationId xmlns:a16="http://schemas.microsoft.com/office/drawing/2014/main" id="{2D5E223E-D566-4033-86E0-36A736B85D6B}"/>
            </a:ext>
          </a:extLst>
        </xdr:cNvPr>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a:extLst>
            <a:ext uri="{FF2B5EF4-FFF2-40B4-BE49-F238E27FC236}">
              <a16:creationId xmlns:a16="http://schemas.microsoft.com/office/drawing/2014/main" id="{EA42D51C-EFE3-495D-BA29-80EE932CA3A4}"/>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a:extLst>
            <a:ext uri="{FF2B5EF4-FFF2-40B4-BE49-F238E27FC236}">
              <a16:creationId xmlns:a16="http://schemas.microsoft.com/office/drawing/2014/main" id="{C185BAB7-CF1E-49ED-93D5-2B60ADAC276C}"/>
            </a:ext>
          </a:extLst>
        </xdr:cNvPr>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a:extLst>
            <a:ext uri="{FF2B5EF4-FFF2-40B4-BE49-F238E27FC236}">
              <a16:creationId xmlns:a16="http://schemas.microsoft.com/office/drawing/2014/main" id="{D91BEB58-7F64-4076-A56C-628A42A98D58}"/>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45" name="n_1mainValue【図書館】&#10;一人当たり面積">
          <a:extLst>
            <a:ext uri="{FF2B5EF4-FFF2-40B4-BE49-F238E27FC236}">
              <a16:creationId xmlns:a16="http://schemas.microsoft.com/office/drawing/2014/main" id="{2710A538-ACEF-4596-9537-49F35259D96F}"/>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6" name="n_2mainValue【図書館】&#10;一人当たり面積">
          <a:extLst>
            <a:ext uri="{FF2B5EF4-FFF2-40B4-BE49-F238E27FC236}">
              <a16:creationId xmlns:a16="http://schemas.microsoft.com/office/drawing/2014/main" id="{C6007D35-FC64-476D-A714-6C9F1C2F8CB5}"/>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7" name="n_3mainValue【図書館】&#10;一人当たり面積">
          <a:extLst>
            <a:ext uri="{FF2B5EF4-FFF2-40B4-BE49-F238E27FC236}">
              <a16:creationId xmlns:a16="http://schemas.microsoft.com/office/drawing/2014/main" id="{33CD0492-6318-4498-9F39-3FA5F4E401D0}"/>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8" name="n_4mainValue【図書館】&#10;一人当たり面積">
          <a:extLst>
            <a:ext uri="{FF2B5EF4-FFF2-40B4-BE49-F238E27FC236}">
              <a16:creationId xmlns:a16="http://schemas.microsoft.com/office/drawing/2014/main" id="{E19D57EB-23A0-4717-8971-BFD99B9A631A}"/>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26E2423-D521-4195-ABE3-8297605493C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D56ED29-BD54-452F-B3DE-07C84279C3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2133BE1-FCC8-4DF9-A95E-A88C7720C9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0EF76FE-2446-4FEB-AAC2-4AA6370CFA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E1474D5-906D-43CC-B93D-85B4A3861F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F355E87-F49C-4830-B6E1-0DC60762AC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F94A006-6759-4AFA-97A3-D5B671D73F3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5A2B262-2D08-42C8-8E2F-1908E5A2FE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0BFF02F-2542-449B-B07E-1896A9C934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E269C9F-AAF3-4F30-B168-AB611F2CDE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0376479-DDDD-4525-BEEE-2B529D1F0BE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5439262-4725-40E4-92F3-9B52900A702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6B8E489D-C23F-473B-9345-1010F2CF2D0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E45F66AD-4923-4CB9-9095-963C9FD521A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AACDAF0-4600-41CA-AF5E-DFA353222A7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E7D6303B-F25B-41D9-B4EE-E048C37F649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764EB82B-99E4-4425-941A-56C7F5F0B4F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65152E5-6F58-40EE-972B-D4FA157D294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B073197E-F5E3-4A9D-B5AC-56785DAAE5D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407FB6A4-6AF3-4B4B-BEF0-98459380473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6D88F660-1AEA-4A39-9A54-3E653130FF6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D6BDB0B-5A57-4AD1-A8CD-CEDD0A02C6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67B778C4-CC31-4F8D-A11D-690272EE6D2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B304FFFC-8F72-40C9-867C-7E65E918D34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29F69FD-9BF6-472F-BA19-D8DC8D7C25DC}"/>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F26272E0-7E02-465A-A727-2DCF08DBE9E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910B2589-4011-44BE-9B99-FAF4840D40C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E268C02-FCC6-4013-9BF5-11BAA69635C2}"/>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D86E15AE-7A45-48A8-B64A-8102BE7AAE67}"/>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B5E170E8-EFDF-412A-A2D0-47EFE69DD0FA}"/>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5CBFEEEB-3B4B-4C68-A020-C77F39DF1886}"/>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DAE6FFBB-428E-42B5-88AA-6571820CC978}"/>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a:extLst>
            <a:ext uri="{FF2B5EF4-FFF2-40B4-BE49-F238E27FC236}">
              <a16:creationId xmlns:a16="http://schemas.microsoft.com/office/drawing/2014/main" id="{DDA5EA6F-3AC2-4D67-B051-505A1F42C3A9}"/>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a:extLst>
            <a:ext uri="{FF2B5EF4-FFF2-40B4-BE49-F238E27FC236}">
              <a16:creationId xmlns:a16="http://schemas.microsoft.com/office/drawing/2014/main" id="{2F390F6E-57BA-48D3-96F9-D4D2BBF8864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a:extLst>
            <a:ext uri="{FF2B5EF4-FFF2-40B4-BE49-F238E27FC236}">
              <a16:creationId xmlns:a16="http://schemas.microsoft.com/office/drawing/2014/main" id="{0E56FDDB-08B9-4D13-805F-249E7BCCEA79}"/>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41EE663-D9B8-4101-8000-F4DB8E9625E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E4FFDF0-469F-4B42-8659-07CEBC329CE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EB6AFF-7291-4C22-B68A-AE7B199EC4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EF53DE7-6D14-4E02-ABDF-7D00C70933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32A3F6B-D375-47E1-B5D6-22FEC88560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9" name="楕円 188">
          <a:extLst>
            <a:ext uri="{FF2B5EF4-FFF2-40B4-BE49-F238E27FC236}">
              <a16:creationId xmlns:a16="http://schemas.microsoft.com/office/drawing/2014/main" id="{5EED751F-ED61-4D1E-9C05-614B20E16552}"/>
            </a:ext>
          </a:extLst>
        </xdr:cNvPr>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F19B976D-C7B1-4FB5-BE07-2EE4027B3695}"/>
            </a:ext>
          </a:extLst>
        </xdr:cNvPr>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91" name="楕円 190">
          <a:extLst>
            <a:ext uri="{FF2B5EF4-FFF2-40B4-BE49-F238E27FC236}">
              <a16:creationId xmlns:a16="http://schemas.microsoft.com/office/drawing/2014/main" id="{BAA0ACA1-6B76-4742-BC0C-1795AD23059C}"/>
            </a:ext>
          </a:extLst>
        </xdr:cNvPr>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93345</xdr:rowOff>
    </xdr:from>
    <xdr:to>
      <xdr:col>24</xdr:col>
      <xdr:colOff>63500</xdr:colOff>
      <xdr:row>61</xdr:row>
      <xdr:rowOff>137160</xdr:rowOff>
    </xdr:to>
    <xdr:cxnSp macro="">
      <xdr:nvCxnSpPr>
        <xdr:cNvPr id="192" name="直線コネクタ 191">
          <a:extLst>
            <a:ext uri="{FF2B5EF4-FFF2-40B4-BE49-F238E27FC236}">
              <a16:creationId xmlns:a16="http://schemas.microsoft.com/office/drawing/2014/main" id="{2D04270F-48AB-47D5-907A-0BB3DF0C8BF9}"/>
            </a:ext>
          </a:extLst>
        </xdr:cNvPr>
        <xdr:cNvCxnSpPr/>
      </xdr:nvCxnSpPr>
      <xdr:spPr>
        <a:xfrm>
          <a:off x="3797300" y="105517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168275</xdr:rowOff>
    </xdr:from>
    <xdr:to>
      <xdr:col>15</xdr:col>
      <xdr:colOff>101600</xdr:colOff>
      <xdr:row>61</xdr:row>
      <xdr:rowOff>98425</xdr:rowOff>
    </xdr:to>
    <xdr:sp macro="" textlink="">
      <xdr:nvSpPr>
        <xdr:cNvPr id="193" name="楕円 192">
          <a:extLst>
            <a:ext uri="{FF2B5EF4-FFF2-40B4-BE49-F238E27FC236}">
              <a16:creationId xmlns:a16="http://schemas.microsoft.com/office/drawing/2014/main" id="{1D0BCE79-783D-4AD9-B6FA-C41614CD19F3}"/>
            </a:ext>
          </a:extLst>
        </xdr:cNvPr>
        <xdr:cNvSpPr/>
      </xdr:nvSpPr>
      <xdr:spPr>
        <a:xfrm>
          <a:off x="2857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93345</xdr:rowOff>
    </xdr:to>
    <xdr:cxnSp macro="">
      <xdr:nvCxnSpPr>
        <xdr:cNvPr id="194" name="直線コネクタ 193">
          <a:extLst>
            <a:ext uri="{FF2B5EF4-FFF2-40B4-BE49-F238E27FC236}">
              <a16:creationId xmlns:a16="http://schemas.microsoft.com/office/drawing/2014/main" id="{AE369E4A-D4B4-4DFD-883D-89B2306774D3}"/>
            </a:ext>
          </a:extLst>
        </xdr:cNvPr>
        <xdr:cNvCxnSpPr/>
      </xdr:nvCxnSpPr>
      <xdr:spPr>
        <a:xfrm>
          <a:off x="2908300" y="105060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122555</xdr:rowOff>
    </xdr:from>
    <xdr:to>
      <xdr:col>10</xdr:col>
      <xdr:colOff>165100</xdr:colOff>
      <xdr:row>61</xdr:row>
      <xdr:rowOff>52705</xdr:rowOff>
    </xdr:to>
    <xdr:sp macro="" textlink="">
      <xdr:nvSpPr>
        <xdr:cNvPr id="195" name="楕円 194">
          <a:extLst>
            <a:ext uri="{FF2B5EF4-FFF2-40B4-BE49-F238E27FC236}">
              <a16:creationId xmlns:a16="http://schemas.microsoft.com/office/drawing/2014/main" id="{F9657627-696F-4943-8D06-2E64B94B4DCB}"/>
            </a:ext>
          </a:extLst>
        </xdr:cNvPr>
        <xdr:cNvSpPr/>
      </xdr:nvSpPr>
      <xdr:spPr>
        <a:xfrm>
          <a:off x="1968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xdr:rowOff>
    </xdr:from>
    <xdr:to>
      <xdr:col>15</xdr:col>
      <xdr:colOff>50800</xdr:colOff>
      <xdr:row>61</xdr:row>
      <xdr:rowOff>47625</xdr:rowOff>
    </xdr:to>
    <xdr:cxnSp macro="">
      <xdr:nvCxnSpPr>
        <xdr:cNvPr id="196" name="直線コネクタ 195">
          <a:extLst>
            <a:ext uri="{FF2B5EF4-FFF2-40B4-BE49-F238E27FC236}">
              <a16:creationId xmlns:a16="http://schemas.microsoft.com/office/drawing/2014/main" id="{BAFFF835-8E57-4839-9237-A1DC8C82B17F}"/>
            </a:ext>
          </a:extLst>
        </xdr:cNvPr>
        <xdr:cNvCxnSpPr/>
      </xdr:nvCxnSpPr>
      <xdr:spPr>
        <a:xfrm>
          <a:off x="2019300" y="10460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78740</xdr:rowOff>
    </xdr:from>
    <xdr:to>
      <xdr:col>6</xdr:col>
      <xdr:colOff>38100</xdr:colOff>
      <xdr:row>61</xdr:row>
      <xdr:rowOff>8890</xdr:rowOff>
    </xdr:to>
    <xdr:sp macro="" textlink="">
      <xdr:nvSpPr>
        <xdr:cNvPr id="197" name="楕円 196">
          <a:extLst>
            <a:ext uri="{FF2B5EF4-FFF2-40B4-BE49-F238E27FC236}">
              <a16:creationId xmlns:a16="http://schemas.microsoft.com/office/drawing/2014/main" id="{7ECE3F66-05E7-4714-872F-462CEC857F17}"/>
            </a:ext>
          </a:extLst>
        </xdr:cNvPr>
        <xdr:cNvSpPr/>
      </xdr:nvSpPr>
      <xdr:spPr>
        <a:xfrm>
          <a:off x="107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129540</xdr:rowOff>
    </xdr:from>
    <xdr:to>
      <xdr:col>10</xdr:col>
      <xdr:colOff>114300</xdr:colOff>
      <xdr:row>61</xdr:row>
      <xdr:rowOff>1905</xdr:rowOff>
    </xdr:to>
    <xdr:cxnSp macro="">
      <xdr:nvCxnSpPr>
        <xdr:cNvPr id="198" name="直線コネクタ 197">
          <a:extLst>
            <a:ext uri="{FF2B5EF4-FFF2-40B4-BE49-F238E27FC236}">
              <a16:creationId xmlns:a16="http://schemas.microsoft.com/office/drawing/2014/main" id="{0FD733B9-DF1E-45B8-AFC0-E8FEB93A8661}"/>
            </a:ext>
          </a:extLst>
        </xdr:cNvPr>
        <xdr:cNvCxnSpPr/>
      </xdr:nvCxnSpPr>
      <xdr:spPr>
        <a:xfrm>
          <a:off x="1130300" y="104165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9" name="n_1aveValue【体育館・プール】&#10;有形固定資産減価償却率">
          <a:extLst>
            <a:ext uri="{FF2B5EF4-FFF2-40B4-BE49-F238E27FC236}">
              <a16:creationId xmlns:a16="http://schemas.microsoft.com/office/drawing/2014/main" id="{86AA68FD-65B1-4A9D-AA56-F1B4DAAAC350}"/>
            </a:ext>
          </a:extLst>
        </xdr:cNvPr>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a:extLst>
            <a:ext uri="{FF2B5EF4-FFF2-40B4-BE49-F238E27FC236}">
              <a16:creationId xmlns:a16="http://schemas.microsoft.com/office/drawing/2014/main" id="{DA09CFCC-7A87-45F1-BB32-30515C50CB38}"/>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a:extLst>
            <a:ext uri="{FF2B5EF4-FFF2-40B4-BE49-F238E27FC236}">
              <a16:creationId xmlns:a16="http://schemas.microsoft.com/office/drawing/2014/main" id="{5F066519-C1D0-4986-92AD-EF7D6D7242C5}"/>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a:extLst>
            <a:ext uri="{FF2B5EF4-FFF2-40B4-BE49-F238E27FC236}">
              <a16:creationId xmlns:a16="http://schemas.microsoft.com/office/drawing/2014/main" id="{2F5791DD-17C2-4503-83A1-32A41828646F}"/>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135272</xdr:rowOff>
    </xdr:from>
    <xdr:ext cx="405111" cy="259045"/>
    <xdr:sp macro="" textlink="">
      <xdr:nvSpPr>
        <xdr:cNvPr id="203" name="n_1mainValue【体育館・プール】&#10;有形固定資産減価償却率">
          <a:extLst>
            <a:ext uri="{FF2B5EF4-FFF2-40B4-BE49-F238E27FC236}">
              <a16:creationId xmlns:a16="http://schemas.microsoft.com/office/drawing/2014/main" id="{F34ECF0A-33F8-480F-A64C-11999B45603A}"/>
            </a:ext>
          </a:extLst>
        </xdr:cNvPr>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89552</xdr:rowOff>
    </xdr:from>
    <xdr:ext cx="405111" cy="259045"/>
    <xdr:sp macro="" textlink="">
      <xdr:nvSpPr>
        <xdr:cNvPr id="204" name="n_2mainValue【体育館・プール】&#10;有形固定資産減価償却率">
          <a:extLst>
            <a:ext uri="{FF2B5EF4-FFF2-40B4-BE49-F238E27FC236}">
              <a16:creationId xmlns:a16="http://schemas.microsoft.com/office/drawing/2014/main" id="{5D90B091-59B7-4DDA-B627-D20EACC23FFF}"/>
            </a:ext>
          </a:extLst>
        </xdr:cNvPr>
        <xdr:cNvSpPr txBox="1"/>
      </xdr:nvSpPr>
      <xdr:spPr>
        <a:xfrm>
          <a:off x="2705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43832</xdr:rowOff>
    </xdr:from>
    <xdr:ext cx="405111" cy="259045"/>
    <xdr:sp macro="" textlink="">
      <xdr:nvSpPr>
        <xdr:cNvPr id="205" name="n_3mainValue【体育館・プール】&#10;有形固定資産減価償却率">
          <a:extLst>
            <a:ext uri="{FF2B5EF4-FFF2-40B4-BE49-F238E27FC236}">
              <a16:creationId xmlns:a16="http://schemas.microsoft.com/office/drawing/2014/main" id="{39B38CC5-0496-4250-969D-0BAF4F7446B7}"/>
            </a:ext>
          </a:extLst>
        </xdr:cNvPr>
        <xdr:cNvSpPr txBox="1"/>
      </xdr:nvSpPr>
      <xdr:spPr>
        <a:xfrm>
          <a:off x="1816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6" name="n_4mainValue【体育館・プール】&#10;有形固定資産減価償却率">
          <a:extLst>
            <a:ext uri="{FF2B5EF4-FFF2-40B4-BE49-F238E27FC236}">
              <a16:creationId xmlns:a16="http://schemas.microsoft.com/office/drawing/2014/main" id="{8801D6E4-18AD-4136-8610-9C164DA0B234}"/>
            </a:ext>
          </a:extLst>
        </xdr:cNvPr>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CDFBE38-4905-4902-87CE-E3ED5B776A7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4864499-2BD9-41A6-BE59-1169B6FF43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452E9AB-6C30-45C0-874D-58B670A114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9B80A51-D370-4C63-840A-B0098AAAD7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9D5CECC-6814-413D-AD1B-5964561311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5DD9E18-40C3-4649-95C8-EA8738D35E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6FF9C6D-4592-42B8-9810-ECF3872AA5F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C418A34-952C-4FB3-86B0-621A00FC8C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A84E85C-4BF8-4F48-9296-38C5CE9B8F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5ACEF6B-031A-41A7-9501-42C7E36287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67A9380-DCBE-4A20-BA34-45FE515378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A078200-D65C-49E3-A5C7-58053F0BA52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43A1C46-39ED-448C-B0DC-3A27D169D66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5C6A8236-CF2A-46DC-A2A9-7631CF09DDE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BB4AE6B7-93D0-4930-B82A-ADEB86B661C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C3CA2085-A22B-4737-BC17-73D2D0A1BA5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194DB03-2949-4357-AB69-AA58613C0D8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6FFC8A23-3CDC-4E88-96CE-53D0B3FBFD1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FDD01B1-BC7C-4E84-BA45-BB7BD316047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E29048F7-B355-4917-931D-6A2D5BCF154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B0E1183-AB8A-414A-8D56-FA4E3B17FA5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C2C979FA-3A31-4F3C-A530-961CA7611EA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98D20B00-EBD2-478E-ADB5-F2A144619A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88067B35-DFC6-40BC-B91F-B10C4B02BA5A}"/>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876A4ED0-E169-497E-8656-F195203860B8}"/>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CD6F1215-87C5-490B-85B2-6EE130BA4C53}"/>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a:extLst>
            <a:ext uri="{FF2B5EF4-FFF2-40B4-BE49-F238E27FC236}">
              <a16:creationId xmlns:a16="http://schemas.microsoft.com/office/drawing/2014/main" id="{B57939E1-C6BE-4BC2-81CA-05514C4356A4}"/>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1E4E6427-C938-4134-9588-5483935A1DAF}"/>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a:extLst>
            <a:ext uri="{FF2B5EF4-FFF2-40B4-BE49-F238E27FC236}">
              <a16:creationId xmlns:a16="http://schemas.microsoft.com/office/drawing/2014/main" id="{8D59877A-5B92-490B-B573-9542DE7B3388}"/>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37B60149-6073-47D1-8580-BFD875BA7177}"/>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A4D3265B-4B5C-4397-A677-A96AB16EDA91}"/>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a:extLst>
            <a:ext uri="{FF2B5EF4-FFF2-40B4-BE49-F238E27FC236}">
              <a16:creationId xmlns:a16="http://schemas.microsoft.com/office/drawing/2014/main" id="{85AFB0F0-B274-4A41-9FEE-B892D9CE97E8}"/>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a:extLst>
            <a:ext uri="{FF2B5EF4-FFF2-40B4-BE49-F238E27FC236}">
              <a16:creationId xmlns:a16="http://schemas.microsoft.com/office/drawing/2014/main" id="{A2625315-72FF-4A04-B476-6D1E3753E444}"/>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a:extLst>
            <a:ext uri="{FF2B5EF4-FFF2-40B4-BE49-F238E27FC236}">
              <a16:creationId xmlns:a16="http://schemas.microsoft.com/office/drawing/2014/main" id="{F663207C-1AC8-448D-8906-AFE45FD49758}"/>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5524043-6DF4-41B4-8C3E-C0A55FDA81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0BEB6AE-39AD-425D-9859-69BB326973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654F6D0-BEB8-49F2-89F2-7238E10149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2FDF0A-04B3-48EF-A7EF-CFC12D9054B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77E598A-B592-4146-8C9C-30EEF829D2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53340</xdr:rowOff>
    </xdr:from>
    <xdr:to>
      <xdr:col>55</xdr:col>
      <xdr:colOff>50800</xdr:colOff>
      <xdr:row>63</xdr:row>
      <xdr:rowOff>154940</xdr:rowOff>
    </xdr:to>
    <xdr:sp macro="" textlink="">
      <xdr:nvSpPr>
        <xdr:cNvPr id="246" name="楕円 245">
          <a:extLst>
            <a:ext uri="{FF2B5EF4-FFF2-40B4-BE49-F238E27FC236}">
              <a16:creationId xmlns:a16="http://schemas.microsoft.com/office/drawing/2014/main" id="{3957D92B-3028-4D85-AFF4-C399A4EF1A45}"/>
            </a:ext>
          </a:extLst>
        </xdr:cNvPr>
        <xdr:cNvSpPr/>
      </xdr:nvSpPr>
      <xdr:spPr>
        <a:xfrm>
          <a:off x="10426700" y="108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139717</xdr:rowOff>
    </xdr:from>
    <xdr:ext cx="469744" cy="259045"/>
    <xdr:sp macro="" textlink="">
      <xdr:nvSpPr>
        <xdr:cNvPr id="247" name="【体育館・プール】&#10;一人当たり面積該当値テキスト">
          <a:extLst>
            <a:ext uri="{FF2B5EF4-FFF2-40B4-BE49-F238E27FC236}">
              <a16:creationId xmlns:a16="http://schemas.microsoft.com/office/drawing/2014/main" id="{A505783C-AD51-4E8B-9EB6-3E0A62ADE189}"/>
            </a:ext>
          </a:extLst>
        </xdr:cNvPr>
        <xdr:cNvSpPr txBox="1"/>
      </xdr:nvSpPr>
      <xdr:spPr>
        <a:xfrm>
          <a:off x="10515600"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54610</xdr:rowOff>
    </xdr:from>
    <xdr:to>
      <xdr:col>50</xdr:col>
      <xdr:colOff>165100</xdr:colOff>
      <xdr:row>63</xdr:row>
      <xdr:rowOff>156210</xdr:rowOff>
    </xdr:to>
    <xdr:sp macro="" textlink="">
      <xdr:nvSpPr>
        <xdr:cNvPr id="248" name="楕円 247">
          <a:extLst>
            <a:ext uri="{FF2B5EF4-FFF2-40B4-BE49-F238E27FC236}">
              <a16:creationId xmlns:a16="http://schemas.microsoft.com/office/drawing/2014/main" id="{D3AD5038-908C-419B-97E6-F963623925AB}"/>
            </a:ext>
          </a:extLst>
        </xdr:cNvPr>
        <xdr:cNvSpPr/>
      </xdr:nvSpPr>
      <xdr:spPr>
        <a:xfrm>
          <a:off x="9588500" y="10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104140</xdr:rowOff>
    </xdr:from>
    <xdr:to>
      <xdr:col>55</xdr:col>
      <xdr:colOff>0</xdr:colOff>
      <xdr:row>63</xdr:row>
      <xdr:rowOff>105410</xdr:rowOff>
    </xdr:to>
    <xdr:cxnSp macro="">
      <xdr:nvCxnSpPr>
        <xdr:cNvPr id="249" name="直線コネクタ 248">
          <a:extLst>
            <a:ext uri="{FF2B5EF4-FFF2-40B4-BE49-F238E27FC236}">
              <a16:creationId xmlns:a16="http://schemas.microsoft.com/office/drawing/2014/main" id="{903B03D9-35FE-45E4-8E60-CF38D2F3427C}"/>
            </a:ext>
          </a:extLst>
        </xdr:cNvPr>
        <xdr:cNvCxnSpPr/>
      </xdr:nvCxnSpPr>
      <xdr:spPr>
        <a:xfrm flipV="1">
          <a:off x="9639300" y="109054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54610</xdr:rowOff>
    </xdr:from>
    <xdr:to>
      <xdr:col>46</xdr:col>
      <xdr:colOff>38100</xdr:colOff>
      <xdr:row>63</xdr:row>
      <xdr:rowOff>156210</xdr:rowOff>
    </xdr:to>
    <xdr:sp macro="" textlink="">
      <xdr:nvSpPr>
        <xdr:cNvPr id="250" name="楕円 249">
          <a:extLst>
            <a:ext uri="{FF2B5EF4-FFF2-40B4-BE49-F238E27FC236}">
              <a16:creationId xmlns:a16="http://schemas.microsoft.com/office/drawing/2014/main" id="{B8894E76-D124-489F-8587-AE4CAAD0AE02}"/>
            </a:ext>
          </a:extLst>
        </xdr:cNvPr>
        <xdr:cNvSpPr/>
      </xdr:nvSpPr>
      <xdr:spPr>
        <a:xfrm>
          <a:off x="8699500" y="10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105410</xdr:rowOff>
    </xdr:from>
    <xdr:to>
      <xdr:col>50</xdr:col>
      <xdr:colOff>114300</xdr:colOff>
      <xdr:row>63</xdr:row>
      <xdr:rowOff>105410</xdr:rowOff>
    </xdr:to>
    <xdr:cxnSp macro="">
      <xdr:nvCxnSpPr>
        <xdr:cNvPr id="251" name="直線コネクタ 250">
          <a:extLst>
            <a:ext uri="{FF2B5EF4-FFF2-40B4-BE49-F238E27FC236}">
              <a16:creationId xmlns:a16="http://schemas.microsoft.com/office/drawing/2014/main" id="{6329527E-37F5-49D6-A6C2-0C7ACB5704AE}"/>
            </a:ext>
          </a:extLst>
        </xdr:cNvPr>
        <xdr:cNvCxnSpPr/>
      </xdr:nvCxnSpPr>
      <xdr:spPr>
        <a:xfrm>
          <a:off x="8750300" y="1090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54610</xdr:rowOff>
    </xdr:from>
    <xdr:to>
      <xdr:col>41</xdr:col>
      <xdr:colOff>101600</xdr:colOff>
      <xdr:row>63</xdr:row>
      <xdr:rowOff>156210</xdr:rowOff>
    </xdr:to>
    <xdr:sp macro="" textlink="">
      <xdr:nvSpPr>
        <xdr:cNvPr id="252" name="楕円 251">
          <a:extLst>
            <a:ext uri="{FF2B5EF4-FFF2-40B4-BE49-F238E27FC236}">
              <a16:creationId xmlns:a16="http://schemas.microsoft.com/office/drawing/2014/main" id="{9D9D7DD6-F58A-4D11-87A5-3BEBCE4FA99E}"/>
            </a:ext>
          </a:extLst>
        </xdr:cNvPr>
        <xdr:cNvSpPr/>
      </xdr:nvSpPr>
      <xdr:spPr>
        <a:xfrm>
          <a:off x="7810500" y="10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105410</xdr:rowOff>
    </xdr:from>
    <xdr:to>
      <xdr:col>45</xdr:col>
      <xdr:colOff>177800</xdr:colOff>
      <xdr:row>63</xdr:row>
      <xdr:rowOff>105410</xdr:rowOff>
    </xdr:to>
    <xdr:cxnSp macro="">
      <xdr:nvCxnSpPr>
        <xdr:cNvPr id="253" name="直線コネクタ 252">
          <a:extLst>
            <a:ext uri="{FF2B5EF4-FFF2-40B4-BE49-F238E27FC236}">
              <a16:creationId xmlns:a16="http://schemas.microsoft.com/office/drawing/2014/main" id="{F6CC8008-59C9-40C4-ACAE-81CE1D6B90B4}"/>
            </a:ext>
          </a:extLst>
        </xdr:cNvPr>
        <xdr:cNvCxnSpPr/>
      </xdr:nvCxnSpPr>
      <xdr:spPr>
        <a:xfrm>
          <a:off x="7861300" y="1090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55880</xdr:rowOff>
    </xdr:from>
    <xdr:to>
      <xdr:col>36</xdr:col>
      <xdr:colOff>165100</xdr:colOff>
      <xdr:row>63</xdr:row>
      <xdr:rowOff>157480</xdr:rowOff>
    </xdr:to>
    <xdr:sp macro="" textlink="">
      <xdr:nvSpPr>
        <xdr:cNvPr id="254" name="楕円 253">
          <a:extLst>
            <a:ext uri="{FF2B5EF4-FFF2-40B4-BE49-F238E27FC236}">
              <a16:creationId xmlns:a16="http://schemas.microsoft.com/office/drawing/2014/main" id="{18F03136-D39C-4729-ACC4-B6E6CAFA6C03}"/>
            </a:ext>
          </a:extLst>
        </xdr:cNvPr>
        <xdr:cNvSpPr/>
      </xdr:nvSpPr>
      <xdr:spPr>
        <a:xfrm>
          <a:off x="6921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105410</xdr:rowOff>
    </xdr:from>
    <xdr:to>
      <xdr:col>41</xdr:col>
      <xdr:colOff>50800</xdr:colOff>
      <xdr:row>63</xdr:row>
      <xdr:rowOff>106680</xdr:rowOff>
    </xdr:to>
    <xdr:cxnSp macro="">
      <xdr:nvCxnSpPr>
        <xdr:cNvPr id="255" name="直線コネクタ 254">
          <a:extLst>
            <a:ext uri="{FF2B5EF4-FFF2-40B4-BE49-F238E27FC236}">
              <a16:creationId xmlns:a16="http://schemas.microsoft.com/office/drawing/2014/main" id="{380E4000-E54D-4A65-94D5-CF52CAD9A922}"/>
            </a:ext>
          </a:extLst>
        </xdr:cNvPr>
        <xdr:cNvCxnSpPr/>
      </xdr:nvCxnSpPr>
      <xdr:spPr>
        <a:xfrm flipV="1">
          <a:off x="6972300" y="109067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a:extLst>
            <a:ext uri="{FF2B5EF4-FFF2-40B4-BE49-F238E27FC236}">
              <a16:creationId xmlns:a16="http://schemas.microsoft.com/office/drawing/2014/main" id="{A2B4B676-2490-40FA-8D9E-A52BDAFBAA41}"/>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a:extLst>
            <a:ext uri="{FF2B5EF4-FFF2-40B4-BE49-F238E27FC236}">
              <a16:creationId xmlns:a16="http://schemas.microsoft.com/office/drawing/2014/main" id="{94F8569B-99E2-4687-A0B7-7A44AC4F2BDD}"/>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a:extLst>
            <a:ext uri="{FF2B5EF4-FFF2-40B4-BE49-F238E27FC236}">
              <a16:creationId xmlns:a16="http://schemas.microsoft.com/office/drawing/2014/main" id="{A71986AC-449D-4A9A-B870-7AFBED90B66F}"/>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id="{5BA2D09B-33AC-4142-AB13-BEC2617C1A04}"/>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147337</xdr:rowOff>
    </xdr:from>
    <xdr:ext cx="469744" cy="259045"/>
    <xdr:sp macro="" textlink="">
      <xdr:nvSpPr>
        <xdr:cNvPr id="260" name="n_1mainValue【体育館・プール】&#10;一人当たり面積">
          <a:extLst>
            <a:ext uri="{FF2B5EF4-FFF2-40B4-BE49-F238E27FC236}">
              <a16:creationId xmlns:a16="http://schemas.microsoft.com/office/drawing/2014/main" id="{53B004D6-3296-461D-8A88-2DE3735F1929}"/>
            </a:ext>
          </a:extLst>
        </xdr:cNvPr>
        <xdr:cNvSpPr txBox="1"/>
      </xdr:nvSpPr>
      <xdr:spPr>
        <a:xfrm>
          <a:off x="93917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147337</xdr:rowOff>
    </xdr:from>
    <xdr:ext cx="469744" cy="259045"/>
    <xdr:sp macro="" textlink="">
      <xdr:nvSpPr>
        <xdr:cNvPr id="261" name="n_2mainValue【体育館・プール】&#10;一人当たり面積">
          <a:extLst>
            <a:ext uri="{FF2B5EF4-FFF2-40B4-BE49-F238E27FC236}">
              <a16:creationId xmlns:a16="http://schemas.microsoft.com/office/drawing/2014/main" id="{22999E81-1149-4192-995D-D28A5577A4E2}"/>
            </a:ext>
          </a:extLst>
        </xdr:cNvPr>
        <xdr:cNvSpPr txBox="1"/>
      </xdr:nvSpPr>
      <xdr:spPr>
        <a:xfrm>
          <a:off x="85154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147337</xdr:rowOff>
    </xdr:from>
    <xdr:ext cx="469744" cy="259045"/>
    <xdr:sp macro="" textlink="">
      <xdr:nvSpPr>
        <xdr:cNvPr id="262" name="n_3mainValue【体育館・プール】&#10;一人当たり面積">
          <a:extLst>
            <a:ext uri="{FF2B5EF4-FFF2-40B4-BE49-F238E27FC236}">
              <a16:creationId xmlns:a16="http://schemas.microsoft.com/office/drawing/2014/main" id="{0645E4AA-78A1-406A-A506-0712842D5D3D}"/>
            </a:ext>
          </a:extLst>
        </xdr:cNvPr>
        <xdr:cNvSpPr txBox="1"/>
      </xdr:nvSpPr>
      <xdr:spPr>
        <a:xfrm>
          <a:off x="76264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148607</xdr:rowOff>
    </xdr:from>
    <xdr:ext cx="469744" cy="259045"/>
    <xdr:sp macro="" textlink="">
      <xdr:nvSpPr>
        <xdr:cNvPr id="263" name="n_4mainValue【体育館・プール】&#10;一人当たり面積">
          <a:extLst>
            <a:ext uri="{FF2B5EF4-FFF2-40B4-BE49-F238E27FC236}">
              <a16:creationId xmlns:a16="http://schemas.microsoft.com/office/drawing/2014/main" id="{9C938CE7-52FF-411F-ACE7-C20492EF17AC}"/>
            </a:ext>
          </a:extLst>
        </xdr:cNvPr>
        <xdr:cNvSpPr txBox="1"/>
      </xdr:nvSpPr>
      <xdr:spPr>
        <a:xfrm>
          <a:off x="6737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7713E1D-2A7F-47B4-A747-BC9A960C54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8A50F2E-5C8A-4D6C-91ED-F779BF650A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4A5BA73-9F32-4AFF-9DA7-9591D95C86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1D590EB-C5C8-4084-B372-3088DACD16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C4B3D14-0031-47B2-BD71-65CEAD6B2D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69AD391-C8F4-4CD5-9131-370E850F83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3C9DE67-2F97-4C46-81D3-4BC7F674D4D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FFED090-5EE0-4C69-B007-CD2A60E852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5F5C605-9757-46FB-A911-85E5B7FB4F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845137D-1ECC-487B-AC40-2F4634167EA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8A7C2D2-7A70-4F13-99F5-9978AE18ED2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724D2C6A-4508-4D7A-9CEF-BE8CACF2D9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28C78E9C-3174-4FFF-8159-40BC9273E17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D0DE4B89-86C1-42A0-B035-275CD3A7131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2060026-6798-4700-9947-BBA6C5ACAD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C37E565-C251-47E9-9B03-255E40C4F75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456129B-0493-466E-B7E7-5D8048B70F4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7B0062BA-01EE-454F-A584-E65F8FC550C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F7C75554-879C-4AC5-BB9E-B74E7041400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2991FCB-C52F-45EC-9EFE-6FD80BD6662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F415F0EC-7F60-4DE4-BD4D-A75F60D4C55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45B2953-6F6E-4C6B-912A-94A929DB0D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B5B51E2F-7156-42D4-AA19-749FAD0B958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2261310C-F3D0-44D2-B824-A13D1ED744E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a:extLst>
            <a:ext uri="{FF2B5EF4-FFF2-40B4-BE49-F238E27FC236}">
              <a16:creationId xmlns:a16="http://schemas.microsoft.com/office/drawing/2014/main" id="{CBF345FB-7194-4E42-8BFB-71C44B3D9E8E}"/>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FFDDDA52-B2B9-424E-821E-569946DB3410}"/>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a:extLst>
            <a:ext uri="{FF2B5EF4-FFF2-40B4-BE49-F238E27FC236}">
              <a16:creationId xmlns:a16="http://schemas.microsoft.com/office/drawing/2014/main" id="{7481706A-F305-4030-841B-8C2CE8243E64}"/>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47DB598C-E80F-43D2-AE74-0C082E141821}"/>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a:extLst>
            <a:ext uri="{FF2B5EF4-FFF2-40B4-BE49-F238E27FC236}">
              <a16:creationId xmlns:a16="http://schemas.microsoft.com/office/drawing/2014/main" id="{F5951174-9E7E-4FEC-A639-0BA5BBBE9465}"/>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CC2A0E45-4DD3-4E40-B35C-21088E984A9A}"/>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a:extLst>
            <a:ext uri="{FF2B5EF4-FFF2-40B4-BE49-F238E27FC236}">
              <a16:creationId xmlns:a16="http://schemas.microsoft.com/office/drawing/2014/main" id="{2824CD21-5397-4184-99E7-E239EF61D09E}"/>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a:extLst>
            <a:ext uri="{FF2B5EF4-FFF2-40B4-BE49-F238E27FC236}">
              <a16:creationId xmlns:a16="http://schemas.microsoft.com/office/drawing/2014/main" id="{53199C80-AEB1-4F31-BDE6-1FE7EB5E8721}"/>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a:extLst>
            <a:ext uri="{FF2B5EF4-FFF2-40B4-BE49-F238E27FC236}">
              <a16:creationId xmlns:a16="http://schemas.microsoft.com/office/drawing/2014/main" id="{E22877CF-51FF-40B8-A11D-6E5DDC92E747}"/>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a:extLst>
            <a:ext uri="{FF2B5EF4-FFF2-40B4-BE49-F238E27FC236}">
              <a16:creationId xmlns:a16="http://schemas.microsoft.com/office/drawing/2014/main" id="{9E2D63BD-8826-4973-86A8-A6EE853770D1}"/>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a:extLst>
            <a:ext uri="{FF2B5EF4-FFF2-40B4-BE49-F238E27FC236}">
              <a16:creationId xmlns:a16="http://schemas.microsoft.com/office/drawing/2014/main" id="{DE071962-FA54-4380-ADD5-3AE8836EC942}"/>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83E0CF2-812A-42D2-ADF7-A41389DA79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2D943EF-A833-47B1-B81F-FF548AF593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43182A5-273F-4A15-9312-63B2D6696A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577DA80-3EDB-43CF-85C4-C34A97A14A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A026C9B-6693-4B83-9B49-FE252F7641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4" name="楕円 303">
          <a:extLst>
            <a:ext uri="{FF2B5EF4-FFF2-40B4-BE49-F238E27FC236}">
              <a16:creationId xmlns:a16="http://schemas.microsoft.com/office/drawing/2014/main" id="{67FE6240-36D6-4E86-BC1A-74D50E91B96E}"/>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C3F32DF5-C7D3-410C-9354-3E0ED0B89462}"/>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306" name="楕円 305">
          <a:extLst>
            <a:ext uri="{FF2B5EF4-FFF2-40B4-BE49-F238E27FC236}">
              <a16:creationId xmlns:a16="http://schemas.microsoft.com/office/drawing/2014/main" id="{0C2DA142-24AA-4BE2-9675-B22BED5E4A05}"/>
            </a:ext>
          </a:extLst>
        </xdr:cNvPr>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82</xdr:row>
      <xdr:rowOff>152400</xdr:rowOff>
    </xdr:to>
    <xdr:cxnSp macro="">
      <xdr:nvCxnSpPr>
        <xdr:cNvPr id="307" name="直線コネクタ 306">
          <a:extLst>
            <a:ext uri="{FF2B5EF4-FFF2-40B4-BE49-F238E27FC236}">
              <a16:creationId xmlns:a16="http://schemas.microsoft.com/office/drawing/2014/main" id="{A51F01F9-E694-4CA0-8803-4803D0D8807C}"/>
            </a:ext>
          </a:extLst>
        </xdr:cNvPr>
        <xdr:cNvCxnSpPr/>
      </xdr:nvCxnSpPr>
      <xdr:spPr>
        <a:xfrm>
          <a:off x="3797300" y="1417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308" name="楕円 307">
          <a:extLst>
            <a:ext uri="{FF2B5EF4-FFF2-40B4-BE49-F238E27FC236}">
              <a16:creationId xmlns:a16="http://schemas.microsoft.com/office/drawing/2014/main" id="{A3D6C9C3-B5DC-4491-A592-CD77013A9567}"/>
            </a:ext>
          </a:extLst>
        </xdr:cNvPr>
        <xdr:cNvSpPr/>
      </xdr:nvSpPr>
      <xdr:spPr>
        <a:xfrm>
          <a:off x="2857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114300</xdr:rowOff>
    </xdr:to>
    <xdr:cxnSp macro="">
      <xdr:nvCxnSpPr>
        <xdr:cNvPr id="309" name="直線コネクタ 308">
          <a:extLst>
            <a:ext uri="{FF2B5EF4-FFF2-40B4-BE49-F238E27FC236}">
              <a16:creationId xmlns:a16="http://schemas.microsoft.com/office/drawing/2014/main" id="{66EC6CF0-CCA0-459C-A578-E20DEF8338EF}"/>
            </a:ext>
          </a:extLst>
        </xdr:cNvPr>
        <xdr:cNvCxnSpPr/>
      </xdr:nvCxnSpPr>
      <xdr:spPr>
        <a:xfrm>
          <a:off x="2908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10" name="楕円 309">
          <a:extLst>
            <a:ext uri="{FF2B5EF4-FFF2-40B4-BE49-F238E27FC236}">
              <a16:creationId xmlns:a16="http://schemas.microsoft.com/office/drawing/2014/main" id="{911D6345-16E7-4D9D-9CA3-A6CBC8509C81}"/>
            </a:ext>
          </a:extLst>
        </xdr:cNvPr>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76200</xdr:rowOff>
    </xdr:to>
    <xdr:cxnSp macro="">
      <xdr:nvCxnSpPr>
        <xdr:cNvPr id="311" name="直線コネクタ 310">
          <a:extLst>
            <a:ext uri="{FF2B5EF4-FFF2-40B4-BE49-F238E27FC236}">
              <a16:creationId xmlns:a16="http://schemas.microsoft.com/office/drawing/2014/main" id="{6C1AFA93-51A7-4684-877A-A8833D22A378}"/>
            </a:ext>
          </a:extLst>
        </xdr:cNvPr>
        <xdr:cNvCxnSpPr/>
      </xdr:nvCxnSpPr>
      <xdr:spPr>
        <a:xfrm>
          <a:off x="2019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50800</xdr:rowOff>
    </xdr:to>
    <xdr:sp macro="" textlink="">
      <xdr:nvSpPr>
        <xdr:cNvPr id="312" name="楕円 311">
          <a:extLst>
            <a:ext uri="{FF2B5EF4-FFF2-40B4-BE49-F238E27FC236}">
              <a16:creationId xmlns:a16="http://schemas.microsoft.com/office/drawing/2014/main" id="{A0C1E565-48E2-493A-AB0D-6AA70B36C1A6}"/>
            </a:ext>
          </a:extLst>
        </xdr:cNvPr>
        <xdr:cNvSpPr/>
      </xdr:nvSpPr>
      <xdr:spPr>
        <a:xfrm>
          <a:off x="107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0</xdr:rowOff>
    </xdr:from>
    <xdr:to>
      <xdr:col>10</xdr:col>
      <xdr:colOff>114300</xdr:colOff>
      <xdr:row>82</xdr:row>
      <xdr:rowOff>38100</xdr:rowOff>
    </xdr:to>
    <xdr:cxnSp macro="">
      <xdr:nvCxnSpPr>
        <xdr:cNvPr id="313" name="直線コネクタ 312">
          <a:extLst>
            <a:ext uri="{FF2B5EF4-FFF2-40B4-BE49-F238E27FC236}">
              <a16:creationId xmlns:a16="http://schemas.microsoft.com/office/drawing/2014/main" id="{C1668F53-9A7B-4FC2-BED8-8C330524B1E0}"/>
            </a:ext>
          </a:extLst>
        </xdr:cNvPr>
        <xdr:cNvCxnSpPr/>
      </xdr:nvCxnSpPr>
      <xdr:spPr>
        <a:xfrm>
          <a:off x="1130300" y="1405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a:extLst>
            <a:ext uri="{FF2B5EF4-FFF2-40B4-BE49-F238E27FC236}">
              <a16:creationId xmlns:a16="http://schemas.microsoft.com/office/drawing/2014/main" id="{951B3832-9BAC-489C-8CFA-53F44741C37B}"/>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a:extLst>
            <a:ext uri="{FF2B5EF4-FFF2-40B4-BE49-F238E27FC236}">
              <a16:creationId xmlns:a16="http://schemas.microsoft.com/office/drawing/2014/main" id="{908163D7-D8D0-4D5B-93A8-DAB81C7AD302}"/>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a:extLst>
            <a:ext uri="{FF2B5EF4-FFF2-40B4-BE49-F238E27FC236}">
              <a16:creationId xmlns:a16="http://schemas.microsoft.com/office/drawing/2014/main" id="{19E62B42-7EC3-4AB8-AF38-2CC53173636F}"/>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a:extLst>
            <a:ext uri="{FF2B5EF4-FFF2-40B4-BE49-F238E27FC236}">
              <a16:creationId xmlns:a16="http://schemas.microsoft.com/office/drawing/2014/main" id="{1015F815-9877-4129-BAC3-2471AEB695C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318" name="n_1mainValue【福祉施設】&#10;有形固定資産減価償却率">
          <a:extLst>
            <a:ext uri="{FF2B5EF4-FFF2-40B4-BE49-F238E27FC236}">
              <a16:creationId xmlns:a16="http://schemas.microsoft.com/office/drawing/2014/main" id="{7815ADFD-1C93-4834-B40F-1C0BB09F0DCF}"/>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118127</xdr:rowOff>
    </xdr:from>
    <xdr:ext cx="405111" cy="259045"/>
    <xdr:sp macro="" textlink="">
      <xdr:nvSpPr>
        <xdr:cNvPr id="319" name="n_2mainValue【福祉施設】&#10;有形固定資産減価償却率">
          <a:extLst>
            <a:ext uri="{FF2B5EF4-FFF2-40B4-BE49-F238E27FC236}">
              <a16:creationId xmlns:a16="http://schemas.microsoft.com/office/drawing/2014/main" id="{8294F187-2DAD-411F-970C-9FF819BD481F}"/>
            </a:ext>
          </a:extLst>
        </xdr:cNvPr>
        <xdr:cNvSpPr txBox="1"/>
      </xdr:nvSpPr>
      <xdr:spPr>
        <a:xfrm>
          <a:off x="2705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20" name="n_3mainValue【福祉施設】&#10;有形固定資産減価償却率">
          <a:extLst>
            <a:ext uri="{FF2B5EF4-FFF2-40B4-BE49-F238E27FC236}">
              <a16:creationId xmlns:a16="http://schemas.microsoft.com/office/drawing/2014/main" id="{28D031A0-B61C-45AF-AEB0-DEA77C11E164}"/>
            </a:ext>
          </a:extLst>
        </xdr:cNvPr>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41927</xdr:rowOff>
    </xdr:from>
    <xdr:ext cx="405111" cy="259045"/>
    <xdr:sp macro="" textlink="">
      <xdr:nvSpPr>
        <xdr:cNvPr id="321" name="n_4mainValue【福祉施設】&#10;有形固定資産減価償却率">
          <a:extLst>
            <a:ext uri="{FF2B5EF4-FFF2-40B4-BE49-F238E27FC236}">
              <a16:creationId xmlns:a16="http://schemas.microsoft.com/office/drawing/2014/main" id="{B6F8B2A6-1EAC-463A-AAE2-A9694B307C9B}"/>
            </a:ext>
          </a:extLst>
        </xdr:cNvPr>
        <xdr:cNvSpPr txBox="1"/>
      </xdr:nvSpPr>
      <xdr:spPr>
        <a:xfrm>
          <a:off x="927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3C41706-E885-4A9D-A6D0-7948DF1BE3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97B6721-FCD7-4F02-9E62-2840810509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8B07E6A-981A-41D1-894B-3FC7D27420F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5A569B6-CA40-4B19-982E-4F8E207633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B84CC8C-EA2A-4F3B-95DE-81A5BEB496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8708097-B1D5-4292-BC56-70D6CC26B2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ABA6B3A-119F-4CB0-BE26-9CCAF68CA1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4D89D5E-1739-4FA0-8682-7CC548B1C5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6A39C0E-92AF-45C9-B412-FD902638DE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A2B5499-9A2B-46C9-9A95-116457E3AB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4312912-3A68-4366-8E59-1341A20DF64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6A94D1A-0FA6-444A-8CAB-2E3177C5A2A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30076943-A12F-44E5-9750-B8D21BCFCA7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85D0B6E4-D04C-4BC9-B170-EF5E5899E17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D121C8A-6D8F-442A-9A9E-E75C72EF936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4473BD4B-A100-4493-90C6-916E1C4D513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94194464-2E02-4BC0-A639-30EBBABED9E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FA0E4721-D9FE-4839-A2F5-743C720FE1D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63898D3-AF0D-4B3D-BB54-93C654EC0D9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1CE328D-40FF-46C2-9E34-FDADB3222C3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EF1CD2F-B1CA-4265-BA84-DF13C30A56A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8B61878-DB74-4B31-9522-8DEF68FBC8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F7FA5388-B835-4C35-BFC1-F97C43A260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a:extLst>
            <a:ext uri="{FF2B5EF4-FFF2-40B4-BE49-F238E27FC236}">
              <a16:creationId xmlns:a16="http://schemas.microsoft.com/office/drawing/2014/main" id="{E28ECA87-F297-4148-90EC-E932FD6ABE3A}"/>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a:extLst>
            <a:ext uri="{FF2B5EF4-FFF2-40B4-BE49-F238E27FC236}">
              <a16:creationId xmlns:a16="http://schemas.microsoft.com/office/drawing/2014/main" id="{B073B33C-E934-465A-A141-16BC658B0C78}"/>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a:extLst>
            <a:ext uri="{FF2B5EF4-FFF2-40B4-BE49-F238E27FC236}">
              <a16:creationId xmlns:a16="http://schemas.microsoft.com/office/drawing/2014/main" id="{48ED6074-9BA3-45A2-A41B-A3D0751F49D7}"/>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a:extLst>
            <a:ext uri="{FF2B5EF4-FFF2-40B4-BE49-F238E27FC236}">
              <a16:creationId xmlns:a16="http://schemas.microsoft.com/office/drawing/2014/main" id="{E2A47180-5E78-4362-853F-492F33892268}"/>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a:extLst>
            <a:ext uri="{FF2B5EF4-FFF2-40B4-BE49-F238E27FC236}">
              <a16:creationId xmlns:a16="http://schemas.microsoft.com/office/drawing/2014/main" id="{D3B5F00A-9648-4964-A041-009142677397}"/>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a:extLst>
            <a:ext uri="{FF2B5EF4-FFF2-40B4-BE49-F238E27FC236}">
              <a16:creationId xmlns:a16="http://schemas.microsoft.com/office/drawing/2014/main" id="{2099C580-F53E-4F4C-88F9-B9C9286A51AC}"/>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a:extLst>
            <a:ext uri="{FF2B5EF4-FFF2-40B4-BE49-F238E27FC236}">
              <a16:creationId xmlns:a16="http://schemas.microsoft.com/office/drawing/2014/main" id="{A676B6EB-86CD-4FA8-81A3-7BC9B1735BD3}"/>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a:extLst>
            <a:ext uri="{FF2B5EF4-FFF2-40B4-BE49-F238E27FC236}">
              <a16:creationId xmlns:a16="http://schemas.microsoft.com/office/drawing/2014/main" id="{52809695-D92C-4FB3-93B8-381019795508}"/>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a:extLst>
            <a:ext uri="{FF2B5EF4-FFF2-40B4-BE49-F238E27FC236}">
              <a16:creationId xmlns:a16="http://schemas.microsoft.com/office/drawing/2014/main" id="{30A29243-625F-406C-A584-CA510F44188A}"/>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a:extLst>
            <a:ext uri="{FF2B5EF4-FFF2-40B4-BE49-F238E27FC236}">
              <a16:creationId xmlns:a16="http://schemas.microsoft.com/office/drawing/2014/main" id="{D30FAE10-0202-45C0-A05E-A40C2FDBBDB1}"/>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a:extLst>
            <a:ext uri="{FF2B5EF4-FFF2-40B4-BE49-F238E27FC236}">
              <a16:creationId xmlns:a16="http://schemas.microsoft.com/office/drawing/2014/main" id="{170DEBB0-5D5E-4ACA-92F3-387B64F52F1B}"/>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82DC060-6109-425C-B1CD-09DBA1864E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83723C7-CFAB-4E23-9EF6-B5F390D42E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448E371-5EEC-40BC-ABC4-9D380B4EB7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6C2A671-F8DD-41D2-BFDC-EC455BCFF6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8D8C689-B678-4E62-94DB-21A65ABE85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61" name="楕円 360">
          <a:extLst>
            <a:ext uri="{FF2B5EF4-FFF2-40B4-BE49-F238E27FC236}">
              <a16:creationId xmlns:a16="http://schemas.microsoft.com/office/drawing/2014/main" id="{7D212231-6F19-4047-8758-9992A4AF333C}"/>
            </a:ext>
          </a:extLst>
        </xdr:cNvPr>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62" name="【福祉施設】&#10;一人当たり面積該当値テキスト">
          <a:extLst>
            <a:ext uri="{FF2B5EF4-FFF2-40B4-BE49-F238E27FC236}">
              <a16:creationId xmlns:a16="http://schemas.microsoft.com/office/drawing/2014/main" id="{742B1A58-58EE-4379-B7C5-798E2B747A82}"/>
            </a:ext>
          </a:extLst>
        </xdr:cNvPr>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63" name="楕円 362">
          <a:extLst>
            <a:ext uri="{FF2B5EF4-FFF2-40B4-BE49-F238E27FC236}">
              <a16:creationId xmlns:a16="http://schemas.microsoft.com/office/drawing/2014/main" id="{08398C5D-ECBF-4D16-8516-455DE7DFAFEF}"/>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64" name="直線コネクタ 363">
          <a:extLst>
            <a:ext uri="{FF2B5EF4-FFF2-40B4-BE49-F238E27FC236}">
              <a16:creationId xmlns:a16="http://schemas.microsoft.com/office/drawing/2014/main" id="{EDBA3197-D46C-4B93-8382-E469D32A0F16}"/>
            </a:ext>
          </a:extLst>
        </xdr:cNvPr>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65" name="楕円 364">
          <a:extLst>
            <a:ext uri="{FF2B5EF4-FFF2-40B4-BE49-F238E27FC236}">
              <a16:creationId xmlns:a16="http://schemas.microsoft.com/office/drawing/2014/main" id="{BC68112C-9C5D-476E-9672-49E43A0145ED}"/>
            </a:ext>
          </a:extLst>
        </xdr:cNvPr>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66" name="直線コネクタ 365">
          <a:extLst>
            <a:ext uri="{FF2B5EF4-FFF2-40B4-BE49-F238E27FC236}">
              <a16:creationId xmlns:a16="http://schemas.microsoft.com/office/drawing/2014/main" id="{2CFF766B-C8AC-4047-B2B1-26D34D60FBC6}"/>
            </a:ext>
          </a:extLst>
        </xdr:cNvPr>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67" name="楕円 366">
          <a:extLst>
            <a:ext uri="{FF2B5EF4-FFF2-40B4-BE49-F238E27FC236}">
              <a16:creationId xmlns:a16="http://schemas.microsoft.com/office/drawing/2014/main" id="{6DF1F328-EFE5-4552-8674-9408D5014B35}"/>
            </a:ext>
          </a:extLst>
        </xdr:cNvPr>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15239</xdr:rowOff>
    </xdr:to>
    <xdr:cxnSp macro="">
      <xdr:nvCxnSpPr>
        <xdr:cNvPr id="368" name="直線コネクタ 367">
          <a:extLst>
            <a:ext uri="{FF2B5EF4-FFF2-40B4-BE49-F238E27FC236}">
              <a16:creationId xmlns:a16="http://schemas.microsoft.com/office/drawing/2014/main" id="{ED7FE49B-4EB6-4916-B547-204A297E86F1}"/>
            </a:ext>
          </a:extLst>
        </xdr:cNvPr>
        <xdr:cNvCxnSpPr/>
      </xdr:nvCxnSpPr>
      <xdr:spPr>
        <a:xfrm>
          <a:off x="7861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135889</xdr:rowOff>
    </xdr:from>
    <xdr:to>
      <xdr:col>36</xdr:col>
      <xdr:colOff>165100</xdr:colOff>
      <xdr:row>86</xdr:row>
      <xdr:rowOff>66039</xdr:rowOff>
    </xdr:to>
    <xdr:sp macro="" textlink="">
      <xdr:nvSpPr>
        <xdr:cNvPr id="369" name="楕円 368">
          <a:extLst>
            <a:ext uri="{FF2B5EF4-FFF2-40B4-BE49-F238E27FC236}">
              <a16:creationId xmlns:a16="http://schemas.microsoft.com/office/drawing/2014/main" id="{6AC800D3-8417-420B-9D1B-CD74F6CAED60}"/>
            </a:ext>
          </a:extLst>
        </xdr:cNvPr>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15239</xdr:rowOff>
    </xdr:from>
    <xdr:to>
      <xdr:col>41</xdr:col>
      <xdr:colOff>50800</xdr:colOff>
      <xdr:row>86</xdr:row>
      <xdr:rowOff>15239</xdr:rowOff>
    </xdr:to>
    <xdr:cxnSp macro="">
      <xdr:nvCxnSpPr>
        <xdr:cNvPr id="370" name="直線コネクタ 369">
          <a:extLst>
            <a:ext uri="{FF2B5EF4-FFF2-40B4-BE49-F238E27FC236}">
              <a16:creationId xmlns:a16="http://schemas.microsoft.com/office/drawing/2014/main" id="{7F2AF8F8-937D-4E3A-B730-EF2C412E3376}"/>
            </a:ext>
          </a:extLst>
        </xdr:cNvPr>
        <xdr:cNvCxnSpPr/>
      </xdr:nvCxnSpPr>
      <xdr:spPr>
        <a:xfrm>
          <a:off x="6972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a:extLst>
            <a:ext uri="{FF2B5EF4-FFF2-40B4-BE49-F238E27FC236}">
              <a16:creationId xmlns:a16="http://schemas.microsoft.com/office/drawing/2014/main" id="{53929DA3-6227-41D3-A5B9-F4294FFE65C8}"/>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a:extLst>
            <a:ext uri="{FF2B5EF4-FFF2-40B4-BE49-F238E27FC236}">
              <a16:creationId xmlns:a16="http://schemas.microsoft.com/office/drawing/2014/main" id="{A464B97C-ADFA-49F2-B335-29F8E7959512}"/>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a:extLst>
            <a:ext uri="{FF2B5EF4-FFF2-40B4-BE49-F238E27FC236}">
              <a16:creationId xmlns:a16="http://schemas.microsoft.com/office/drawing/2014/main" id="{ED984846-7A33-44C7-9308-378D6BF5B27B}"/>
            </a:ext>
          </a:extLst>
        </xdr:cNvPr>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4" name="n_4aveValue【福祉施設】&#10;一人当たり面積">
          <a:extLst>
            <a:ext uri="{FF2B5EF4-FFF2-40B4-BE49-F238E27FC236}">
              <a16:creationId xmlns:a16="http://schemas.microsoft.com/office/drawing/2014/main" id="{45CE5957-E0C2-4B98-A0C8-E304103E0C33}"/>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75" name="n_1mainValue【福祉施設】&#10;一人当たり面積">
          <a:extLst>
            <a:ext uri="{FF2B5EF4-FFF2-40B4-BE49-F238E27FC236}">
              <a16:creationId xmlns:a16="http://schemas.microsoft.com/office/drawing/2014/main" id="{542A8DBC-F6E7-4DC9-9A69-2B194D2CE037}"/>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76" name="n_2mainValue【福祉施設】&#10;一人当たり面積">
          <a:extLst>
            <a:ext uri="{FF2B5EF4-FFF2-40B4-BE49-F238E27FC236}">
              <a16:creationId xmlns:a16="http://schemas.microsoft.com/office/drawing/2014/main" id="{9579F481-21AE-472C-AB9F-D33EEF5C3378}"/>
            </a:ext>
          </a:extLst>
        </xdr:cNvPr>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77" name="n_3mainValue【福祉施設】&#10;一人当たり面積">
          <a:extLst>
            <a:ext uri="{FF2B5EF4-FFF2-40B4-BE49-F238E27FC236}">
              <a16:creationId xmlns:a16="http://schemas.microsoft.com/office/drawing/2014/main" id="{7ED9CAEE-95A2-4B51-AB3A-5CE4AA6930A8}"/>
            </a:ext>
          </a:extLst>
        </xdr:cNvPr>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378" name="n_4mainValue【福祉施設】&#10;一人当たり面積">
          <a:extLst>
            <a:ext uri="{FF2B5EF4-FFF2-40B4-BE49-F238E27FC236}">
              <a16:creationId xmlns:a16="http://schemas.microsoft.com/office/drawing/2014/main" id="{CBB52DDA-1E9B-42FC-8816-E4B93A89E965}"/>
            </a:ext>
          </a:extLst>
        </xdr:cNvPr>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8925A35-DB6C-496F-87B0-6AAE6542605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7540718-D7CA-4AD4-8AD7-D1DC2E4422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6AE1A5F-E5CD-4460-A41A-5430427A294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960A3A2-D83B-4B61-9948-6194EC5904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727419D-8A17-42B1-A671-6DFB2721B1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00ED52B-EFD3-4350-B229-3B574D2EF7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893F803-9673-4615-B6DC-0702ED24E0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3E30B71-E172-4C03-AB1C-2FDF3992580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FFDC5150-97F4-4448-8FF7-A84DCCA7AE1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08BE061-1A1F-42C4-9EEC-1CAFA57C4FF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E7522DE-99EF-4047-8227-6D49CE65EA0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9732DA7C-7208-4E7D-AFCE-B193673EF6A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a:extLst>
            <a:ext uri="{FF2B5EF4-FFF2-40B4-BE49-F238E27FC236}">
              <a16:creationId xmlns:a16="http://schemas.microsoft.com/office/drawing/2014/main" id="{EA772740-471B-4388-AE56-72BDF2102EBD}"/>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0D3901D7-71D3-48FF-BF22-F5E6D6218C51}"/>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a:extLst>
            <a:ext uri="{FF2B5EF4-FFF2-40B4-BE49-F238E27FC236}">
              <a16:creationId xmlns:a16="http://schemas.microsoft.com/office/drawing/2014/main" id="{5F518C19-2163-4306-978D-33BECDC5C36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5403EDAC-4EF2-4296-AD7F-847C1D7D9FA4}"/>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a:extLst>
            <a:ext uri="{FF2B5EF4-FFF2-40B4-BE49-F238E27FC236}">
              <a16:creationId xmlns:a16="http://schemas.microsoft.com/office/drawing/2014/main" id="{BEB311EC-CE89-48C9-B1D1-7DAEC0923D49}"/>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0D462F98-89EE-4D23-BB1F-AC131EA85CC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a:extLst>
            <a:ext uri="{FF2B5EF4-FFF2-40B4-BE49-F238E27FC236}">
              <a16:creationId xmlns:a16="http://schemas.microsoft.com/office/drawing/2014/main" id="{8CE1CFFD-EAD5-4C5F-98AE-DF2B92105451}"/>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839E2725-2D35-4825-9DBF-70D27BC5FBF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2DFD628E-A63F-4B26-9F87-63407990E80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A76BF7D2-8CDB-4F98-B0E9-C955E708A28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401" name="直線コネクタ 400">
          <a:extLst>
            <a:ext uri="{FF2B5EF4-FFF2-40B4-BE49-F238E27FC236}">
              <a16:creationId xmlns:a16="http://schemas.microsoft.com/office/drawing/2014/main" id="{F99756A2-1D08-44F9-ACB8-4F9B68E50DC1}"/>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DB4F125A-3983-4D40-9D09-310946516FEF}"/>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403" name="直線コネクタ 402">
          <a:extLst>
            <a:ext uri="{FF2B5EF4-FFF2-40B4-BE49-F238E27FC236}">
              <a16:creationId xmlns:a16="http://schemas.microsoft.com/office/drawing/2014/main" id="{F9A4B695-FE52-4AE0-B76B-072D2C631E19}"/>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5262378D-316C-4E6A-A532-10CB43AF3FDF}"/>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405" name="直線コネクタ 404">
          <a:extLst>
            <a:ext uri="{FF2B5EF4-FFF2-40B4-BE49-F238E27FC236}">
              <a16:creationId xmlns:a16="http://schemas.microsoft.com/office/drawing/2014/main" id="{86318BAE-3C9C-47DD-B38E-6FCFE2882544}"/>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350A41DD-6FD6-4E72-950E-F212B1EFBCE0}"/>
            </a:ext>
          </a:extLst>
        </xdr:cNvPr>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7" name="フローチャート: 判断 406">
          <a:extLst>
            <a:ext uri="{FF2B5EF4-FFF2-40B4-BE49-F238E27FC236}">
              <a16:creationId xmlns:a16="http://schemas.microsoft.com/office/drawing/2014/main" id="{9B7F1474-933A-439B-BA74-C78ED811170E}"/>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408" name="フローチャート: 判断 407">
          <a:extLst>
            <a:ext uri="{FF2B5EF4-FFF2-40B4-BE49-F238E27FC236}">
              <a16:creationId xmlns:a16="http://schemas.microsoft.com/office/drawing/2014/main" id="{0EC5236D-BB4E-4482-8D84-A592151CAE8B}"/>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409" name="フローチャート: 判断 408">
          <a:extLst>
            <a:ext uri="{FF2B5EF4-FFF2-40B4-BE49-F238E27FC236}">
              <a16:creationId xmlns:a16="http://schemas.microsoft.com/office/drawing/2014/main" id="{62D08B78-F228-4283-BBD4-3C429A77E2AD}"/>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0" name="フローチャート: 判断 409">
          <a:extLst>
            <a:ext uri="{FF2B5EF4-FFF2-40B4-BE49-F238E27FC236}">
              <a16:creationId xmlns:a16="http://schemas.microsoft.com/office/drawing/2014/main" id="{21EA2D2D-6D28-44F3-B6A4-9CA3055FB201}"/>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411" name="フローチャート: 判断 410">
          <a:extLst>
            <a:ext uri="{FF2B5EF4-FFF2-40B4-BE49-F238E27FC236}">
              <a16:creationId xmlns:a16="http://schemas.microsoft.com/office/drawing/2014/main" id="{F4494246-876B-4EF9-8338-83797590F48D}"/>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A8C3BC7-6DB3-4595-B836-4A16B4EE707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2962560-01C1-4158-99C3-E008ABAB4AF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5B793D9-B328-473C-B2B8-A6FF63D6001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CA32792-D5C3-4DB2-A6B3-1157DD8F804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D9E55D2-63F1-4498-9312-362FE7540D3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68835</xdr:rowOff>
    </xdr:from>
    <xdr:to>
      <xdr:col>24</xdr:col>
      <xdr:colOff>114300</xdr:colOff>
      <xdr:row>105</xdr:row>
      <xdr:rowOff>170435</xdr:rowOff>
    </xdr:to>
    <xdr:sp macro="" textlink="">
      <xdr:nvSpPr>
        <xdr:cNvPr id="417" name="楕円 416">
          <a:extLst>
            <a:ext uri="{FF2B5EF4-FFF2-40B4-BE49-F238E27FC236}">
              <a16:creationId xmlns:a16="http://schemas.microsoft.com/office/drawing/2014/main" id="{FF9C7F65-E8C0-4F8A-829A-7B94042ABF1C}"/>
            </a:ext>
          </a:extLst>
        </xdr:cNvPr>
        <xdr:cNvSpPr/>
      </xdr:nvSpPr>
      <xdr:spPr>
        <a:xfrm>
          <a:off x="4584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47262</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E173715F-5233-4B87-A8A3-8CA1F9D3B017}"/>
            </a:ext>
          </a:extLst>
        </xdr:cNvPr>
        <xdr:cNvSpPr txBox="1"/>
      </xdr:nvSpPr>
      <xdr:spPr>
        <a:xfrm>
          <a:off x="4673600"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18542</xdr:rowOff>
    </xdr:from>
    <xdr:to>
      <xdr:col>20</xdr:col>
      <xdr:colOff>38100</xdr:colOff>
      <xdr:row>105</xdr:row>
      <xdr:rowOff>120142</xdr:rowOff>
    </xdr:to>
    <xdr:sp macro="" textlink="">
      <xdr:nvSpPr>
        <xdr:cNvPr id="419" name="楕円 418">
          <a:extLst>
            <a:ext uri="{FF2B5EF4-FFF2-40B4-BE49-F238E27FC236}">
              <a16:creationId xmlns:a16="http://schemas.microsoft.com/office/drawing/2014/main" id="{2161CD62-BAF3-4F84-9FFB-CF3D997BEF6C}"/>
            </a:ext>
          </a:extLst>
        </xdr:cNvPr>
        <xdr:cNvSpPr/>
      </xdr:nvSpPr>
      <xdr:spPr>
        <a:xfrm>
          <a:off x="3746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69342</xdr:rowOff>
    </xdr:from>
    <xdr:to>
      <xdr:col>24</xdr:col>
      <xdr:colOff>63500</xdr:colOff>
      <xdr:row>105</xdr:row>
      <xdr:rowOff>119635</xdr:rowOff>
    </xdr:to>
    <xdr:cxnSp macro="">
      <xdr:nvCxnSpPr>
        <xdr:cNvPr id="420" name="直線コネクタ 419">
          <a:extLst>
            <a:ext uri="{FF2B5EF4-FFF2-40B4-BE49-F238E27FC236}">
              <a16:creationId xmlns:a16="http://schemas.microsoft.com/office/drawing/2014/main" id="{74DCEF08-BF44-45BF-8F4A-217714371ECD}"/>
            </a:ext>
          </a:extLst>
        </xdr:cNvPr>
        <xdr:cNvCxnSpPr/>
      </xdr:nvCxnSpPr>
      <xdr:spPr>
        <a:xfrm>
          <a:off x="3797300" y="180715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421" name="楕円 420">
          <a:extLst>
            <a:ext uri="{FF2B5EF4-FFF2-40B4-BE49-F238E27FC236}">
              <a16:creationId xmlns:a16="http://schemas.microsoft.com/office/drawing/2014/main" id="{BC2EDB46-5E39-4006-82B0-DBFF64C9AE82}"/>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69342</xdr:rowOff>
    </xdr:to>
    <xdr:cxnSp macro="">
      <xdr:nvCxnSpPr>
        <xdr:cNvPr id="422" name="直線コネクタ 421">
          <a:extLst>
            <a:ext uri="{FF2B5EF4-FFF2-40B4-BE49-F238E27FC236}">
              <a16:creationId xmlns:a16="http://schemas.microsoft.com/office/drawing/2014/main" id="{6F5E69CB-3CD9-4D4F-8788-D5C87B22AC74}"/>
            </a:ext>
          </a:extLst>
        </xdr:cNvPr>
        <xdr:cNvCxnSpPr/>
      </xdr:nvCxnSpPr>
      <xdr:spPr>
        <a:xfrm>
          <a:off x="2908300" y="18021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89408</xdr:rowOff>
    </xdr:from>
    <xdr:to>
      <xdr:col>10</xdr:col>
      <xdr:colOff>165100</xdr:colOff>
      <xdr:row>105</xdr:row>
      <xdr:rowOff>19558</xdr:rowOff>
    </xdr:to>
    <xdr:sp macro="" textlink="">
      <xdr:nvSpPr>
        <xdr:cNvPr id="423" name="楕円 422">
          <a:extLst>
            <a:ext uri="{FF2B5EF4-FFF2-40B4-BE49-F238E27FC236}">
              <a16:creationId xmlns:a16="http://schemas.microsoft.com/office/drawing/2014/main" id="{7D517802-F835-47A7-AED5-35C4C41F4684}"/>
            </a:ext>
          </a:extLst>
        </xdr:cNvPr>
        <xdr:cNvSpPr/>
      </xdr:nvSpPr>
      <xdr:spPr>
        <a:xfrm>
          <a:off x="1968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140208</xdr:rowOff>
    </xdr:from>
    <xdr:to>
      <xdr:col>15</xdr:col>
      <xdr:colOff>50800</xdr:colOff>
      <xdr:row>105</xdr:row>
      <xdr:rowOff>19050</xdr:rowOff>
    </xdr:to>
    <xdr:cxnSp macro="">
      <xdr:nvCxnSpPr>
        <xdr:cNvPr id="424" name="直線コネクタ 423">
          <a:extLst>
            <a:ext uri="{FF2B5EF4-FFF2-40B4-BE49-F238E27FC236}">
              <a16:creationId xmlns:a16="http://schemas.microsoft.com/office/drawing/2014/main" id="{EA284E00-C47E-48C5-9521-805657411B1D}"/>
            </a:ext>
          </a:extLst>
        </xdr:cNvPr>
        <xdr:cNvCxnSpPr/>
      </xdr:nvCxnSpPr>
      <xdr:spPr>
        <a:xfrm>
          <a:off x="2019300" y="179710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39115</xdr:rowOff>
    </xdr:from>
    <xdr:to>
      <xdr:col>6</xdr:col>
      <xdr:colOff>38100</xdr:colOff>
      <xdr:row>104</xdr:row>
      <xdr:rowOff>140715</xdr:rowOff>
    </xdr:to>
    <xdr:sp macro="" textlink="">
      <xdr:nvSpPr>
        <xdr:cNvPr id="425" name="楕円 424">
          <a:extLst>
            <a:ext uri="{FF2B5EF4-FFF2-40B4-BE49-F238E27FC236}">
              <a16:creationId xmlns:a16="http://schemas.microsoft.com/office/drawing/2014/main" id="{B022D166-2045-4974-B5E8-7C5632AE4426}"/>
            </a:ext>
          </a:extLst>
        </xdr:cNvPr>
        <xdr:cNvSpPr/>
      </xdr:nvSpPr>
      <xdr:spPr>
        <a:xfrm>
          <a:off x="1079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89915</xdr:rowOff>
    </xdr:from>
    <xdr:to>
      <xdr:col>10</xdr:col>
      <xdr:colOff>114300</xdr:colOff>
      <xdr:row>104</xdr:row>
      <xdr:rowOff>140208</xdr:rowOff>
    </xdr:to>
    <xdr:cxnSp macro="">
      <xdr:nvCxnSpPr>
        <xdr:cNvPr id="426" name="直線コネクタ 425">
          <a:extLst>
            <a:ext uri="{FF2B5EF4-FFF2-40B4-BE49-F238E27FC236}">
              <a16:creationId xmlns:a16="http://schemas.microsoft.com/office/drawing/2014/main" id="{A24E2D99-A27A-4385-AB3F-4968A3E2897D}"/>
            </a:ext>
          </a:extLst>
        </xdr:cNvPr>
        <xdr:cNvCxnSpPr/>
      </xdr:nvCxnSpPr>
      <xdr:spPr>
        <a:xfrm>
          <a:off x="1130300" y="179207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427" name="n_1aveValue【市民会館】&#10;有形固定資産減価償却率">
          <a:extLst>
            <a:ext uri="{FF2B5EF4-FFF2-40B4-BE49-F238E27FC236}">
              <a16:creationId xmlns:a16="http://schemas.microsoft.com/office/drawing/2014/main" id="{464B69B8-EEE2-4D71-B082-5A8999B36C0D}"/>
            </a:ext>
          </a:extLst>
        </xdr:cNvPr>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428" name="n_2aveValue【市民会館】&#10;有形固定資産減価償却率">
          <a:extLst>
            <a:ext uri="{FF2B5EF4-FFF2-40B4-BE49-F238E27FC236}">
              <a16:creationId xmlns:a16="http://schemas.microsoft.com/office/drawing/2014/main" id="{26F1CB94-91C9-4BB9-8C0F-552E67FD2676}"/>
            </a:ext>
          </a:extLst>
        </xdr:cNvPr>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29" name="n_3aveValue【市民会館】&#10;有形固定資産減価償却率">
          <a:extLst>
            <a:ext uri="{FF2B5EF4-FFF2-40B4-BE49-F238E27FC236}">
              <a16:creationId xmlns:a16="http://schemas.microsoft.com/office/drawing/2014/main" id="{E800EC78-87AA-45B5-8FA7-9FC6D3176006}"/>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30" name="n_4aveValue【市民会館】&#10;有形固定資産減価償却率">
          <a:extLst>
            <a:ext uri="{FF2B5EF4-FFF2-40B4-BE49-F238E27FC236}">
              <a16:creationId xmlns:a16="http://schemas.microsoft.com/office/drawing/2014/main" id="{86B83E0E-3853-4BA4-8C70-D792FBBA6D3D}"/>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111269</xdr:rowOff>
    </xdr:from>
    <xdr:ext cx="405111" cy="259045"/>
    <xdr:sp macro="" textlink="">
      <xdr:nvSpPr>
        <xdr:cNvPr id="431" name="n_1mainValue【市民会館】&#10;有形固定資産減価償却率">
          <a:extLst>
            <a:ext uri="{FF2B5EF4-FFF2-40B4-BE49-F238E27FC236}">
              <a16:creationId xmlns:a16="http://schemas.microsoft.com/office/drawing/2014/main" id="{72964564-CAE8-4D5D-B2CD-28B62978EAB7}"/>
            </a:ext>
          </a:extLst>
        </xdr:cNvPr>
        <xdr:cNvSpPr txBox="1"/>
      </xdr:nvSpPr>
      <xdr:spPr>
        <a:xfrm>
          <a:off x="3582044" y="1811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432" name="n_2mainValue【市民会館】&#10;有形固定資産減価償却率">
          <a:extLst>
            <a:ext uri="{FF2B5EF4-FFF2-40B4-BE49-F238E27FC236}">
              <a16:creationId xmlns:a16="http://schemas.microsoft.com/office/drawing/2014/main" id="{C7FB37D2-96DC-43C4-B3E2-D0743DD0D181}"/>
            </a:ext>
          </a:extLst>
        </xdr:cNvPr>
        <xdr:cNvSpPr txBox="1"/>
      </xdr:nvSpPr>
      <xdr:spPr>
        <a:xfrm>
          <a:off x="2705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10685</xdr:rowOff>
    </xdr:from>
    <xdr:ext cx="405111" cy="259045"/>
    <xdr:sp macro="" textlink="">
      <xdr:nvSpPr>
        <xdr:cNvPr id="433" name="n_3mainValue【市民会館】&#10;有形固定資産減価償却率">
          <a:extLst>
            <a:ext uri="{FF2B5EF4-FFF2-40B4-BE49-F238E27FC236}">
              <a16:creationId xmlns:a16="http://schemas.microsoft.com/office/drawing/2014/main" id="{B0213B8C-1266-446A-B80D-F746F90FC8FF}"/>
            </a:ext>
          </a:extLst>
        </xdr:cNvPr>
        <xdr:cNvSpPr txBox="1"/>
      </xdr:nvSpPr>
      <xdr:spPr>
        <a:xfrm>
          <a:off x="1816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131842</xdr:rowOff>
    </xdr:from>
    <xdr:ext cx="405111" cy="259045"/>
    <xdr:sp macro="" textlink="">
      <xdr:nvSpPr>
        <xdr:cNvPr id="434" name="n_4mainValue【市民会館】&#10;有形固定資産減価償却率">
          <a:extLst>
            <a:ext uri="{FF2B5EF4-FFF2-40B4-BE49-F238E27FC236}">
              <a16:creationId xmlns:a16="http://schemas.microsoft.com/office/drawing/2014/main" id="{6B4B461B-E951-41E9-AAC8-A241FCE832B2}"/>
            </a:ext>
          </a:extLst>
        </xdr:cNvPr>
        <xdr:cNvSpPr txBox="1"/>
      </xdr:nvSpPr>
      <xdr:spPr>
        <a:xfrm>
          <a:off x="927744" y="1796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8D6C66CC-5F66-4BEF-A9BF-57A70D4C63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25A83A2B-F0A3-452A-9542-C04DBD5833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BB54EA72-C81E-4761-B0BF-02178DB06E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E0290EB0-43ED-4AC2-A394-925ED4EA32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B27BF97D-5FA8-44EA-9C6F-B0663A2FF4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A3F29FF0-FE65-421F-BB55-1845527B68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A0F4024A-F0E1-4BED-9022-483B9D1F68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A5BD865B-8526-4DE3-B064-0DC87D723E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D451CDF5-A504-415C-A0E6-545D3291981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2DC901CC-EACA-4953-93A5-6053B4EFF43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A0D55F94-EA13-4FE9-86E3-E3B743B234C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E7EB442C-01BB-4DAE-BB69-0BEBB6C5411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C087A8C-1F6C-4B97-A64B-F603A3443C8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C4270AE7-3A2A-4C36-8E6E-D94401BF030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ED52F7EB-FBA2-4204-966F-38B819A5503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161269A7-D33B-4B74-946C-79476D523F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6408AA7A-2905-418E-9432-07792E9F8AC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376A4754-3A99-4871-AA93-E0FB0A5CF8F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E8C1008C-0F79-4204-88CC-B7DA0D4292D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8861AAED-DFEC-46BA-9627-9F147C7B6EC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7E61B213-77A1-4D50-BD1D-DD8BE5045B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BE3E08C6-3AE3-40D3-AEEE-E66847B7262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513D61DD-4F3A-44C5-9D24-C5FE36BDC2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8" name="直線コネクタ 457">
          <a:extLst>
            <a:ext uri="{FF2B5EF4-FFF2-40B4-BE49-F238E27FC236}">
              <a16:creationId xmlns:a16="http://schemas.microsoft.com/office/drawing/2014/main" id="{0081CC72-A4F5-4B74-BF09-E6B0DD5F7B59}"/>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59" name="【市民会館】&#10;一人当たり面積最小値テキスト">
          <a:extLst>
            <a:ext uri="{FF2B5EF4-FFF2-40B4-BE49-F238E27FC236}">
              <a16:creationId xmlns:a16="http://schemas.microsoft.com/office/drawing/2014/main" id="{E090F0E5-D5BC-4B3D-BA4D-52E1829C4CF4}"/>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0" name="直線コネクタ 459">
          <a:extLst>
            <a:ext uri="{FF2B5EF4-FFF2-40B4-BE49-F238E27FC236}">
              <a16:creationId xmlns:a16="http://schemas.microsoft.com/office/drawing/2014/main" id="{BCF4F721-B952-42BC-8CAE-8D745838583A}"/>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1" name="【市民会館】&#10;一人当たり面積最大値テキスト">
          <a:extLst>
            <a:ext uri="{FF2B5EF4-FFF2-40B4-BE49-F238E27FC236}">
              <a16:creationId xmlns:a16="http://schemas.microsoft.com/office/drawing/2014/main" id="{57FC9F3E-4C4A-427E-9C85-E7B2CDC1C536}"/>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2" name="直線コネクタ 461">
          <a:extLst>
            <a:ext uri="{FF2B5EF4-FFF2-40B4-BE49-F238E27FC236}">
              <a16:creationId xmlns:a16="http://schemas.microsoft.com/office/drawing/2014/main" id="{0E6EB5F2-62C1-45D6-AE77-965AE0968D1D}"/>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63" name="【市民会館】&#10;一人当たり面積平均値テキスト">
          <a:extLst>
            <a:ext uri="{FF2B5EF4-FFF2-40B4-BE49-F238E27FC236}">
              <a16:creationId xmlns:a16="http://schemas.microsoft.com/office/drawing/2014/main" id="{8EA898A3-2236-48D8-8D2D-F93A52729515}"/>
            </a:ext>
          </a:extLst>
        </xdr:cNvPr>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4" name="フローチャート: 判断 463">
          <a:extLst>
            <a:ext uri="{FF2B5EF4-FFF2-40B4-BE49-F238E27FC236}">
              <a16:creationId xmlns:a16="http://schemas.microsoft.com/office/drawing/2014/main" id="{F6F00E61-19FD-42AE-BEC4-E37C34781FC2}"/>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5" name="フローチャート: 判断 464">
          <a:extLst>
            <a:ext uri="{FF2B5EF4-FFF2-40B4-BE49-F238E27FC236}">
              <a16:creationId xmlns:a16="http://schemas.microsoft.com/office/drawing/2014/main" id="{9DC2F440-EAF7-4B63-A845-24BCBA077554}"/>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6" name="フローチャート: 判断 465">
          <a:extLst>
            <a:ext uri="{FF2B5EF4-FFF2-40B4-BE49-F238E27FC236}">
              <a16:creationId xmlns:a16="http://schemas.microsoft.com/office/drawing/2014/main" id="{559F4E64-9848-4305-86B6-42E1C3315CE1}"/>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7" name="フローチャート: 判断 466">
          <a:extLst>
            <a:ext uri="{FF2B5EF4-FFF2-40B4-BE49-F238E27FC236}">
              <a16:creationId xmlns:a16="http://schemas.microsoft.com/office/drawing/2014/main" id="{0B9E4EDB-9986-4998-B992-EE3F004C1E95}"/>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8" name="フローチャート: 判断 467">
          <a:extLst>
            <a:ext uri="{FF2B5EF4-FFF2-40B4-BE49-F238E27FC236}">
              <a16:creationId xmlns:a16="http://schemas.microsoft.com/office/drawing/2014/main" id="{B39A9C56-B2BB-4F52-BCA6-8E675863B34F}"/>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D4F3BD8-79EB-4840-BCD3-41E9555BF8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279F1FB-1AD8-4FD2-85A7-6DB8BF347E9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582AA38-66B7-4A60-9460-BB0DC86F9EB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0655643-93B7-438B-BF53-C2D76551DFF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134ABA9-614A-46B1-AC99-7C1D93025EA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74" name="楕円 473">
          <a:extLst>
            <a:ext uri="{FF2B5EF4-FFF2-40B4-BE49-F238E27FC236}">
              <a16:creationId xmlns:a16="http://schemas.microsoft.com/office/drawing/2014/main" id="{0322EA8E-7BF7-4FE4-9F13-345CCEB27457}"/>
            </a:ext>
          </a:extLst>
        </xdr:cNvPr>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153688</xdr:rowOff>
    </xdr:from>
    <xdr:ext cx="469744" cy="259045"/>
    <xdr:sp macro="" textlink="">
      <xdr:nvSpPr>
        <xdr:cNvPr id="475" name="【市民会館】&#10;一人当たり面積該当値テキスト">
          <a:extLst>
            <a:ext uri="{FF2B5EF4-FFF2-40B4-BE49-F238E27FC236}">
              <a16:creationId xmlns:a16="http://schemas.microsoft.com/office/drawing/2014/main" id="{52C0A5EC-05DB-4297-96DB-26BE84F5537C}"/>
            </a:ext>
          </a:extLst>
        </xdr:cNvPr>
        <xdr:cNvSpPr txBox="1"/>
      </xdr:nvSpPr>
      <xdr:spPr>
        <a:xfrm>
          <a:off x="10515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76" name="楕円 475">
          <a:extLst>
            <a:ext uri="{FF2B5EF4-FFF2-40B4-BE49-F238E27FC236}">
              <a16:creationId xmlns:a16="http://schemas.microsoft.com/office/drawing/2014/main" id="{EE99478F-8863-41A1-920B-9865E65C435A}"/>
            </a:ext>
          </a:extLst>
        </xdr:cNvPr>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118111</xdr:rowOff>
    </xdr:to>
    <xdr:cxnSp macro="">
      <xdr:nvCxnSpPr>
        <xdr:cNvPr id="477" name="直線コネクタ 476">
          <a:extLst>
            <a:ext uri="{FF2B5EF4-FFF2-40B4-BE49-F238E27FC236}">
              <a16:creationId xmlns:a16="http://schemas.microsoft.com/office/drawing/2014/main" id="{9ECDA098-CAAE-4172-B7DB-DD6A7141DB4D}"/>
            </a:ext>
          </a:extLst>
        </xdr:cNvPr>
        <xdr:cNvCxnSpPr/>
      </xdr:nvCxnSpPr>
      <xdr:spPr>
        <a:xfrm>
          <a:off x="9639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78" name="楕円 477">
          <a:extLst>
            <a:ext uri="{FF2B5EF4-FFF2-40B4-BE49-F238E27FC236}">
              <a16:creationId xmlns:a16="http://schemas.microsoft.com/office/drawing/2014/main" id="{992F657A-CECD-4D0E-AB5B-182896E0C97E}"/>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121920</xdr:rowOff>
    </xdr:to>
    <xdr:cxnSp macro="">
      <xdr:nvCxnSpPr>
        <xdr:cNvPr id="479" name="直線コネクタ 478">
          <a:extLst>
            <a:ext uri="{FF2B5EF4-FFF2-40B4-BE49-F238E27FC236}">
              <a16:creationId xmlns:a16="http://schemas.microsoft.com/office/drawing/2014/main" id="{6358FAB1-0BAC-4D60-8FBB-43E4A9CF2EAE}"/>
            </a:ext>
          </a:extLst>
        </xdr:cNvPr>
        <xdr:cNvCxnSpPr/>
      </xdr:nvCxnSpPr>
      <xdr:spPr>
        <a:xfrm flipV="1">
          <a:off x="8750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80" name="楕円 479">
          <a:extLst>
            <a:ext uri="{FF2B5EF4-FFF2-40B4-BE49-F238E27FC236}">
              <a16:creationId xmlns:a16="http://schemas.microsoft.com/office/drawing/2014/main" id="{D2A797C6-0658-433D-8DEF-950E3981E9FF}"/>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81" name="直線コネクタ 480">
          <a:extLst>
            <a:ext uri="{FF2B5EF4-FFF2-40B4-BE49-F238E27FC236}">
              <a16:creationId xmlns:a16="http://schemas.microsoft.com/office/drawing/2014/main" id="{340A4082-2EA5-4BF4-9082-EAC300D32197}"/>
            </a:ext>
          </a:extLst>
        </xdr:cNvPr>
        <xdr:cNvCxnSpPr/>
      </xdr:nvCxnSpPr>
      <xdr:spPr>
        <a:xfrm>
          <a:off x="7861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82" name="楕円 481">
          <a:extLst>
            <a:ext uri="{FF2B5EF4-FFF2-40B4-BE49-F238E27FC236}">
              <a16:creationId xmlns:a16="http://schemas.microsoft.com/office/drawing/2014/main" id="{E1502F21-DCB9-4AD0-A6AA-348F4B0CB398}"/>
            </a:ext>
          </a:extLst>
        </xdr:cNvPr>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121920</xdr:rowOff>
    </xdr:to>
    <xdr:cxnSp macro="">
      <xdr:nvCxnSpPr>
        <xdr:cNvPr id="483" name="直線コネクタ 482">
          <a:extLst>
            <a:ext uri="{FF2B5EF4-FFF2-40B4-BE49-F238E27FC236}">
              <a16:creationId xmlns:a16="http://schemas.microsoft.com/office/drawing/2014/main" id="{1B4F0339-9491-4E10-8747-9B0945EF081F}"/>
            </a:ext>
          </a:extLst>
        </xdr:cNvPr>
        <xdr:cNvCxnSpPr/>
      </xdr:nvCxnSpPr>
      <xdr:spPr>
        <a:xfrm>
          <a:off x="6972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84" name="n_1aveValue【市民会館】&#10;一人当たり面積">
          <a:extLst>
            <a:ext uri="{FF2B5EF4-FFF2-40B4-BE49-F238E27FC236}">
              <a16:creationId xmlns:a16="http://schemas.microsoft.com/office/drawing/2014/main" id="{457A569F-EC86-45AF-8488-8ADE827B10A0}"/>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85" name="n_2aveValue【市民会館】&#10;一人当たり面積">
          <a:extLst>
            <a:ext uri="{FF2B5EF4-FFF2-40B4-BE49-F238E27FC236}">
              <a16:creationId xmlns:a16="http://schemas.microsoft.com/office/drawing/2014/main" id="{215D1F6A-8D48-4F9D-9683-4F46DF8A2FD6}"/>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86" name="n_3aveValue【市民会館】&#10;一人当たり面積">
          <a:extLst>
            <a:ext uri="{FF2B5EF4-FFF2-40B4-BE49-F238E27FC236}">
              <a16:creationId xmlns:a16="http://schemas.microsoft.com/office/drawing/2014/main" id="{DFFD81F0-4323-4AD4-BE79-80B2F1799F72}"/>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87" name="n_4aveValue【市民会館】&#10;一人当たり面積">
          <a:extLst>
            <a:ext uri="{FF2B5EF4-FFF2-40B4-BE49-F238E27FC236}">
              <a16:creationId xmlns:a16="http://schemas.microsoft.com/office/drawing/2014/main" id="{14AC7CB1-1C44-4765-B89C-D9A245C03FC9}"/>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88" name="n_1mainValue【市民会館】&#10;一人当たり面積">
          <a:extLst>
            <a:ext uri="{FF2B5EF4-FFF2-40B4-BE49-F238E27FC236}">
              <a16:creationId xmlns:a16="http://schemas.microsoft.com/office/drawing/2014/main" id="{055D6B33-930D-40D9-8816-29E73F34F34C}"/>
            </a:ext>
          </a:extLst>
        </xdr:cNvPr>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89" name="n_2mainValue【市民会館】&#10;一人当たり面積">
          <a:extLst>
            <a:ext uri="{FF2B5EF4-FFF2-40B4-BE49-F238E27FC236}">
              <a16:creationId xmlns:a16="http://schemas.microsoft.com/office/drawing/2014/main" id="{7D56E7A0-7B8D-43AD-ADA3-F0765B8E65E6}"/>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90" name="n_3mainValue【市民会館】&#10;一人当たり面積">
          <a:extLst>
            <a:ext uri="{FF2B5EF4-FFF2-40B4-BE49-F238E27FC236}">
              <a16:creationId xmlns:a16="http://schemas.microsoft.com/office/drawing/2014/main" id="{6A1E84C5-91B4-4365-826C-E07849995F2C}"/>
            </a:ext>
          </a:extLst>
        </xdr:cNvPr>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91" name="n_4mainValue【市民会館】&#10;一人当たり面積">
          <a:extLst>
            <a:ext uri="{FF2B5EF4-FFF2-40B4-BE49-F238E27FC236}">
              <a16:creationId xmlns:a16="http://schemas.microsoft.com/office/drawing/2014/main" id="{E74A8C94-F000-484D-BEBF-F94E000D0438}"/>
            </a:ext>
          </a:extLst>
        </xdr:cNvPr>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AFFB6F30-EA00-4577-AF97-0898CD3A77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BE473E13-EA5F-427F-BF4B-E7D341197B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F8DAD2BF-3FDB-48BB-AAF8-BED635950A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D11A50C5-9391-4788-B865-5EA972D068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4E1B6D83-553A-445E-B57A-050943BFDB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B12AB808-71FE-4675-91E3-25536805F7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E2610283-3408-4F7E-B448-7962E45478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5B022DB7-3114-426D-BB94-D5499F9525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833EA24D-0AE1-42F6-A461-27F93052C9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DD79DB3C-825A-43A1-A2AC-6355394789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2567F6A1-CAE9-43C6-B4B3-213BFF480D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66CC34D7-955C-4E66-9A7A-FDB984F5D39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C26404AC-30D7-42FC-B488-A855564270E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F7FDA9CA-11EB-4942-B0D3-3EA7579C692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58AFA4F-17DA-4587-8665-86FCD201785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502CD537-E666-4A2F-8A84-4405DCDB6A2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23312278-5F8D-4E09-8D24-FD93080D57F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9A5BA4F8-945A-465A-B9A5-5068F9005E0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5777DAC2-DC14-41CA-849C-BC30050CD05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C719BC0E-6EDF-448C-B73E-F61C1A70AAE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6B2F345B-9FBF-4DF2-9AB7-BC8561E1FDC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EB7086B3-6A69-42EC-BFDB-E5FCE5DC50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60718B6B-6BBB-4C30-9BA8-BDECAF38A09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AD51A786-2036-47E7-A36E-3036086BBAE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516" name="直線コネクタ 515">
          <a:extLst>
            <a:ext uri="{FF2B5EF4-FFF2-40B4-BE49-F238E27FC236}">
              <a16:creationId xmlns:a16="http://schemas.microsoft.com/office/drawing/2014/main" id="{A0ABA892-3722-4DD1-9C23-CD3E91A08455}"/>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8BE2AB65-B7BB-4110-BC9C-816DBAA0EF43}"/>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8" name="直線コネクタ 517">
          <a:extLst>
            <a:ext uri="{FF2B5EF4-FFF2-40B4-BE49-F238E27FC236}">
              <a16:creationId xmlns:a16="http://schemas.microsoft.com/office/drawing/2014/main" id="{EC6D8335-A502-4DA5-A849-B8BE0A805EA6}"/>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D63EC303-9741-4B77-A3BB-ABB54A2ABD8E}"/>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a:extLst>
            <a:ext uri="{FF2B5EF4-FFF2-40B4-BE49-F238E27FC236}">
              <a16:creationId xmlns:a16="http://schemas.microsoft.com/office/drawing/2014/main" id="{AF46D07D-B208-4E41-BA5F-23F839E37376}"/>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64B29A8D-B8DF-4CDA-B49D-D33B94FBBFAB}"/>
            </a:ext>
          </a:extLst>
        </xdr:cNvPr>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22" name="フローチャート: 判断 521">
          <a:extLst>
            <a:ext uri="{FF2B5EF4-FFF2-40B4-BE49-F238E27FC236}">
              <a16:creationId xmlns:a16="http://schemas.microsoft.com/office/drawing/2014/main" id="{8ACF3680-0C5D-4E16-8EC9-DA6BDA307D5C}"/>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23" name="フローチャート: 判断 522">
          <a:extLst>
            <a:ext uri="{FF2B5EF4-FFF2-40B4-BE49-F238E27FC236}">
              <a16:creationId xmlns:a16="http://schemas.microsoft.com/office/drawing/2014/main" id="{04E2DE55-50EC-4D20-8668-6E16730C0025}"/>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4" name="フローチャート: 判断 523">
          <a:extLst>
            <a:ext uri="{FF2B5EF4-FFF2-40B4-BE49-F238E27FC236}">
              <a16:creationId xmlns:a16="http://schemas.microsoft.com/office/drawing/2014/main" id="{99C04F1F-C688-41B0-95F4-0C1D20E64318}"/>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5" name="フローチャート: 判断 524">
          <a:extLst>
            <a:ext uri="{FF2B5EF4-FFF2-40B4-BE49-F238E27FC236}">
              <a16:creationId xmlns:a16="http://schemas.microsoft.com/office/drawing/2014/main" id="{0DA35966-9216-4A69-87FE-A6CD98076C58}"/>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6" name="フローチャート: 判断 525">
          <a:extLst>
            <a:ext uri="{FF2B5EF4-FFF2-40B4-BE49-F238E27FC236}">
              <a16:creationId xmlns:a16="http://schemas.microsoft.com/office/drawing/2014/main" id="{7AA4D707-6F29-489C-A532-B213B10322CB}"/>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45A9BAB-FF81-40E7-9CAE-F2F485CF36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0EC5EA8-EF9D-4171-BC56-919BA0800D2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1EA333C3-7508-4EFA-820A-D290631D54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27118C7-6780-4329-A63D-BA40439E69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7F1EF13-1659-4B72-809E-7707B1E6E2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46355</xdr:rowOff>
    </xdr:from>
    <xdr:to>
      <xdr:col>85</xdr:col>
      <xdr:colOff>177800</xdr:colOff>
      <xdr:row>37</xdr:row>
      <xdr:rowOff>147955</xdr:rowOff>
    </xdr:to>
    <xdr:sp macro="" textlink="">
      <xdr:nvSpPr>
        <xdr:cNvPr id="532" name="楕円 531">
          <a:extLst>
            <a:ext uri="{FF2B5EF4-FFF2-40B4-BE49-F238E27FC236}">
              <a16:creationId xmlns:a16="http://schemas.microsoft.com/office/drawing/2014/main" id="{70C1D35B-FD91-4502-826E-0181617326DD}"/>
            </a:ext>
          </a:extLst>
        </xdr:cNvPr>
        <xdr:cNvSpPr/>
      </xdr:nvSpPr>
      <xdr:spPr>
        <a:xfrm>
          <a:off x="16268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69232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E2B3D47F-DFED-4227-8CFC-EDADB1E089D4}"/>
            </a:ext>
          </a:extLst>
        </xdr:cNvPr>
        <xdr:cNvSpPr txBox="1"/>
      </xdr:nvSpPr>
      <xdr:spPr>
        <a:xfrm>
          <a:off x="16357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534" name="楕円 533">
          <a:extLst>
            <a:ext uri="{FF2B5EF4-FFF2-40B4-BE49-F238E27FC236}">
              <a16:creationId xmlns:a16="http://schemas.microsoft.com/office/drawing/2014/main" id="{5308A34D-D652-4F56-9AD5-BCB71DE2309E}"/>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97155</xdr:rowOff>
    </xdr:to>
    <xdr:cxnSp macro="">
      <xdr:nvCxnSpPr>
        <xdr:cNvPr id="535" name="直線コネクタ 534">
          <a:extLst>
            <a:ext uri="{FF2B5EF4-FFF2-40B4-BE49-F238E27FC236}">
              <a16:creationId xmlns:a16="http://schemas.microsoft.com/office/drawing/2014/main" id="{F6039E05-B3AE-4228-9102-D3C5B6D2A109}"/>
            </a:ext>
          </a:extLst>
        </xdr:cNvPr>
        <xdr:cNvCxnSpPr/>
      </xdr:nvCxnSpPr>
      <xdr:spPr>
        <a:xfrm>
          <a:off x="15481300" y="63893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116840</xdr:rowOff>
    </xdr:from>
    <xdr:to>
      <xdr:col>76</xdr:col>
      <xdr:colOff>165100</xdr:colOff>
      <xdr:row>37</xdr:row>
      <xdr:rowOff>46990</xdr:rowOff>
    </xdr:to>
    <xdr:sp macro="" textlink="">
      <xdr:nvSpPr>
        <xdr:cNvPr id="536" name="楕円 535">
          <a:extLst>
            <a:ext uri="{FF2B5EF4-FFF2-40B4-BE49-F238E27FC236}">
              <a16:creationId xmlns:a16="http://schemas.microsoft.com/office/drawing/2014/main" id="{949FDADD-13AE-40FA-A670-6F10FEB5FB91}"/>
            </a:ext>
          </a:extLst>
        </xdr:cNvPr>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167640</xdr:rowOff>
    </xdr:from>
    <xdr:to>
      <xdr:col>81</xdr:col>
      <xdr:colOff>50800</xdr:colOff>
      <xdr:row>37</xdr:row>
      <xdr:rowOff>45720</xdr:rowOff>
    </xdr:to>
    <xdr:cxnSp macro="">
      <xdr:nvCxnSpPr>
        <xdr:cNvPr id="537" name="直線コネクタ 536">
          <a:extLst>
            <a:ext uri="{FF2B5EF4-FFF2-40B4-BE49-F238E27FC236}">
              <a16:creationId xmlns:a16="http://schemas.microsoft.com/office/drawing/2014/main" id="{F857D855-641D-4B4E-8BAD-D30B2EBCB789}"/>
            </a:ext>
          </a:extLst>
        </xdr:cNvPr>
        <xdr:cNvCxnSpPr/>
      </xdr:nvCxnSpPr>
      <xdr:spPr>
        <a:xfrm>
          <a:off x="14592300" y="63398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65405</xdr:rowOff>
    </xdr:from>
    <xdr:to>
      <xdr:col>72</xdr:col>
      <xdr:colOff>38100</xdr:colOff>
      <xdr:row>36</xdr:row>
      <xdr:rowOff>167005</xdr:rowOff>
    </xdr:to>
    <xdr:sp macro="" textlink="">
      <xdr:nvSpPr>
        <xdr:cNvPr id="538" name="楕円 537">
          <a:extLst>
            <a:ext uri="{FF2B5EF4-FFF2-40B4-BE49-F238E27FC236}">
              <a16:creationId xmlns:a16="http://schemas.microsoft.com/office/drawing/2014/main" id="{453A9209-CB96-499C-A7C8-1EDEB4CCF56A}"/>
            </a:ext>
          </a:extLst>
        </xdr:cNvPr>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116205</xdr:rowOff>
    </xdr:from>
    <xdr:to>
      <xdr:col>76</xdr:col>
      <xdr:colOff>114300</xdr:colOff>
      <xdr:row>36</xdr:row>
      <xdr:rowOff>167640</xdr:rowOff>
    </xdr:to>
    <xdr:cxnSp macro="">
      <xdr:nvCxnSpPr>
        <xdr:cNvPr id="539" name="直線コネクタ 538">
          <a:extLst>
            <a:ext uri="{FF2B5EF4-FFF2-40B4-BE49-F238E27FC236}">
              <a16:creationId xmlns:a16="http://schemas.microsoft.com/office/drawing/2014/main" id="{70339597-5F41-4E81-B06A-DB8CBC805B07}"/>
            </a:ext>
          </a:extLst>
        </xdr:cNvPr>
        <xdr:cNvCxnSpPr/>
      </xdr:nvCxnSpPr>
      <xdr:spPr>
        <a:xfrm>
          <a:off x="13703300" y="62884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xdr:rowOff>
    </xdr:from>
    <xdr:to>
      <xdr:col>67</xdr:col>
      <xdr:colOff>101600</xdr:colOff>
      <xdr:row>36</xdr:row>
      <xdr:rowOff>115570</xdr:rowOff>
    </xdr:to>
    <xdr:sp macro="" textlink="">
      <xdr:nvSpPr>
        <xdr:cNvPr id="540" name="楕円 539">
          <a:extLst>
            <a:ext uri="{FF2B5EF4-FFF2-40B4-BE49-F238E27FC236}">
              <a16:creationId xmlns:a16="http://schemas.microsoft.com/office/drawing/2014/main" id="{17FEC757-BC9D-4962-ACFA-6E5B74D50735}"/>
            </a:ext>
          </a:extLst>
        </xdr:cNvPr>
        <xdr:cNvSpPr/>
      </xdr:nvSpPr>
      <xdr:spPr>
        <a:xfrm>
          <a:off x="12763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64770</xdr:rowOff>
    </xdr:from>
    <xdr:to>
      <xdr:col>71</xdr:col>
      <xdr:colOff>177800</xdr:colOff>
      <xdr:row>36</xdr:row>
      <xdr:rowOff>116205</xdr:rowOff>
    </xdr:to>
    <xdr:cxnSp macro="">
      <xdr:nvCxnSpPr>
        <xdr:cNvPr id="541" name="直線コネクタ 540">
          <a:extLst>
            <a:ext uri="{FF2B5EF4-FFF2-40B4-BE49-F238E27FC236}">
              <a16:creationId xmlns:a16="http://schemas.microsoft.com/office/drawing/2014/main" id="{BF1EDFC5-305F-496D-8AA0-B29AD7413FD2}"/>
            </a:ext>
          </a:extLst>
        </xdr:cNvPr>
        <xdr:cNvCxnSpPr/>
      </xdr:nvCxnSpPr>
      <xdr:spPr>
        <a:xfrm>
          <a:off x="12814300" y="6236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F87F759C-530A-48F2-B127-3BF1BE41CB2B}"/>
            </a:ext>
          </a:extLst>
        </xdr:cNvPr>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39AFFDE-8F42-4A99-87EE-BF40C1661AFF}"/>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37DDCEE5-9F1A-400D-A44D-652AB4799792}"/>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C2A9D87E-F95F-4DE0-8F49-10160D71EDE1}"/>
            </a:ext>
          </a:extLst>
        </xdr:cNvPr>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6BDAD9CB-A02C-466E-B3BA-5B4665986E0A}"/>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DB6A835B-1896-4249-B22B-C5D1F0D40484}"/>
            </a:ext>
          </a:extLst>
        </xdr:cNvPr>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12082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9EE2811C-5AD1-492D-9173-BBAC33B99196}"/>
            </a:ext>
          </a:extLst>
        </xdr:cNvPr>
        <xdr:cNvSpPr txBox="1"/>
      </xdr:nvSpPr>
      <xdr:spPr>
        <a:xfrm>
          <a:off x="13500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132097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FEB92C33-F746-459C-A016-AA861F9F0636}"/>
            </a:ext>
          </a:extLst>
        </xdr:cNvPr>
        <xdr:cNvSpPr txBox="1"/>
      </xdr:nvSpPr>
      <xdr:spPr>
        <a:xfrm>
          <a:off x="12611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73C57B54-DFAA-4D6F-BA31-ECA7A4AED3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7083A505-3034-43E1-9BC9-1CB426FD27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EF5AE368-2F65-4EFF-B88C-CA251F2B9F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BD160799-BE03-43D5-AD27-88120DCA8C8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578CDBD5-75AF-4197-8950-DE1F6D8ED2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2464820E-05B0-4747-9533-40B04C3CFF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EA350632-6EF2-4ED6-A609-60BF4BA397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66D5C03D-A66A-4D4C-B3D6-BA70EB45E1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97750D73-EA36-4675-AD3F-8D0497E0E9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FE036420-4833-4CC1-9CBA-43F6DB8E5C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5A59C2EC-65D1-4AB8-84B6-B89CCCC7DCE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31FD0ED8-7007-4001-A7F6-CC9837DA9D1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AB4BC01F-4C22-48D4-AC1B-71B4A3DAA20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DF507209-7EEC-4F4C-8617-E72D13CBDC3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ED549F2-C4C5-49E5-ABB2-8E553A1DFC9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784FA838-7878-4FC6-9397-0FEAB487327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BA93E1D0-D67C-43D7-8A6C-164F34B5B0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F1B7CF34-773D-49F9-BACC-5096E4B0DE1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78F44AAF-927B-405E-8827-DC53BD993C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5259620C-04A4-4660-A6CF-324F793A9AC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DDCAD41-E75D-4C47-AC7F-925A878536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71" name="直線コネクタ 570">
          <a:extLst>
            <a:ext uri="{FF2B5EF4-FFF2-40B4-BE49-F238E27FC236}">
              <a16:creationId xmlns:a16="http://schemas.microsoft.com/office/drawing/2014/main" id="{D42D0DB3-F61B-4508-A007-C14C1B42DF0B}"/>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FB9D87B4-B901-4885-9700-D18321065580}"/>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73" name="直線コネクタ 572">
          <a:extLst>
            <a:ext uri="{FF2B5EF4-FFF2-40B4-BE49-F238E27FC236}">
              <a16:creationId xmlns:a16="http://schemas.microsoft.com/office/drawing/2014/main" id="{04624C77-D19F-457D-9106-425E369417F9}"/>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D1332C20-8768-4D29-A521-627F0F511D23}"/>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75" name="直線コネクタ 574">
          <a:extLst>
            <a:ext uri="{FF2B5EF4-FFF2-40B4-BE49-F238E27FC236}">
              <a16:creationId xmlns:a16="http://schemas.microsoft.com/office/drawing/2014/main" id="{F8167565-E5CC-4F37-8F1B-5C1523C19CE4}"/>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E3B821D5-671A-4DBA-BC44-3AB3E6932C30}"/>
            </a:ext>
          </a:extLst>
        </xdr:cNvPr>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77" name="フローチャート: 判断 576">
          <a:extLst>
            <a:ext uri="{FF2B5EF4-FFF2-40B4-BE49-F238E27FC236}">
              <a16:creationId xmlns:a16="http://schemas.microsoft.com/office/drawing/2014/main" id="{37CB33B0-4D49-4020-8C1B-883F36DD788C}"/>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78" name="フローチャート: 判断 577">
          <a:extLst>
            <a:ext uri="{FF2B5EF4-FFF2-40B4-BE49-F238E27FC236}">
              <a16:creationId xmlns:a16="http://schemas.microsoft.com/office/drawing/2014/main" id="{CED98A85-9C20-430B-9595-27DF94B9065C}"/>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79" name="フローチャート: 判断 578">
          <a:extLst>
            <a:ext uri="{FF2B5EF4-FFF2-40B4-BE49-F238E27FC236}">
              <a16:creationId xmlns:a16="http://schemas.microsoft.com/office/drawing/2014/main" id="{FC2B77E0-FD8B-4964-9D19-DD0B90C2CCCF}"/>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80" name="フローチャート: 判断 579">
          <a:extLst>
            <a:ext uri="{FF2B5EF4-FFF2-40B4-BE49-F238E27FC236}">
              <a16:creationId xmlns:a16="http://schemas.microsoft.com/office/drawing/2014/main" id="{A63FE1C5-4A10-4D70-B6B6-1B8611C50577}"/>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81" name="フローチャート: 判断 580">
          <a:extLst>
            <a:ext uri="{FF2B5EF4-FFF2-40B4-BE49-F238E27FC236}">
              <a16:creationId xmlns:a16="http://schemas.microsoft.com/office/drawing/2014/main" id="{A69B46C0-0DF8-41CF-B722-F85E99220E40}"/>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D3BBADF4-9F38-464B-9D88-D70426C152C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9B548BE-6AFB-45E1-B37D-C9FD7C62EF1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0B2850D-5750-46D8-A9E5-BB1A1FB0A8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E7041AD-3E07-4F9D-AE5F-0367AB7B43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7122266-8513-4BEB-A0D4-B0E9DD8F48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59242</xdr:rowOff>
    </xdr:from>
    <xdr:to>
      <xdr:col>116</xdr:col>
      <xdr:colOff>114300</xdr:colOff>
      <xdr:row>38</xdr:row>
      <xdr:rowOff>160842</xdr:rowOff>
    </xdr:to>
    <xdr:sp macro="" textlink="">
      <xdr:nvSpPr>
        <xdr:cNvPr id="587" name="楕円 586">
          <a:extLst>
            <a:ext uri="{FF2B5EF4-FFF2-40B4-BE49-F238E27FC236}">
              <a16:creationId xmlns:a16="http://schemas.microsoft.com/office/drawing/2014/main" id="{A6DD7FFB-E82E-4FAE-B6D4-9FEDB6881CCB}"/>
            </a:ext>
          </a:extLst>
        </xdr:cNvPr>
        <xdr:cNvSpPr/>
      </xdr:nvSpPr>
      <xdr:spPr>
        <a:xfrm>
          <a:off x="22110700" y="65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82119</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CCCA47C0-738B-44E4-85B5-C1BDEB13088D}"/>
            </a:ext>
          </a:extLst>
        </xdr:cNvPr>
        <xdr:cNvSpPr txBox="1"/>
      </xdr:nvSpPr>
      <xdr:spPr>
        <a:xfrm>
          <a:off x="22199600" y="642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64212</xdr:rowOff>
    </xdr:from>
    <xdr:to>
      <xdr:col>112</xdr:col>
      <xdr:colOff>38100</xdr:colOff>
      <xdr:row>38</xdr:row>
      <xdr:rowOff>165812</xdr:rowOff>
    </xdr:to>
    <xdr:sp macro="" textlink="">
      <xdr:nvSpPr>
        <xdr:cNvPr id="589" name="楕円 588">
          <a:extLst>
            <a:ext uri="{FF2B5EF4-FFF2-40B4-BE49-F238E27FC236}">
              <a16:creationId xmlns:a16="http://schemas.microsoft.com/office/drawing/2014/main" id="{8B43C7DD-3C74-4D4B-BC23-4F0D1A3350CF}"/>
            </a:ext>
          </a:extLst>
        </xdr:cNvPr>
        <xdr:cNvSpPr/>
      </xdr:nvSpPr>
      <xdr:spPr>
        <a:xfrm>
          <a:off x="21272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110042</xdr:rowOff>
    </xdr:from>
    <xdr:to>
      <xdr:col>116</xdr:col>
      <xdr:colOff>63500</xdr:colOff>
      <xdr:row>38</xdr:row>
      <xdr:rowOff>115012</xdr:rowOff>
    </xdr:to>
    <xdr:cxnSp macro="">
      <xdr:nvCxnSpPr>
        <xdr:cNvPr id="590" name="直線コネクタ 589">
          <a:extLst>
            <a:ext uri="{FF2B5EF4-FFF2-40B4-BE49-F238E27FC236}">
              <a16:creationId xmlns:a16="http://schemas.microsoft.com/office/drawing/2014/main" id="{10CE8DCF-B256-4450-8A52-6B238396522E}"/>
            </a:ext>
          </a:extLst>
        </xdr:cNvPr>
        <xdr:cNvCxnSpPr/>
      </xdr:nvCxnSpPr>
      <xdr:spPr>
        <a:xfrm flipV="1">
          <a:off x="21323300" y="6625142"/>
          <a:ext cx="8382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75541</xdr:rowOff>
    </xdr:from>
    <xdr:to>
      <xdr:col>107</xdr:col>
      <xdr:colOff>101600</xdr:colOff>
      <xdr:row>39</xdr:row>
      <xdr:rowOff>5691</xdr:rowOff>
    </xdr:to>
    <xdr:sp macro="" textlink="">
      <xdr:nvSpPr>
        <xdr:cNvPr id="591" name="楕円 590">
          <a:extLst>
            <a:ext uri="{FF2B5EF4-FFF2-40B4-BE49-F238E27FC236}">
              <a16:creationId xmlns:a16="http://schemas.microsoft.com/office/drawing/2014/main" id="{25A528D2-4CB8-4E4D-9E59-5E1FDF9FBB40}"/>
            </a:ext>
          </a:extLst>
        </xdr:cNvPr>
        <xdr:cNvSpPr/>
      </xdr:nvSpPr>
      <xdr:spPr>
        <a:xfrm>
          <a:off x="20383500" y="65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115012</xdr:rowOff>
    </xdr:from>
    <xdr:to>
      <xdr:col>111</xdr:col>
      <xdr:colOff>177800</xdr:colOff>
      <xdr:row>38</xdr:row>
      <xdr:rowOff>126341</xdr:rowOff>
    </xdr:to>
    <xdr:cxnSp macro="">
      <xdr:nvCxnSpPr>
        <xdr:cNvPr id="592" name="直線コネクタ 591">
          <a:extLst>
            <a:ext uri="{FF2B5EF4-FFF2-40B4-BE49-F238E27FC236}">
              <a16:creationId xmlns:a16="http://schemas.microsoft.com/office/drawing/2014/main" id="{0FC74987-EB94-42DE-A689-487B60CED492}"/>
            </a:ext>
          </a:extLst>
        </xdr:cNvPr>
        <xdr:cNvCxnSpPr/>
      </xdr:nvCxnSpPr>
      <xdr:spPr>
        <a:xfrm flipV="1">
          <a:off x="20434300" y="6630112"/>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75257</xdr:rowOff>
    </xdr:from>
    <xdr:to>
      <xdr:col>102</xdr:col>
      <xdr:colOff>165100</xdr:colOff>
      <xdr:row>39</xdr:row>
      <xdr:rowOff>5407</xdr:rowOff>
    </xdr:to>
    <xdr:sp macro="" textlink="">
      <xdr:nvSpPr>
        <xdr:cNvPr id="593" name="楕円 592">
          <a:extLst>
            <a:ext uri="{FF2B5EF4-FFF2-40B4-BE49-F238E27FC236}">
              <a16:creationId xmlns:a16="http://schemas.microsoft.com/office/drawing/2014/main" id="{5C0D1E00-EC8B-4919-B925-61C3044D9C88}"/>
            </a:ext>
          </a:extLst>
        </xdr:cNvPr>
        <xdr:cNvSpPr/>
      </xdr:nvSpPr>
      <xdr:spPr>
        <a:xfrm>
          <a:off x="19494500" y="659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126057</xdr:rowOff>
    </xdr:from>
    <xdr:to>
      <xdr:col>107</xdr:col>
      <xdr:colOff>50800</xdr:colOff>
      <xdr:row>38</xdr:row>
      <xdr:rowOff>126341</xdr:rowOff>
    </xdr:to>
    <xdr:cxnSp macro="">
      <xdr:nvCxnSpPr>
        <xdr:cNvPr id="594" name="直線コネクタ 593">
          <a:extLst>
            <a:ext uri="{FF2B5EF4-FFF2-40B4-BE49-F238E27FC236}">
              <a16:creationId xmlns:a16="http://schemas.microsoft.com/office/drawing/2014/main" id="{8F512365-EBEA-4F37-BD20-6699A0FDBE3D}"/>
            </a:ext>
          </a:extLst>
        </xdr:cNvPr>
        <xdr:cNvCxnSpPr/>
      </xdr:nvCxnSpPr>
      <xdr:spPr>
        <a:xfrm>
          <a:off x="19545300" y="6641157"/>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78966</xdr:rowOff>
    </xdr:from>
    <xdr:to>
      <xdr:col>98</xdr:col>
      <xdr:colOff>38100</xdr:colOff>
      <xdr:row>39</xdr:row>
      <xdr:rowOff>9116</xdr:rowOff>
    </xdr:to>
    <xdr:sp macro="" textlink="">
      <xdr:nvSpPr>
        <xdr:cNvPr id="595" name="楕円 594">
          <a:extLst>
            <a:ext uri="{FF2B5EF4-FFF2-40B4-BE49-F238E27FC236}">
              <a16:creationId xmlns:a16="http://schemas.microsoft.com/office/drawing/2014/main" id="{E09BFF98-E1F1-4000-B824-47C02662880D}"/>
            </a:ext>
          </a:extLst>
        </xdr:cNvPr>
        <xdr:cNvSpPr/>
      </xdr:nvSpPr>
      <xdr:spPr>
        <a:xfrm>
          <a:off x="18605500" y="6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126057</xdr:rowOff>
    </xdr:from>
    <xdr:to>
      <xdr:col>102</xdr:col>
      <xdr:colOff>114300</xdr:colOff>
      <xdr:row>38</xdr:row>
      <xdr:rowOff>129766</xdr:rowOff>
    </xdr:to>
    <xdr:cxnSp macro="">
      <xdr:nvCxnSpPr>
        <xdr:cNvPr id="596" name="直線コネクタ 595">
          <a:extLst>
            <a:ext uri="{FF2B5EF4-FFF2-40B4-BE49-F238E27FC236}">
              <a16:creationId xmlns:a16="http://schemas.microsoft.com/office/drawing/2014/main" id="{678F2223-9810-48CC-AD35-121F9389CC9C}"/>
            </a:ext>
          </a:extLst>
        </xdr:cNvPr>
        <xdr:cNvCxnSpPr/>
      </xdr:nvCxnSpPr>
      <xdr:spPr>
        <a:xfrm flipV="1">
          <a:off x="18656300" y="6641157"/>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D7CB9AEF-368A-434A-AC7B-976DEF84C9B3}"/>
            </a:ext>
          </a:extLst>
        </xdr:cNvPr>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C237A446-DFC8-4E0F-A0DB-78FB4D732F31}"/>
            </a:ext>
          </a:extLst>
        </xdr:cNvPr>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C8F25715-D47B-4C89-AC9C-F9F195864B52}"/>
            </a:ext>
          </a:extLst>
        </xdr:cNvPr>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84463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B962FE71-19DC-4659-BD45-38C29D670BBA}"/>
            </a:ext>
          </a:extLst>
        </xdr:cNvPr>
        <xdr:cNvSpPr txBox="1"/>
      </xdr:nvSpPr>
      <xdr:spPr>
        <a:xfrm>
          <a:off x="18389111" y="69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10889</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33DF9B5B-7272-432F-8985-8129B35E386D}"/>
            </a:ext>
          </a:extLst>
        </xdr:cNvPr>
        <xdr:cNvSpPr txBox="1"/>
      </xdr:nvSpPr>
      <xdr:spPr>
        <a:xfrm>
          <a:off x="21011095" y="635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22218</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121E13EB-19FA-4FEB-8CE8-3A5C5C276E5F}"/>
            </a:ext>
          </a:extLst>
        </xdr:cNvPr>
        <xdr:cNvSpPr txBox="1"/>
      </xdr:nvSpPr>
      <xdr:spPr>
        <a:xfrm>
          <a:off x="20134795" y="636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21935</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C31A9BBC-7CBE-4D86-A57B-C8BE58F6A2FF}"/>
            </a:ext>
          </a:extLst>
        </xdr:cNvPr>
        <xdr:cNvSpPr txBox="1"/>
      </xdr:nvSpPr>
      <xdr:spPr>
        <a:xfrm>
          <a:off x="19245795" y="636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25643</xdr:rowOff>
    </xdr:from>
    <xdr:ext cx="599010" cy="259045"/>
    <xdr:sp macro="" textlink="">
      <xdr:nvSpPr>
        <xdr:cNvPr id="604" name="n_4mainValue【一般廃棄物処理施設】&#10;一人当たり有形固定資産（償却資産）額">
          <a:extLst>
            <a:ext uri="{FF2B5EF4-FFF2-40B4-BE49-F238E27FC236}">
              <a16:creationId xmlns:a16="http://schemas.microsoft.com/office/drawing/2014/main" id="{503ADE85-9D0D-4908-B207-8F507FB0B25B}"/>
            </a:ext>
          </a:extLst>
        </xdr:cNvPr>
        <xdr:cNvSpPr txBox="1"/>
      </xdr:nvSpPr>
      <xdr:spPr>
        <a:xfrm>
          <a:off x="18356795" y="63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363DC4CC-A88B-4D95-8548-4C4D758B72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B78B53E3-4ED1-4665-8E06-3AC7225509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24F96682-6F73-4CD7-846A-02DE498F94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7FDB8868-CB8B-417B-B1BF-9C543516104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F209837D-1E23-46A3-A20E-1CA7397870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B2D16468-23E4-434F-91AD-B896877556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9F18B639-DE6D-4391-B8F0-53BDA6999C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B91A8F58-09B8-45B4-98A7-C8F9BD56DA6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6442F82C-C85C-4980-950B-D117606D1F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EA3C04E6-4BF0-45B0-917D-1B64AD77F8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C8638E14-6CAC-4FB5-BEF0-75573683785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9617B25B-3AD6-49AF-93A7-6F0216715CF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73F6A8DC-241B-4A02-98ED-1AFFB35CBA0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CD875046-716F-4260-88A9-F62C57975C3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E9BF6289-6E55-4BD1-9391-EC819A12A43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60DF4AF4-0166-48E9-AE21-FA43A4539CE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27C51D26-458A-46FD-9D0F-7B32472A4C5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C01CA175-D81E-4E71-A5DF-B42768594F5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7D340296-4F07-41A2-B3CC-2D7355F9929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3AF73995-8C9E-4BC2-BDE8-A8C06454083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a:extLst>
            <a:ext uri="{FF2B5EF4-FFF2-40B4-BE49-F238E27FC236}">
              <a16:creationId xmlns:a16="http://schemas.microsoft.com/office/drawing/2014/main" id="{EFF05BF3-AA70-4738-8681-8FEEA10D883A}"/>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74B050C-0D47-47A0-9BDA-1A1673DC05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6C8EBB8C-87CB-4D67-AD8B-DBCA8256173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28" name="直線コネクタ 627">
          <a:extLst>
            <a:ext uri="{FF2B5EF4-FFF2-40B4-BE49-F238E27FC236}">
              <a16:creationId xmlns:a16="http://schemas.microsoft.com/office/drawing/2014/main" id="{FB0E1704-3530-4030-A617-79884488323B}"/>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FB6F1F79-EBA6-472C-98DC-4EC34F05D3C0}"/>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30" name="直線コネクタ 629">
          <a:extLst>
            <a:ext uri="{FF2B5EF4-FFF2-40B4-BE49-F238E27FC236}">
              <a16:creationId xmlns:a16="http://schemas.microsoft.com/office/drawing/2014/main" id="{E654BD22-45C8-413D-A51E-3F773D77D9B0}"/>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289C7A7-437F-4970-98F6-A520F44CBEAB}"/>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2" name="直線コネクタ 631">
          <a:extLst>
            <a:ext uri="{FF2B5EF4-FFF2-40B4-BE49-F238E27FC236}">
              <a16:creationId xmlns:a16="http://schemas.microsoft.com/office/drawing/2014/main" id="{9562E104-4918-4AA6-8B78-9742257FF795}"/>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2467E850-B3CA-4CC5-9D5C-FF3AE6C0BC53}"/>
            </a:ext>
          </a:extLst>
        </xdr:cNvPr>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34" name="フローチャート: 判断 633">
          <a:extLst>
            <a:ext uri="{FF2B5EF4-FFF2-40B4-BE49-F238E27FC236}">
              <a16:creationId xmlns:a16="http://schemas.microsoft.com/office/drawing/2014/main" id="{9CA7B423-C804-4C64-8285-22A2FA41F61B}"/>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35" name="フローチャート: 判断 634">
          <a:extLst>
            <a:ext uri="{FF2B5EF4-FFF2-40B4-BE49-F238E27FC236}">
              <a16:creationId xmlns:a16="http://schemas.microsoft.com/office/drawing/2014/main" id="{BA0E27FE-F0C4-40F4-B276-AC6264EE7187}"/>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6" name="フローチャート: 判断 635">
          <a:extLst>
            <a:ext uri="{FF2B5EF4-FFF2-40B4-BE49-F238E27FC236}">
              <a16:creationId xmlns:a16="http://schemas.microsoft.com/office/drawing/2014/main" id="{38B4D0A6-A50F-481E-BE63-D1EE0C7F7F9E}"/>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7" name="フローチャート: 判断 636">
          <a:extLst>
            <a:ext uri="{FF2B5EF4-FFF2-40B4-BE49-F238E27FC236}">
              <a16:creationId xmlns:a16="http://schemas.microsoft.com/office/drawing/2014/main" id="{54C6E2C0-13AF-4DE7-ABB0-C97563F70FC9}"/>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38" name="フローチャート: 判断 637">
          <a:extLst>
            <a:ext uri="{FF2B5EF4-FFF2-40B4-BE49-F238E27FC236}">
              <a16:creationId xmlns:a16="http://schemas.microsoft.com/office/drawing/2014/main" id="{0FCC9CF5-30E5-4050-94B6-49A8F79611DD}"/>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2666C1EA-2C3F-4514-B157-D01FD097689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5D9F304C-8E4B-4ADD-ACF3-99F27F9F0B0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BE9900F-B7F6-4C81-8D5C-ACAFC7B1A8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6B6CC33-B46C-4AA5-9E0F-73ECDE35FB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40AA917-DB04-47CA-85D5-C713DE05DC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162560</xdr:rowOff>
    </xdr:from>
    <xdr:to>
      <xdr:col>85</xdr:col>
      <xdr:colOff>177800</xdr:colOff>
      <xdr:row>63</xdr:row>
      <xdr:rowOff>92710</xdr:rowOff>
    </xdr:to>
    <xdr:sp macro="" textlink="">
      <xdr:nvSpPr>
        <xdr:cNvPr id="644" name="楕円 643">
          <a:extLst>
            <a:ext uri="{FF2B5EF4-FFF2-40B4-BE49-F238E27FC236}">
              <a16:creationId xmlns:a16="http://schemas.microsoft.com/office/drawing/2014/main" id="{0C248637-8320-43FF-A5F5-E81AB8113B25}"/>
            </a:ext>
          </a:extLst>
        </xdr:cNvPr>
        <xdr:cNvSpPr/>
      </xdr:nvSpPr>
      <xdr:spPr>
        <a:xfrm>
          <a:off x="16268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140987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78A0B49E-CCF8-4A9C-98BB-5958769D34D7}"/>
            </a:ext>
          </a:extLst>
        </xdr:cNvPr>
        <xdr:cNvSpPr txBox="1"/>
      </xdr:nvSpPr>
      <xdr:spPr>
        <a:xfrm>
          <a:off x="16357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124460</xdr:rowOff>
    </xdr:from>
    <xdr:to>
      <xdr:col>81</xdr:col>
      <xdr:colOff>101600</xdr:colOff>
      <xdr:row>63</xdr:row>
      <xdr:rowOff>54610</xdr:rowOff>
    </xdr:to>
    <xdr:sp macro="" textlink="">
      <xdr:nvSpPr>
        <xdr:cNvPr id="646" name="楕円 645">
          <a:extLst>
            <a:ext uri="{FF2B5EF4-FFF2-40B4-BE49-F238E27FC236}">
              <a16:creationId xmlns:a16="http://schemas.microsoft.com/office/drawing/2014/main" id="{6E55ABEA-979B-43EA-9DF4-16EFCC549080}"/>
            </a:ext>
          </a:extLst>
        </xdr:cNvPr>
        <xdr:cNvSpPr/>
      </xdr:nvSpPr>
      <xdr:spPr>
        <a:xfrm>
          <a:off x="1543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3810</xdr:rowOff>
    </xdr:from>
    <xdr:to>
      <xdr:col>85</xdr:col>
      <xdr:colOff>127000</xdr:colOff>
      <xdr:row>63</xdr:row>
      <xdr:rowOff>41910</xdr:rowOff>
    </xdr:to>
    <xdr:cxnSp macro="">
      <xdr:nvCxnSpPr>
        <xdr:cNvPr id="647" name="直線コネクタ 646">
          <a:extLst>
            <a:ext uri="{FF2B5EF4-FFF2-40B4-BE49-F238E27FC236}">
              <a16:creationId xmlns:a16="http://schemas.microsoft.com/office/drawing/2014/main" id="{FFF81961-C08A-4B17-AF1C-EADEBBE07CAD}"/>
            </a:ext>
          </a:extLst>
        </xdr:cNvPr>
        <xdr:cNvCxnSpPr/>
      </xdr:nvCxnSpPr>
      <xdr:spPr>
        <a:xfrm>
          <a:off x="15481300" y="10805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648" name="楕円 647">
          <a:extLst>
            <a:ext uri="{FF2B5EF4-FFF2-40B4-BE49-F238E27FC236}">
              <a16:creationId xmlns:a16="http://schemas.microsoft.com/office/drawing/2014/main" id="{83CA526D-B353-4A28-B2BB-72DC09AC486E}"/>
            </a:ext>
          </a:extLst>
        </xdr:cNvPr>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3810</xdr:rowOff>
    </xdr:to>
    <xdr:cxnSp macro="">
      <xdr:nvCxnSpPr>
        <xdr:cNvPr id="649" name="直線コネクタ 648">
          <a:extLst>
            <a:ext uri="{FF2B5EF4-FFF2-40B4-BE49-F238E27FC236}">
              <a16:creationId xmlns:a16="http://schemas.microsoft.com/office/drawing/2014/main" id="{9FC4CADA-8C25-4850-9970-E42B07282907}"/>
            </a:ext>
          </a:extLst>
        </xdr:cNvPr>
        <xdr:cNvCxnSpPr/>
      </xdr:nvCxnSpPr>
      <xdr:spPr>
        <a:xfrm>
          <a:off x="14592300" y="10767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48260</xdr:rowOff>
    </xdr:from>
    <xdr:to>
      <xdr:col>72</xdr:col>
      <xdr:colOff>38100</xdr:colOff>
      <xdr:row>62</xdr:row>
      <xdr:rowOff>149860</xdr:rowOff>
    </xdr:to>
    <xdr:sp macro="" textlink="">
      <xdr:nvSpPr>
        <xdr:cNvPr id="650" name="楕円 649">
          <a:extLst>
            <a:ext uri="{FF2B5EF4-FFF2-40B4-BE49-F238E27FC236}">
              <a16:creationId xmlns:a16="http://schemas.microsoft.com/office/drawing/2014/main" id="{9B95DF37-E14F-44AB-809F-D8605BD3176F}"/>
            </a:ext>
          </a:extLst>
        </xdr:cNvPr>
        <xdr:cNvSpPr/>
      </xdr:nvSpPr>
      <xdr:spPr>
        <a:xfrm>
          <a:off x="1365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99060</xdr:rowOff>
    </xdr:from>
    <xdr:to>
      <xdr:col>76</xdr:col>
      <xdr:colOff>114300</xdr:colOff>
      <xdr:row>62</xdr:row>
      <xdr:rowOff>137160</xdr:rowOff>
    </xdr:to>
    <xdr:cxnSp macro="">
      <xdr:nvCxnSpPr>
        <xdr:cNvPr id="651" name="直線コネクタ 650">
          <a:extLst>
            <a:ext uri="{FF2B5EF4-FFF2-40B4-BE49-F238E27FC236}">
              <a16:creationId xmlns:a16="http://schemas.microsoft.com/office/drawing/2014/main" id="{96705E8E-F951-41CA-A3C5-85948898CB86}"/>
            </a:ext>
          </a:extLst>
        </xdr:cNvPr>
        <xdr:cNvCxnSpPr/>
      </xdr:nvCxnSpPr>
      <xdr:spPr>
        <a:xfrm>
          <a:off x="13703300" y="10728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10160</xdr:rowOff>
    </xdr:from>
    <xdr:to>
      <xdr:col>67</xdr:col>
      <xdr:colOff>101600</xdr:colOff>
      <xdr:row>62</xdr:row>
      <xdr:rowOff>111760</xdr:rowOff>
    </xdr:to>
    <xdr:sp macro="" textlink="">
      <xdr:nvSpPr>
        <xdr:cNvPr id="652" name="楕円 651">
          <a:extLst>
            <a:ext uri="{FF2B5EF4-FFF2-40B4-BE49-F238E27FC236}">
              <a16:creationId xmlns:a16="http://schemas.microsoft.com/office/drawing/2014/main" id="{B936F5C6-C630-4525-8F59-484964CDAE1E}"/>
            </a:ext>
          </a:extLst>
        </xdr:cNvPr>
        <xdr:cNvSpPr/>
      </xdr:nvSpPr>
      <xdr:spPr>
        <a:xfrm>
          <a:off x="12763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60960</xdr:rowOff>
    </xdr:from>
    <xdr:to>
      <xdr:col>71</xdr:col>
      <xdr:colOff>177800</xdr:colOff>
      <xdr:row>62</xdr:row>
      <xdr:rowOff>99060</xdr:rowOff>
    </xdr:to>
    <xdr:cxnSp macro="">
      <xdr:nvCxnSpPr>
        <xdr:cNvPr id="653" name="直線コネクタ 652">
          <a:extLst>
            <a:ext uri="{FF2B5EF4-FFF2-40B4-BE49-F238E27FC236}">
              <a16:creationId xmlns:a16="http://schemas.microsoft.com/office/drawing/2014/main" id="{421A0F3C-11DD-4056-8BA5-FF3FEA181D44}"/>
            </a:ext>
          </a:extLst>
        </xdr:cNvPr>
        <xdr:cNvCxnSpPr/>
      </xdr:nvCxnSpPr>
      <xdr:spPr>
        <a:xfrm>
          <a:off x="12814300" y="10690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15168589-348F-47EF-840C-C88778EB8164}"/>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B4F35946-C1ED-4F71-8E88-DEF7AD3E40DE}"/>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FD7934AA-0A18-41B8-B96C-9546E8911496}"/>
            </a:ext>
          </a:extLst>
        </xdr:cNvPr>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D12AD9E5-7A75-4043-B6F8-9D23D7ACBD8B}"/>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45737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B9EF9BE3-2F2A-4518-818B-E7949AA4C416}"/>
            </a:ext>
          </a:extLst>
        </xdr:cNvPr>
        <xdr:cNvSpPr txBox="1"/>
      </xdr:nvSpPr>
      <xdr:spPr>
        <a:xfrm>
          <a:off x="152660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E731F7FB-E302-4B4E-90F5-29C92C6160CE}"/>
            </a:ext>
          </a:extLst>
        </xdr:cNvPr>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140987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C31B1BE2-4C64-418C-AE97-955B0383ADC2}"/>
            </a:ext>
          </a:extLst>
        </xdr:cNvPr>
        <xdr:cNvSpPr txBox="1"/>
      </xdr:nvSpPr>
      <xdr:spPr>
        <a:xfrm>
          <a:off x="13500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102887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2A9023FC-931D-4DD4-A4FF-62E4F82FCC47}"/>
            </a:ext>
          </a:extLst>
        </xdr:cNvPr>
        <xdr:cNvSpPr txBox="1"/>
      </xdr:nvSpPr>
      <xdr:spPr>
        <a:xfrm>
          <a:off x="12611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C58C7019-0BDF-45AF-899D-10D04DFB77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18D877A0-B0CE-436B-AC85-A579A8F0B9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685C3FA9-8663-4A17-9160-BFA818A019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97B363C1-A8F8-4119-96A0-BB83172C27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62F7C909-71CB-4FA7-B2AB-6B2293693F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55781427-FD5D-43D1-B913-C7F8BDE8C89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1F281999-705C-496C-A45E-8507133F95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D555E58E-9018-4A92-9BE6-D592996E7F8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94B13CD5-D19A-4F78-8999-8CFEF53A058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B4462C1B-070F-4066-8144-258CD86414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1398CE39-5D7A-4F99-BADB-4440FEB6437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9E99903A-C46E-45DC-99DB-BA1EB625221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CD9609D4-CEAB-4049-95E9-84D1FE7DEC5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E4D48986-0EA0-440B-98D4-256D80B18EF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CC1E5340-C292-4767-96B5-F42203C632A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53DE6DA6-EC86-4666-90F1-2FDE71E401C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C8305A7B-333F-42E0-B4C1-48518D6D915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1A0787F6-3990-4E62-A4AB-F769DF36ACF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554C15C3-D7B8-47FE-96B3-DFD21662D68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7376CD5B-0B05-4F70-82F8-AB948EEB794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9276C4FC-6C43-4BBE-AFDD-33873920A1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19779D1B-9B5D-49A6-92A9-A66670020B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C94A132E-06C8-4FA3-9D1C-D9803B3C87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85" name="直線コネクタ 684">
          <a:extLst>
            <a:ext uri="{FF2B5EF4-FFF2-40B4-BE49-F238E27FC236}">
              <a16:creationId xmlns:a16="http://schemas.microsoft.com/office/drawing/2014/main" id="{B6CE84B9-BF41-4789-882F-CFED422EE9A4}"/>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586886F7-EA6F-482A-9E47-186DEBD7F7A4}"/>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a:extLst>
            <a:ext uri="{FF2B5EF4-FFF2-40B4-BE49-F238E27FC236}">
              <a16:creationId xmlns:a16="http://schemas.microsoft.com/office/drawing/2014/main" id="{6A64BCA5-2EC2-4FFD-9103-1DD7C4DF664A}"/>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50D995D-52AB-4B44-B779-A736361B19B4}"/>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9" name="直線コネクタ 688">
          <a:extLst>
            <a:ext uri="{FF2B5EF4-FFF2-40B4-BE49-F238E27FC236}">
              <a16:creationId xmlns:a16="http://schemas.microsoft.com/office/drawing/2014/main" id="{5A7BB66B-2332-4C9E-98EB-F9E66601F7AC}"/>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4C1C3B88-8C3E-4F83-B971-F898546BB782}"/>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91" name="フローチャート: 判断 690">
          <a:extLst>
            <a:ext uri="{FF2B5EF4-FFF2-40B4-BE49-F238E27FC236}">
              <a16:creationId xmlns:a16="http://schemas.microsoft.com/office/drawing/2014/main" id="{62EF57BD-238F-47BD-A7C0-0E1917E4D521}"/>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92" name="フローチャート: 判断 691">
          <a:extLst>
            <a:ext uri="{FF2B5EF4-FFF2-40B4-BE49-F238E27FC236}">
              <a16:creationId xmlns:a16="http://schemas.microsoft.com/office/drawing/2014/main" id="{5DB6C7CD-A667-4399-B1EE-7102367324E7}"/>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93" name="フローチャート: 判断 692">
          <a:extLst>
            <a:ext uri="{FF2B5EF4-FFF2-40B4-BE49-F238E27FC236}">
              <a16:creationId xmlns:a16="http://schemas.microsoft.com/office/drawing/2014/main" id="{C95ABCCA-CC18-4F11-B276-DF494D2BFDE2}"/>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94" name="フローチャート: 判断 693">
          <a:extLst>
            <a:ext uri="{FF2B5EF4-FFF2-40B4-BE49-F238E27FC236}">
              <a16:creationId xmlns:a16="http://schemas.microsoft.com/office/drawing/2014/main" id="{9512CEFA-8D21-4375-BB58-54E3C167B90C}"/>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95" name="フローチャート: 判断 694">
          <a:extLst>
            <a:ext uri="{FF2B5EF4-FFF2-40B4-BE49-F238E27FC236}">
              <a16:creationId xmlns:a16="http://schemas.microsoft.com/office/drawing/2014/main" id="{728AAF29-90EE-4DA8-9152-E839C7F6FE09}"/>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6A3E6A4C-42D1-4E6E-8B18-B25CC46CC9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AC95361-3573-4EAF-A44A-BCF8515EC3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BA28AB1-6940-4A7B-9D48-A76BA706A8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125CD499-BE0E-4ACF-9D98-5256C2B560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9A84889-4DE1-41A8-95D8-36FAF77A90C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701" name="楕円 700">
          <a:extLst>
            <a:ext uri="{FF2B5EF4-FFF2-40B4-BE49-F238E27FC236}">
              <a16:creationId xmlns:a16="http://schemas.microsoft.com/office/drawing/2014/main" id="{3B7A02BF-171F-4193-A88D-6D481A3EE232}"/>
            </a:ext>
          </a:extLst>
        </xdr:cNvPr>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91952373-83F0-4CEA-9279-FE4B02F582A9}"/>
            </a:ext>
          </a:extLst>
        </xdr:cNvPr>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703" name="楕円 702">
          <a:extLst>
            <a:ext uri="{FF2B5EF4-FFF2-40B4-BE49-F238E27FC236}">
              <a16:creationId xmlns:a16="http://schemas.microsoft.com/office/drawing/2014/main" id="{93CE81E1-75BF-4118-8B96-63910A56DFB7}"/>
            </a:ext>
          </a:extLst>
        </xdr:cNvPr>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704" name="直線コネクタ 703">
          <a:extLst>
            <a:ext uri="{FF2B5EF4-FFF2-40B4-BE49-F238E27FC236}">
              <a16:creationId xmlns:a16="http://schemas.microsoft.com/office/drawing/2014/main" id="{F2D5EF0E-5EF8-4924-A71B-BDC57AEE4C4A}"/>
            </a:ext>
          </a:extLst>
        </xdr:cNvPr>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705" name="楕円 704">
          <a:extLst>
            <a:ext uri="{FF2B5EF4-FFF2-40B4-BE49-F238E27FC236}">
              <a16:creationId xmlns:a16="http://schemas.microsoft.com/office/drawing/2014/main" id="{A129D71A-5B1B-4EE6-8F5A-528FE82DF596}"/>
            </a:ext>
          </a:extLst>
        </xdr:cNvPr>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706" name="直線コネクタ 705">
          <a:extLst>
            <a:ext uri="{FF2B5EF4-FFF2-40B4-BE49-F238E27FC236}">
              <a16:creationId xmlns:a16="http://schemas.microsoft.com/office/drawing/2014/main" id="{6C019F2A-4BA4-47A0-8FA2-0DA970D4EAC2}"/>
            </a:ext>
          </a:extLst>
        </xdr:cNvPr>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707" name="楕円 706">
          <a:extLst>
            <a:ext uri="{FF2B5EF4-FFF2-40B4-BE49-F238E27FC236}">
              <a16:creationId xmlns:a16="http://schemas.microsoft.com/office/drawing/2014/main" id="{881D325B-9E8E-4C57-A80B-04AF0C419554}"/>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708" name="直線コネクタ 707">
          <a:extLst>
            <a:ext uri="{FF2B5EF4-FFF2-40B4-BE49-F238E27FC236}">
              <a16:creationId xmlns:a16="http://schemas.microsoft.com/office/drawing/2014/main" id="{CEF12843-97AA-40FC-8115-663E389B0009}"/>
            </a:ext>
          </a:extLst>
        </xdr:cNvPr>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709" name="楕円 708">
          <a:extLst>
            <a:ext uri="{FF2B5EF4-FFF2-40B4-BE49-F238E27FC236}">
              <a16:creationId xmlns:a16="http://schemas.microsoft.com/office/drawing/2014/main" id="{79EA66D6-CAD4-46EE-B330-0E26A8C5EC5C}"/>
            </a:ext>
          </a:extLst>
        </xdr:cNvPr>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3810</xdr:rowOff>
    </xdr:to>
    <xdr:cxnSp macro="">
      <xdr:nvCxnSpPr>
        <xdr:cNvPr id="710" name="直線コネクタ 709">
          <a:extLst>
            <a:ext uri="{FF2B5EF4-FFF2-40B4-BE49-F238E27FC236}">
              <a16:creationId xmlns:a16="http://schemas.microsoft.com/office/drawing/2014/main" id="{C36CF11C-32C3-4728-91FC-5528E6BCACC5}"/>
            </a:ext>
          </a:extLst>
        </xdr:cNvPr>
        <xdr:cNvCxnSpPr/>
      </xdr:nvCxnSpPr>
      <xdr:spPr>
        <a:xfrm>
          <a:off x="18656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711" name="n_1aveValue【保健センター・保健所】&#10;一人当たり面積">
          <a:extLst>
            <a:ext uri="{FF2B5EF4-FFF2-40B4-BE49-F238E27FC236}">
              <a16:creationId xmlns:a16="http://schemas.microsoft.com/office/drawing/2014/main" id="{F6DA4860-EEF9-42E6-BAD7-56BF378F967C}"/>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712" name="n_2aveValue【保健センター・保健所】&#10;一人当たり面積">
          <a:extLst>
            <a:ext uri="{FF2B5EF4-FFF2-40B4-BE49-F238E27FC236}">
              <a16:creationId xmlns:a16="http://schemas.microsoft.com/office/drawing/2014/main" id="{D774485F-C2ED-473C-B219-3DC4DBB87F78}"/>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713" name="n_3aveValue【保健センター・保健所】&#10;一人当たり面積">
          <a:extLst>
            <a:ext uri="{FF2B5EF4-FFF2-40B4-BE49-F238E27FC236}">
              <a16:creationId xmlns:a16="http://schemas.microsoft.com/office/drawing/2014/main" id="{BE9E78F1-8997-4EDE-8972-7F78DC5883C2}"/>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714" name="n_4aveValue【保健センター・保健所】&#10;一人当たり面積">
          <a:extLst>
            <a:ext uri="{FF2B5EF4-FFF2-40B4-BE49-F238E27FC236}">
              <a16:creationId xmlns:a16="http://schemas.microsoft.com/office/drawing/2014/main" id="{728DA627-55A1-4C27-8F63-665A5A7F836A}"/>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715" name="n_1mainValue【保健センター・保健所】&#10;一人当たり面積">
          <a:extLst>
            <a:ext uri="{FF2B5EF4-FFF2-40B4-BE49-F238E27FC236}">
              <a16:creationId xmlns:a16="http://schemas.microsoft.com/office/drawing/2014/main" id="{9C7AB266-3454-4E04-90FF-BC01DE163EA6}"/>
            </a:ext>
          </a:extLst>
        </xdr:cNvPr>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716" name="n_2mainValue【保健センター・保健所】&#10;一人当たり面積">
          <a:extLst>
            <a:ext uri="{FF2B5EF4-FFF2-40B4-BE49-F238E27FC236}">
              <a16:creationId xmlns:a16="http://schemas.microsoft.com/office/drawing/2014/main" id="{2B529427-D1AB-4109-8D5D-52E4834B1F56}"/>
            </a:ext>
          </a:extLst>
        </xdr:cNvPr>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717" name="n_3mainValue【保健センター・保健所】&#10;一人当たり面積">
          <a:extLst>
            <a:ext uri="{FF2B5EF4-FFF2-40B4-BE49-F238E27FC236}">
              <a16:creationId xmlns:a16="http://schemas.microsoft.com/office/drawing/2014/main" id="{DEB814A4-A1BA-4D12-A15F-92599B8A2815}"/>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718" name="n_4mainValue【保健センター・保健所】&#10;一人当たり面積">
          <a:extLst>
            <a:ext uri="{FF2B5EF4-FFF2-40B4-BE49-F238E27FC236}">
              <a16:creationId xmlns:a16="http://schemas.microsoft.com/office/drawing/2014/main" id="{5B705F75-23B3-4FC3-9EFB-3C677B28CDF8}"/>
            </a:ext>
          </a:extLst>
        </xdr:cNvPr>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26E4F578-DE50-4B3E-8813-F4B10996546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F009D461-D5CE-45C6-92F0-DC672F1201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6564B1C-2C35-42D6-92D2-D63B824F88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DEF80CCF-7208-4E2E-98CB-96A76F8F3B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3B012515-E21D-469F-B4C4-278B8CEE79B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A22005AF-0F51-47BC-A044-A960D7069E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A66EEC63-0B2D-4F7B-BD3B-E0B3F30043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AB086CD-BF9E-4A5C-8D8E-1078EABEA0E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DCF93A98-5088-4F01-8B96-5C87AEB09D1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C80FC6D8-36CE-4CE4-87CD-BAEFE5A68A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86A06FB-DEBB-447E-A411-D11C8D90A89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CD021CC5-635D-4671-A214-0D54B785585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4B8B362B-6805-46CF-9A02-C17ED5E5C01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54E41D5D-9E69-46DE-AE03-2E8687C512A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17278DC9-03E0-48BB-9D2E-D3C639EB8FD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A83C05BB-AF8F-4235-A251-D7EF6872236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806A7B76-9E38-4A21-994F-5CFDE6CF2A5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A15EF114-1EA6-4D58-A98C-60289A6559C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864E108D-75E3-44AA-B1F2-600428458BA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61266D14-E383-4D8C-A9CE-8E6F5CC26C6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EB007741-8561-4630-BAE0-6931ED02E1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E0AEE811-E7B1-442E-BD6B-5FFADB6CB98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F65BB19B-BE88-4A59-8942-1C4AC27135B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58045EBA-C713-44BF-9129-4DE8572B43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95AC23FC-08D3-4EFB-8215-67661D4E2CE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44" name="直線コネクタ 743">
          <a:extLst>
            <a:ext uri="{FF2B5EF4-FFF2-40B4-BE49-F238E27FC236}">
              <a16:creationId xmlns:a16="http://schemas.microsoft.com/office/drawing/2014/main" id="{D1543397-9BFE-44E9-9CFD-3E971E5289D6}"/>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7BA11E64-A55F-44BA-80A6-DBEF79BCF556}"/>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46" name="直線コネクタ 745">
          <a:extLst>
            <a:ext uri="{FF2B5EF4-FFF2-40B4-BE49-F238E27FC236}">
              <a16:creationId xmlns:a16="http://schemas.microsoft.com/office/drawing/2014/main" id="{E1EB3646-3708-420F-8714-F1E2BB405DA2}"/>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47" name="【消防施設】&#10;有形固定資産減価償却率最大値テキスト">
          <a:extLst>
            <a:ext uri="{FF2B5EF4-FFF2-40B4-BE49-F238E27FC236}">
              <a16:creationId xmlns:a16="http://schemas.microsoft.com/office/drawing/2014/main" id="{87D6B11F-D731-42B8-B966-5EE77786BC5D}"/>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48" name="直線コネクタ 747">
          <a:extLst>
            <a:ext uri="{FF2B5EF4-FFF2-40B4-BE49-F238E27FC236}">
              <a16:creationId xmlns:a16="http://schemas.microsoft.com/office/drawing/2014/main" id="{76B355B9-7EDE-4FA1-890F-AC3B2F5EBFCF}"/>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9B9DB8FE-8125-489E-93A6-DF14BCEF5613}"/>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50" name="フローチャート: 判断 749">
          <a:extLst>
            <a:ext uri="{FF2B5EF4-FFF2-40B4-BE49-F238E27FC236}">
              <a16:creationId xmlns:a16="http://schemas.microsoft.com/office/drawing/2014/main" id="{B9D878C9-DD3E-413E-BC95-863D6F211C1A}"/>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51" name="フローチャート: 判断 750">
          <a:extLst>
            <a:ext uri="{FF2B5EF4-FFF2-40B4-BE49-F238E27FC236}">
              <a16:creationId xmlns:a16="http://schemas.microsoft.com/office/drawing/2014/main" id="{A5B66FE7-0BD5-4DB4-825A-01BB2136736D}"/>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a:extLst>
            <a:ext uri="{FF2B5EF4-FFF2-40B4-BE49-F238E27FC236}">
              <a16:creationId xmlns:a16="http://schemas.microsoft.com/office/drawing/2014/main" id="{B55172DE-6D0A-49F3-B75D-7C59E630994B}"/>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3" name="フローチャート: 判断 752">
          <a:extLst>
            <a:ext uri="{FF2B5EF4-FFF2-40B4-BE49-F238E27FC236}">
              <a16:creationId xmlns:a16="http://schemas.microsoft.com/office/drawing/2014/main" id="{64013FCD-D855-4B10-9C74-A2FDD0A8A5BD}"/>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54" name="フローチャート: 判断 753">
          <a:extLst>
            <a:ext uri="{FF2B5EF4-FFF2-40B4-BE49-F238E27FC236}">
              <a16:creationId xmlns:a16="http://schemas.microsoft.com/office/drawing/2014/main" id="{CC587B9A-E14E-4021-B451-456AA0A15EF6}"/>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190FB20-D250-47E9-B251-2A44CD97A81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2BCC515-841E-40FF-8BFD-315320EC706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C52F3E2-0039-4A8A-BF83-E87F530558C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2E9DE3C-7C29-41E5-AA1E-F7B970DB106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7CF7218-61B0-420F-8C8F-0C24982961A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44450</xdr:rowOff>
    </xdr:from>
    <xdr:to>
      <xdr:col>85</xdr:col>
      <xdr:colOff>177800</xdr:colOff>
      <xdr:row>79</xdr:row>
      <xdr:rowOff>146050</xdr:rowOff>
    </xdr:to>
    <xdr:sp macro="" textlink="">
      <xdr:nvSpPr>
        <xdr:cNvPr id="760" name="楕円 759">
          <a:extLst>
            <a:ext uri="{FF2B5EF4-FFF2-40B4-BE49-F238E27FC236}">
              <a16:creationId xmlns:a16="http://schemas.microsoft.com/office/drawing/2014/main" id="{F67FEBCE-112E-4633-A075-71C143A9B33F}"/>
            </a:ext>
          </a:extLst>
        </xdr:cNvPr>
        <xdr:cNvSpPr/>
      </xdr:nvSpPr>
      <xdr:spPr>
        <a:xfrm>
          <a:off x="16268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67327</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CF9D37E5-95BE-4DCF-B2D9-490C0A78036B}"/>
            </a:ext>
          </a:extLst>
        </xdr:cNvPr>
        <xdr:cNvSpPr txBox="1"/>
      </xdr:nvSpPr>
      <xdr:spPr>
        <a:xfrm>
          <a:off x="163576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762" name="楕円 761">
          <a:extLst>
            <a:ext uri="{FF2B5EF4-FFF2-40B4-BE49-F238E27FC236}">
              <a16:creationId xmlns:a16="http://schemas.microsoft.com/office/drawing/2014/main" id="{FF9124BD-0328-4DF8-BC71-EF32B5B2F75D}"/>
            </a:ext>
          </a:extLst>
        </xdr:cNvPr>
        <xdr:cNvSpPr/>
      </xdr:nvSpPr>
      <xdr:spPr>
        <a:xfrm>
          <a:off x="1543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49530</xdr:rowOff>
    </xdr:from>
    <xdr:to>
      <xdr:col>85</xdr:col>
      <xdr:colOff>127000</xdr:colOff>
      <xdr:row>79</xdr:row>
      <xdr:rowOff>95250</xdr:rowOff>
    </xdr:to>
    <xdr:cxnSp macro="">
      <xdr:nvCxnSpPr>
        <xdr:cNvPr id="763" name="直線コネクタ 762">
          <a:extLst>
            <a:ext uri="{FF2B5EF4-FFF2-40B4-BE49-F238E27FC236}">
              <a16:creationId xmlns:a16="http://schemas.microsoft.com/office/drawing/2014/main" id="{DBAE49D9-A943-402B-A066-0B7FCA1DF06F}"/>
            </a:ext>
          </a:extLst>
        </xdr:cNvPr>
        <xdr:cNvCxnSpPr/>
      </xdr:nvCxnSpPr>
      <xdr:spPr>
        <a:xfrm>
          <a:off x="15481300" y="13594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50981</xdr:rowOff>
    </xdr:from>
    <xdr:to>
      <xdr:col>76</xdr:col>
      <xdr:colOff>165100</xdr:colOff>
      <xdr:row>79</xdr:row>
      <xdr:rowOff>152581</xdr:rowOff>
    </xdr:to>
    <xdr:sp macro="" textlink="">
      <xdr:nvSpPr>
        <xdr:cNvPr id="764" name="楕円 763">
          <a:extLst>
            <a:ext uri="{FF2B5EF4-FFF2-40B4-BE49-F238E27FC236}">
              <a16:creationId xmlns:a16="http://schemas.microsoft.com/office/drawing/2014/main" id="{90AC5B72-4F89-42F4-B2D8-2573325F1D20}"/>
            </a:ext>
          </a:extLst>
        </xdr:cNvPr>
        <xdr:cNvSpPr/>
      </xdr:nvSpPr>
      <xdr:spPr>
        <a:xfrm>
          <a:off x="145415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79</xdr:row>
      <xdr:rowOff>101781</xdr:rowOff>
    </xdr:to>
    <xdr:cxnSp macro="">
      <xdr:nvCxnSpPr>
        <xdr:cNvPr id="765" name="直線コネクタ 764">
          <a:extLst>
            <a:ext uri="{FF2B5EF4-FFF2-40B4-BE49-F238E27FC236}">
              <a16:creationId xmlns:a16="http://schemas.microsoft.com/office/drawing/2014/main" id="{B13B766F-8811-449A-AEC3-7048590FD91E}"/>
            </a:ext>
          </a:extLst>
        </xdr:cNvPr>
        <xdr:cNvCxnSpPr/>
      </xdr:nvCxnSpPr>
      <xdr:spPr>
        <a:xfrm flipV="1">
          <a:off x="14592300" y="135940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42818</xdr:rowOff>
    </xdr:from>
    <xdr:to>
      <xdr:col>72</xdr:col>
      <xdr:colOff>38100</xdr:colOff>
      <xdr:row>79</xdr:row>
      <xdr:rowOff>144418</xdr:rowOff>
    </xdr:to>
    <xdr:sp macro="" textlink="">
      <xdr:nvSpPr>
        <xdr:cNvPr id="766" name="楕円 765">
          <a:extLst>
            <a:ext uri="{FF2B5EF4-FFF2-40B4-BE49-F238E27FC236}">
              <a16:creationId xmlns:a16="http://schemas.microsoft.com/office/drawing/2014/main" id="{15C2FD7D-C48D-4985-972C-0D50C2F996C3}"/>
            </a:ext>
          </a:extLst>
        </xdr:cNvPr>
        <xdr:cNvSpPr/>
      </xdr:nvSpPr>
      <xdr:spPr>
        <a:xfrm>
          <a:off x="13652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93618</xdr:rowOff>
    </xdr:from>
    <xdr:to>
      <xdr:col>76</xdr:col>
      <xdr:colOff>114300</xdr:colOff>
      <xdr:row>79</xdr:row>
      <xdr:rowOff>101781</xdr:rowOff>
    </xdr:to>
    <xdr:cxnSp macro="">
      <xdr:nvCxnSpPr>
        <xdr:cNvPr id="767" name="直線コネクタ 766">
          <a:extLst>
            <a:ext uri="{FF2B5EF4-FFF2-40B4-BE49-F238E27FC236}">
              <a16:creationId xmlns:a16="http://schemas.microsoft.com/office/drawing/2014/main" id="{D5D48C6B-487E-4BC9-98D0-D7D65E223151}"/>
            </a:ext>
          </a:extLst>
        </xdr:cNvPr>
        <xdr:cNvCxnSpPr/>
      </xdr:nvCxnSpPr>
      <xdr:spPr>
        <a:xfrm>
          <a:off x="13703300" y="136381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5262</xdr:rowOff>
    </xdr:from>
    <xdr:to>
      <xdr:col>67</xdr:col>
      <xdr:colOff>101600</xdr:colOff>
      <xdr:row>80</xdr:row>
      <xdr:rowOff>106862</xdr:rowOff>
    </xdr:to>
    <xdr:sp macro="" textlink="">
      <xdr:nvSpPr>
        <xdr:cNvPr id="768" name="楕円 767">
          <a:extLst>
            <a:ext uri="{FF2B5EF4-FFF2-40B4-BE49-F238E27FC236}">
              <a16:creationId xmlns:a16="http://schemas.microsoft.com/office/drawing/2014/main" id="{3DF71EAB-5EC3-491C-8703-105F064C4CAE}"/>
            </a:ext>
          </a:extLst>
        </xdr:cNvPr>
        <xdr:cNvSpPr/>
      </xdr:nvSpPr>
      <xdr:spPr>
        <a:xfrm>
          <a:off x="12763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93618</xdr:rowOff>
    </xdr:from>
    <xdr:to>
      <xdr:col>71</xdr:col>
      <xdr:colOff>177800</xdr:colOff>
      <xdr:row>80</xdr:row>
      <xdr:rowOff>56062</xdr:rowOff>
    </xdr:to>
    <xdr:cxnSp macro="">
      <xdr:nvCxnSpPr>
        <xdr:cNvPr id="769" name="直線コネクタ 768">
          <a:extLst>
            <a:ext uri="{FF2B5EF4-FFF2-40B4-BE49-F238E27FC236}">
              <a16:creationId xmlns:a16="http://schemas.microsoft.com/office/drawing/2014/main" id="{A914D31A-527B-4011-8AD7-1DB4D5D8CCF8}"/>
            </a:ext>
          </a:extLst>
        </xdr:cNvPr>
        <xdr:cNvCxnSpPr/>
      </xdr:nvCxnSpPr>
      <xdr:spPr>
        <a:xfrm flipV="1">
          <a:off x="12814300" y="13638168"/>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770" name="n_1aveValue【消防施設】&#10;有形固定資産減価償却率">
          <a:extLst>
            <a:ext uri="{FF2B5EF4-FFF2-40B4-BE49-F238E27FC236}">
              <a16:creationId xmlns:a16="http://schemas.microsoft.com/office/drawing/2014/main" id="{421D58BB-FD92-45BF-8D17-6FFBBCDF7368}"/>
            </a:ext>
          </a:extLst>
        </xdr:cNvPr>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771" name="n_2aveValue【消防施設】&#10;有形固定資産減価償却率">
          <a:extLst>
            <a:ext uri="{FF2B5EF4-FFF2-40B4-BE49-F238E27FC236}">
              <a16:creationId xmlns:a16="http://schemas.microsoft.com/office/drawing/2014/main" id="{057F0298-E83F-4C6A-807C-932304182C14}"/>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772" name="n_3aveValue【消防施設】&#10;有形固定資産減価償却率">
          <a:extLst>
            <a:ext uri="{FF2B5EF4-FFF2-40B4-BE49-F238E27FC236}">
              <a16:creationId xmlns:a16="http://schemas.microsoft.com/office/drawing/2014/main" id="{08A86120-FB17-43E1-AFE7-DACE080485DA}"/>
            </a:ext>
          </a:extLst>
        </xdr:cNvPr>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773" name="n_4aveValue【消防施設】&#10;有形固定資産減価償却率">
          <a:extLst>
            <a:ext uri="{FF2B5EF4-FFF2-40B4-BE49-F238E27FC236}">
              <a16:creationId xmlns:a16="http://schemas.microsoft.com/office/drawing/2014/main" id="{01B892A3-3760-4848-9100-FBF25E227B79}"/>
            </a:ext>
          </a:extLst>
        </xdr:cNvPr>
        <xdr:cNvSpPr txBox="1"/>
      </xdr:nvSpPr>
      <xdr:spPr>
        <a:xfrm>
          <a:off x="12611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774" name="n_1mainValue【消防施設】&#10;有形固定資産減価償却率">
          <a:extLst>
            <a:ext uri="{FF2B5EF4-FFF2-40B4-BE49-F238E27FC236}">
              <a16:creationId xmlns:a16="http://schemas.microsoft.com/office/drawing/2014/main" id="{3F45A419-8989-4926-B3CE-CABAF53956B9}"/>
            </a:ext>
          </a:extLst>
        </xdr:cNvPr>
        <xdr:cNvSpPr txBox="1"/>
      </xdr:nvSpPr>
      <xdr:spPr>
        <a:xfrm>
          <a:off x="15266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169108</xdr:rowOff>
    </xdr:from>
    <xdr:ext cx="405111" cy="259045"/>
    <xdr:sp macro="" textlink="">
      <xdr:nvSpPr>
        <xdr:cNvPr id="775" name="n_2mainValue【消防施設】&#10;有形固定資産減価償却率">
          <a:extLst>
            <a:ext uri="{FF2B5EF4-FFF2-40B4-BE49-F238E27FC236}">
              <a16:creationId xmlns:a16="http://schemas.microsoft.com/office/drawing/2014/main" id="{1E01CA86-F076-478E-86EE-85B580D0277A}"/>
            </a:ext>
          </a:extLst>
        </xdr:cNvPr>
        <xdr:cNvSpPr txBox="1"/>
      </xdr:nvSpPr>
      <xdr:spPr>
        <a:xfrm>
          <a:off x="14389744" y="1337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160945</xdr:rowOff>
    </xdr:from>
    <xdr:ext cx="405111" cy="259045"/>
    <xdr:sp macro="" textlink="">
      <xdr:nvSpPr>
        <xdr:cNvPr id="776" name="n_3mainValue【消防施設】&#10;有形固定資産減価償却率">
          <a:extLst>
            <a:ext uri="{FF2B5EF4-FFF2-40B4-BE49-F238E27FC236}">
              <a16:creationId xmlns:a16="http://schemas.microsoft.com/office/drawing/2014/main" id="{06E23A64-481E-4EAA-B005-108B4913EA03}"/>
            </a:ext>
          </a:extLst>
        </xdr:cNvPr>
        <xdr:cNvSpPr txBox="1"/>
      </xdr:nvSpPr>
      <xdr:spPr>
        <a:xfrm>
          <a:off x="13500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123389</xdr:rowOff>
    </xdr:from>
    <xdr:ext cx="405111" cy="259045"/>
    <xdr:sp macro="" textlink="">
      <xdr:nvSpPr>
        <xdr:cNvPr id="777" name="n_4mainValue【消防施設】&#10;有形固定資産減価償却率">
          <a:extLst>
            <a:ext uri="{FF2B5EF4-FFF2-40B4-BE49-F238E27FC236}">
              <a16:creationId xmlns:a16="http://schemas.microsoft.com/office/drawing/2014/main" id="{C10B2D4E-003A-46A1-88ED-D53DFE65D25D}"/>
            </a:ext>
          </a:extLst>
        </xdr:cNvPr>
        <xdr:cNvSpPr txBox="1"/>
      </xdr:nvSpPr>
      <xdr:spPr>
        <a:xfrm>
          <a:off x="12611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D95F7FB9-0BAD-4E45-84DC-6E1FB7E482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A3320743-D7A1-4B8D-8646-BEA05313B32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9F6A45E5-D1BF-4D5C-BF69-BC619253F42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5AC15227-F463-4BB8-B479-388B9C66A1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BBE8FA31-76D3-4439-B315-F458615AEA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38C9024B-749B-47C1-A428-488AC9820E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61B3AD0A-2488-45CC-9D92-EA56E6A6FF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4D3804CE-6304-467B-8B18-A3AA7D253B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E7FC6418-0E06-4F37-B21F-BE61443F08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F19357A7-1A7A-48F0-AD0E-764814436A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56A1A9B1-6C85-4F2B-813E-00AB1B1A31D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4BB986E6-3AE7-4D07-AA6B-2B40339E28B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B244DA87-26C4-4BDD-926F-115DF7498D2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653BB2C1-7130-44D7-8C25-D76725D9B2D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7054D27E-6B6A-4B20-9214-2385DE850A7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DBE1E03E-4778-4E81-BAC6-5403A2EBFC4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EC32E47A-68FB-4D77-AC97-C9BE61FE7B0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A1E56857-F6F8-48A6-A464-79A2782580D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786C64CC-EC61-4B2B-A266-3182C7505B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A91F4091-58ED-468E-A012-4639844DCC3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DAC875A6-9226-43A4-BBB7-02F524ACA99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C6A75870-6E63-4EFE-9889-75D45396814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6C50969A-5C20-4B55-9C26-21A23BE8096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801" name="直線コネクタ 800">
          <a:extLst>
            <a:ext uri="{FF2B5EF4-FFF2-40B4-BE49-F238E27FC236}">
              <a16:creationId xmlns:a16="http://schemas.microsoft.com/office/drawing/2014/main" id="{BEDDE30B-917C-4975-A367-00141044D104}"/>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802" name="【消防施設】&#10;一人当たり面積最小値テキスト">
          <a:extLst>
            <a:ext uri="{FF2B5EF4-FFF2-40B4-BE49-F238E27FC236}">
              <a16:creationId xmlns:a16="http://schemas.microsoft.com/office/drawing/2014/main" id="{3BF4C1FE-52D1-4D6A-AB75-47618CBD6EEF}"/>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803" name="直線コネクタ 802">
          <a:extLst>
            <a:ext uri="{FF2B5EF4-FFF2-40B4-BE49-F238E27FC236}">
              <a16:creationId xmlns:a16="http://schemas.microsoft.com/office/drawing/2014/main" id="{4C340207-8933-42A7-A74A-106E4DCD2B15}"/>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804" name="【消防施設】&#10;一人当たり面積最大値テキスト">
          <a:extLst>
            <a:ext uri="{FF2B5EF4-FFF2-40B4-BE49-F238E27FC236}">
              <a16:creationId xmlns:a16="http://schemas.microsoft.com/office/drawing/2014/main" id="{07C50125-E299-4258-B0E6-499ED0AA9285}"/>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805" name="直線コネクタ 804">
          <a:extLst>
            <a:ext uri="{FF2B5EF4-FFF2-40B4-BE49-F238E27FC236}">
              <a16:creationId xmlns:a16="http://schemas.microsoft.com/office/drawing/2014/main" id="{468C5411-9554-4D4C-839C-A018073D4145}"/>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06" name="【消防施設】&#10;一人当たり面積平均値テキスト">
          <a:extLst>
            <a:ext uri="{FF2B5EF4-FFF2-40B4-BE49-F238E27FC236}">
              <a16:creationId xmlns:a16="http://schemas.microsoft.com/office/drawing/2014/main" id="{0216DE57-8B66-4F44-9E37-FC05E93D3555}"/>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807" name="フローチャート: 判断 806">
          <a:extLst>
            <a:ext uri="{FF2B5EF4-FFF2-40B4-BE49-F238E27FC236}">
              <a16:creationId xmlns:a16="http://schemas.microsoft.com/office/drawing/2014/main" id="{B7D1DDC7-60FD-4C72-9D24-79ECD5E9FCB3}"/>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8" name="フローチャート: 判断 807">
          <a:extLst>
            <a:ext uri="{FF2B5EF4-FFF2-40B4-BE49-F238E27FC236}">
              <a16:creationId xmlns:a16="http://schemas.microsoft.com/office/drawing/2014/main" id="{9A258603-36F0-4183-BC1E-B88EBDF1AB45}"/>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9" name="フローチャート: 判断 808">
          <a:extLst>
            <a:ext uri="{FF2B5EF4-FFF2-40B4-BE49-F238E27FC236}">
              <a16:creationId xmlns:a16="http://schemas.microsoft.com/office/drawing/2014/main" id="{0FC7295B-06C1-49E0-9561-431B1BAEC8E8}"/>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10" name="フローチャート: 判断 809">
          <a:extLst>
            <a:ext uri="{FF2B5EF4-FFF2-40B4-BE49-F238E27FC236}">
              <a16:creationId xmlns:a16="http://schemas.microsoft.com/office/drawing/2014/main" id="{06E39965-3320-4F72-B1A2-2BB77314AA4A}"/>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11" name="フローチャート: 判断 810">
          <a:extLst>
            <a:ext uri="{FF2B5EF4-FFF2-40B4-BE49-F238E27FC236}">
              <a16:creationId xmlns:a16="http://schemas.microsoft.com/office/drawing/2014/main" id="{398632E9-4D52-44A0-B79E-02A15424A3A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97B251B-B459-4792-A4AB-A77DB390BE9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2B7588FD-CCAC-4907-BE32-D4278AEEC4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3C7DC43E-B133-4342-86F5-CBCA3B4824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14D4D720-AD21-4DB6-848C-CEFEF20F13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D4249FB-F91B-4D6C-A96B-38D05571EF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817" name="楕円 816">
          <a:extLst>
            <a:ext uri="{FF2B5EF4-FFF2-40B4-BE49-F238E27FC236}">
              <a16:creationId xmlns:a16="http://schemas.microsoft.com/office/drawing/2014/main" id="{5FFF0C2E-5CD5-4295-9337-BEB354EF900F}"/>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818" name="【消防施設】&#10;一人当たり面積該当値テキスト">
          <a:extLst>
            <a:ext uri="{FF2B5EF4-FFF2-40B4-BE49-F238E27FC236}">
              <a16:creationId xmlns:a16="http://schemas.microsoft.com/office/drawing/2014/main" id="{D6A230A5-6C73-4288-9457-3E874195CB86}"/>
            </a:ext>
          </a:extLst>
        </xdr:cNvPr>
        <xdr:cNvSpPr txBox="1"/>
      </xdr:nvSpPr>
      <xdr:spPr>
        <a:xfrm>
          <a:off x="22199600" y="1466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819" name="楕円 818">
          <a:extLst>
            <a:ext uri="{FF2B5EF4-FFF2-40B4-BE49-F238E27FC236}">
              <a16:creationId xmlns:a16="http://schemas.microsoft.com/office/drawing/2014/main" id="{21697AF5-442E-4C59-A263-203E7CDB0FFA}"/>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820" name="直線コネクタ 819">
          <a:extLst>
            <a:ext uri="{FF2B5EF4-FFF2-40B4-BE49-F238E27FC236}">
              <a16:creationId xmlns:a16="http://schemas.microsoft.com/office/drawing/2014/main" id="{181CF016-0DBA-4BC8-866C-29D7E098C43F}"/>
            </a:ext>
          </a:extLst>
        </xdr:cNvPr>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156211</xdr:rowOff>
    </xdr:from>
    <xdr:to>
      <xdr:col>107</xdr:col>
      <xdr:colOff>101600</xdr:colOff>
      <xdr:row>86</xdr:row>
      <xdr:rowOff>86361</xdr:rowOff>
    </xdr:to>
    <xdr:sp macro="" textlink="">
      <xdr:nvSpPr>
        <xdr:cNvPr id="821" name="楕円 820">
          <a:extLst>
            <a:ext uri="{FF2B5EF4-FFF2-40B4-BE49-F238E27FC236}">
              <a16:creationId xmlns:a16="http://schemas.microsoft.com/office/drawing/2014/main" id="{B8DB13BE-4D93-435C-AA80-762D10849F73}"/>
            </a:ext>
          </a:extLst>
        </xdr:cNvPr>
        <xdr:cNvSpPr/>
      </xdr:nvSpPr>
      <xdr:spPr>
        <a:xfrm>
          <a:off x="20383500" y="147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35561</xdr:rowOff>
    </xdr:to>
    <xdr:cxnSp macro="">
      <xdr:nvCxnSpPr>
        <xdr:cNvPr id="822" name="直線コネクタ 821">
          <a:extLst>
            <a:ext uri="{FF2B5EF4-FFF2-40B4-BE49-F238E27FC236}">
              <a16:creationId xmlns:a16="http://schemas.microsoft.com/office/drawing/2014/main" id="{631DAE63-26F4-40F8-BED7-AB4A375588D7}"/>
            </a:ext>
          </a:extLst>
        </xdr:cNvPr>
        <xdr:cNvCxnSpPr/>
      </xdr:nvCxnSpPr>
      <xdr:spPr>
        <a:xfrm flipV="1">
          <a:off x="20434300" y="147751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153670</xdr:rowOff>
    </xdr:from>
    <xdr:to>
      <xdr:col>102</xdr:col>
      <xdr:colOff>165100</xdr:colOff>
      <xdr:row>86</xdr:row>
      <xdr:rowOff>83820</xdr:rowOff>
    </xdr:to>
    <xdr:sp macro="" textlink="">
      <xdr:nvSpPr>
        <xdr:cNvPr id="823" name="楕円 822">
          <a:extLst>
            <a:ext uri="{FF2B5EF4-FFF2-40B4-BE49-F238E27FC236}">
              <a16:creationId xmlns:a16="http://schemas.microsoft.com/office/drawing/2014/main" id="{4F4EF335-12E7-4697-8B97-67C984E689CF}"/>
            </a:ext>
          </a:extLst>
        </xdr:cNvPr>
        <xdr:cNvSpPr/>
      </xdr:nvSpPr>
      <xdr:spPr>
        <a:xfrm>
          <a:off x="19494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33020</xdr:rowOff>
    </xdr:from>
    <xdr:to>
      <xdr:col>107</xdr:col>
      <xdr:colOff>50800</xdr:colOff>
      <xdr:row>86</xdr:row>
      <xdr:rowOff>35561</xdr:rowOff>
    </xdr:to>
    <xdr:cxnSp macro="">
      <xdr:nvCxnSpPr>
        <xdr:cNvPr id="824" name="直線コネクタ 823">
          <a:extLst>
            <a:ext uri="{FF2B5EF4-FFF2-40B4-BE49-F238E27FC236}">
              <a16:creationId xmlns:a16="http://schemas.microsoft.com/office/drawing/2014/main" id="{02DBC651-544C-4A3C-8CA4-8A281E88FA69}"/>
            </a:ext>
          </a:extLst>
        </xdr:cNvPr>
        <xdr:cNvCxnSpPr/>
      </xdr:nvCxnSpPr>
      <xdr:spPr>
        <a:xfrm>
          <a:off x="19545300" y="147777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154939</xdr:rowOff>
    </xdr:from>
    <xdr:to>
      <xdr:col>98</xdr:col>
      <xdr:colOff>38100</xdr:colOff>
      <xdr:row>86</xdr:row>
      <xdr:rowOff>85089</xdr:rowOff>
    </xdr:to>
    <xdr:sp macro="" textlink="">
      <xdr:nvSpPr>
        <xdr:cNvPr id="825" name="楕円 824">
          <a:extLst>
            <a:ext uri="{FF2B5EF4-FFF2-40B4-BE49-F238E27FC236}">
              <a16:creationId xmlns:a16="http://schemas.microsoft.com/office/drawing/2014/main" id="{31F1A74A-D6F3-4AE5-AECA-CB2024A63B3F}"/>
            </a:ext>
          </a:extLst>
        </xdr:cNvPr>
        <xdr:cNvSpPr/>
      </xdr:nvSpPr>
      <xdr:spPr>
        <a:xfrm>
          <a:off x="18605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33020</xdr:rowOff>
    </xdr:from>
    <xdr:to>
      <xdr:col>102</xdr:col>
      <xdr:colOff>114300</xdr:colOff>
      <xdr:row>86</xdr:row>
      <xdr:rowOff>34289</xdr:rowOff>
    </xdr:to>
    <xdr:cxnSp macro="">
      <xdr:nvCxnSpPr>
        <xdr:cNvPr id="826" name="直線コネクタ 825">
          <a:extLst>
            <a:ext uri="{FF2B5EF4-FFF2-40B4-BE49-F238E27FC236}">
              <a16:creationId xmlns:a16="http://schemas.microsoft.com/office/drawing/2014/main" id="{A9C565F2-D705-44D5-91F9-4BF24EB29830}"/>
            </a:ext>
          </a:extLst>
        </xdr:cNvPr>
        <xdr:cNvCxnSpPr/>
      </xdr:nvCxnSpPr>
      <xdr:spPr>
        <a:xfrm flipV="1">
          <a:off x="18656300" y="14777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827" name="n_1aveValue【消防施設】&#10;一人当たり面積">
          <a:extLst>
            <a:ext uri="{FF2B5EF4-FFF2-40B4-BE49-F238E27FC236}">
              <a16:creationId xmlns:a16="http://schemas.microsoft.com/office/drawing/2014/main" id="{B4250D8D-D40A-49E0-9C90-AB65A50023CB}"/>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828" name="n_2aveValue【消防施設】&#10;一人当たり面積">
          <a:extLst>
            <a:ext uri="{FF2B5EF4-FFF2-40B4-BE49-F238E27FC236}">
              <a16:creationId xmlns:a16="http://schemas.microsoft.com/office/drawing/2014/main" id="{80755F2A-60FE-4E3C-B4EB-5F9D11A0C105}"/>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829" name="n_3aveValue【消防施設】&#10;一人当たり面積">
          <a:extLst>
            <a:ext uri="{FF2B5EF4-FFF2-40B4-BE49-F238E27FC236}">
              <a16:creationId xmlns:a16="http://schemas.microsoft.com/office/drawing/2014/main" id="{5A8CD974-29A9-4225-8043-2AEA98836986}"/>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830" name="n_4aveValue【消防施設】&#10;一人当たり面積">
          <a:extLst>
            <a:ext uri="{FF2B5EF4-FFF2-40B4-BE49-F238E27FC236}">
              <a16:creationId xmlns:a16="http://schemas.microsoft.com/office/drawing/2014/main" id="{33AB96C8-5DBF-482C-8C70-A5621CCA7DA0}"/>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831" name="n_1mainValue【消防施設】&#10;一人当たり面積">
          <a:extLst>
            <a:ext uri="{FF2B5EF4-FFF2-40B4-BE49-F238E27FC236}">
              <a16:creationId xmlns:a16="http://schemas.microsoft.com/office/drawing/2014/main" id="{E20118D9-A6AF-4EEF-96ED-20AF161A97C1}"/>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77488</xdr:rowOff>
    </xdr:from>
    <xdr:ext cx="469744" cy="259045"/>
    <xdr:sp macro="" textlink="">
      <xdr:nvSpPr>
        <xdr:cNvPr id="832" name="n_2mainValue【消防施設】&#10;一人当たり面積">
          <a:extLst>
            <a:ext uri="{FF2B5EF4-FFF2-40B4-BE49-F238E27FC236}">
              <a16:creationId xmlns:a16="http://schemas.microsoft.com/office/drawing/2014/main" id="{231F9B03-806A-4366-B808-ADDE1E20CD06}"/>
            </a:ext>
          </a:extLst>
        </xdr:cNvPr>
        <xdr:cNvSpPr txBox="1"/>
      </xdr:nvSpPr>
      <xdr:spPr>
        <a:xfrm>
          <a:off x="20199427" y="148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74947</xdr:rowOff>
    </xdr:from>
    <xdr:ext cx="469744" cy="259045"/>
    <xdr:sp macro="" textlink="">
      <xdr:nvSpPr>
        <xdr:cNvPr id="833" name="n_3mainValue【消防施設】&#10;一人当たり面積">
          <a:extLst>
            <a:ext uri="{FF2B5EF4-FFF2-40B4-BE49-F238E27FC236}">
              <a16:creationId xmlns:a16="http://schemas.microsoft.com/office/drawing/2014/main" id="{741C3E2C-5B6D-4A1C-846E-C01C2B26B389}"/>
            </a:ext>
          </a:extLst>
        </xdr:cNvPr>
        <xdr:cNvSpPr txBox="1"/>
      </xdr:nvSpPr>
      <xdr:spPr>
        <a:xfrm>
          <a:off x="193104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76216</xdr:rowOff>
    </xdr:from>
    <xdr:ext cx="469744" cy="259045"/>
    <xdr:sp macro="" textlink="">
      <xdr:nvSpPr>
        <xdr:cNvPr id="834" name="n_4mainValue【消防施設】&#10;一人当たり面積">
          <a:extLst>
            <a:ext uri="{FF2B5EF4-FFF2-40B4-BE49-F238E27FC236}">
              <a16:creationId xmlns:a16="http://schemas.microsoft.com/office/drawing/2014/main" id="{10201CB1-9828-496D-8949-C87B8F4134D5}"/>
            </a:ext>
          </a:extLst>
        </xdr:cNvPr>
        <xdr:cNvSpPr txBox="1"/>
      </xdr:nvSpPr>
      <xdr:spPr>
        <a:xfrm>
          <a:off x="18421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F9AFD193-14C7-4D40-A479-1419695B5E9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5B073C49-B2AD-42ED-9331-50D72E897B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A08836B-44B8-4DE7-B2D0-FB5897C1376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BF86D391-05F8-4BFF-BB70-0D1E52DE3D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A6B74E13-9D98-4C01-9FFB-D9CEF5B375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132AF00E-D018-4A55-BE05-0C5B610A41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705EE0E4-5DAA-4A51-83A1-B707D4E1D8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606F17F7-E8C6-4F61-B8E6-7B8F7D528A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C643D6F8-2DBB-485B-831B-9B11405EAC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2C3E4CAD-0623-4266-879D-626ACB683A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CAED638C-BD3C-41FD-BD79-C2EFBAED1FC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DA884033-7C83-40B0-AFBD-A918514D454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6857F920-41F6-4125-AC32-A8D2DD2567D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CDFBF9CC-B107-4C61-9CBC-9899E7361A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93EDB409-5E16-4A2A-BABB-F185026C25D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C8F4304B-B3B6-4103-8ED8-E737A8655E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F713BE60-5F02-438E-B4FC-8BF32CA65FD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FB9DE87E-BFF9-4E2D-B474-1CE53261DB8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4129CE49-6FAA-4D30-B1A8-01455ADDCB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20945696-3507-42B8-ADBF-BDFEA83B4AC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DA495A11-09BD-4DF5-BDB8-ACED968B15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91EBFEC3-22CE-493C-8C7C-F1BA53E4973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F3032FE8-6C3D-465D-947F-3D5258235EA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9EF83A43-068C-4166-B958-9728A5103D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879C85EB-73AF-47DB-A5C6-6B652D4F4A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60" name="直線コネクタ 859">
          <a:extLst>
            <a:ext uri="{FF2B5EF4-FFF2-40B4-BE49-F238E27FC236}">
              <a16:creationId xmlns:a16="http://schemas.microsoft.com/office/drawing/2014/main" id="{2661E580-D38A-4B90-85D9-4F783FCDF537}"/>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61" name="【庁舎】&#10;有形固定資産減価償却率最小値テキスト">
          <a:extLst>
            <a:ext uri="{FF2B5EF4-FFF2-40B4-BE49-F238E27FC236}">
              <a16:creationId xmlns:a16="http://schemas.microsoft.com/office/drawing/2014/main" id="{36A8A17A-C1E1-4BB9-A5A5-349133A6D0A4}"/>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62" name="直線コネクタ 861">
          <a:extLst>
            <a:ext uri="{FF2B5EF4-FFF2-40B4-BE49-F238E27FC236}">
              <a16:creationId xmlns:a16="http://schemas.microsoft.com/office/drawing/2014/main" id="{6C0B36D3-6658-4C5E-A650-E186BC85C62F}"/>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3" name="【庁舎】&#10;有形固定資産減価償却率最大値テキスト">
          <a:extLst>
            <a:ext uri="{FF2B5EF4-FFF2-40B4-BE49-F238E27FC236}">
              <a16:creationId xmlns:a16="http://schemas.microsoft.com/office/drawing/2014/main" id="{DF00AB26-7847-441F-B167-8202342D507E}"/>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4" name="直線コネクタ 863">
          <a:extLst>
            <a:ext uri="{FF2B5EF4-FFF2-40B4-BE49-F238E27FC236}">
              <a16:creationId xmlns:a16="http://schemas.microsoft.com/office/drawing/2014/main" id="{7F6AAB39-C7E6-4B97-87AC-68609B4F8C4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865" name="【庁舎】&#10;有形固定資産減価償却率平均値テキスト">
          <a:extLst>
            <a:ext uri="{FF2B5EF4-FFF2-40B4-BE49-F238E27FC236}">
              <a16:creationId xmlns:a16="http://schemas.microsoft.com/office/drawing/2014/main" id="{AD0C46F9-3938-4B6D-BF6D-D75993CC951E}"/>
            </a:ext>
          </a:extLst>
        </xdr:cNvPr>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66" name="フローチャート: 判断 865">
          <a:extLst>
            <a:ext uri="{FF2B5EF4-FFF2-40B4-BE49-F238E27FC236}">
              <a16:creationId xmlns:a16="http://schemas.microsoft.com/office/drawing/2014/main" id="{3E2FCF11-1A89-48CB-B40C-FED40372D946}"/>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67" name="フローチャート: 判断 866">
          <a:extLst>
            <a:ext uri="{FF2B5EF4-FFF2-40B4-BE49-F238E27FC236}">
              <a16:creationId xmlns:a16="http://schemas.microsoft.com/office/drawing/2014/main" id="{F3FACF67-DC1C-439B-BE53-0E4C924ACBFC}"/>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68" name="フローチャート: 判断 867">
          <a:extLst>
            <a:ext uri="{FF2B5EF4-FFF2-40B4-BE49-F238E27FC236}">
              <a16:creationId xmlns:a16="http://schemas.microsoft.com/office/drawing/2014/main" id="{DE996BD6-D7C7-44FC-8304-B1A35579A0EB}"/>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9" name="フローチャート: 判断 868">
          <a:extLst>
            <a:ext uri="{FF2B5EF4-FFF2-40B4-BE49-F238E27FC236}">
              <a16:creationId xmlns:a16="http://schemas.microsoft.com/office/drawing/2014/main" id="{97A61992-7EB4-4567-A512-23475AD495C3}"/>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0" name="フローチャート: 判断 869">
          <a:extLst>
            <a:ext uri="{FF2B5EF4-FFF2-40B4-BE49-F238E27FC236}">
              <a16:creationId xmlns:a16="http://schemas.microsoft.com/office/drawing/2014/main" id="{C6D9C426-A27D-46A1-B9AC-D971A56BF6A1}"/>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F876558-B151-4B8C-AC26-BA77043269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3FF2C927-4A72-4687-8812-28A677E408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3E26652-1A6B-47E6-A2C2-E06B142E48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EDE4F456-1EB9-4528-85EB-E0D3852574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805EAD9-46FB-425F-BCF7-50340BD52E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876" name="楕円 875">
          <a:extLst>
            <a:ext uri="{FF2B5EF4-FFF2-40B4-BE49-F238E27FC236}">
              <a16:creationId xmlns:a16="http://schemas.microsoft.com/office/drawing/2014/main" id="{2837957B-6F87-48E5-9B8F-0E3A6F907066}"/>
            </a:ext>
          </a:extLst>
        </xdr:cNvPr>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25416</xdr:rowOff>
    </xdr:from>
    <xdr:ext cx="405111" cy="259045"/>
    <xdr:sp macro="" textlink="">
      <xdr:nvSpPr>
        <xdr:cNvPr id="877" name="【庁舎】&#10;有形固定資産減価償却率該当値テキスト">
          <a:extLst>
            <a:ext uri="{FF2B5EF4-FFF2-40B4-BE49-F238E27FC236}">
              <a16:creationId xmlns:a16="http://schemas.microsoft.com/office/drawing/2014/main" id="{D5D773AB-28EB-4B84-A894-7E7EB6322D12}"/>
            </a:ext>
          </a:extLst>
        </xdr:cNvPr>
        <xdr:cNvSpPr txBox="1"/>
      </xdr:nvSpPr>
      <xdr:spPr>
        <a:xfrm>
          <a:off x="16357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878" name="楕円 877">
          <a:extLst>
            <a:ext uri="{FF2B5EF4-FFF2-40B4-BE49-F238E27FC236}">
              <a16:creationId xmlns:a16="http://schemas.microsoft.com/office/drawing/2014/main" id="{9246D173-F469-4847-937D-ABE2FEB4BA94}"/>
            </a:ext>
          </a:extLst>
        </xdr:cNvPr>
        <xdr:cNvSpPr/>
      </xdr:nvSpPr>
      <xdr:spPr>
        <a:xfrm>
          <a:off x="15430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xdr:rowOff>
    </xdr:from>
    <xdr:to>
      <xdr:col>85</xdr:col>
      <xdr:colOff>127000</xdr:colOff>
      <xdr:row>104</xdr:row>
      <xdr:rowOff>53339</xdr:rowOff>
    </xdr:to>
    <xdr:cxnSp macro="">
      <xdr:nvCxnSpPr>
        <xdr:cNvPr id="879" name="直線コネクタ 878">
          <a:extLst>
            <a:ext uri="{FF2B5EF4-FFF2-40B4-BE49-F238E27FC236}">
              <a16:creationId xmlns:a16="http://schemas.microsoft.com/office/drawing/2014/main" id="{AD6FD71D-5A73-475E-BEA7-57EDE52C4D27}"/>
            </a:ext>
          </a:extLst>
        </xdr:cNvPr>
        <xdr:cNvCxnSpPr/>
      </xdr:nvCxnSpPr>
      <xdr:spPr>
        <a:xfrm>
          <a:off x="15481300" y="1784005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85816</xdr:rowOff>
    </xdr:from>
    <xdr:to>
      <xdr:col>76</xdr:col>
      <xdr:colOff>165100</xdr:colOff>
      <xdr:row>104</xdr:row>
      <xdr:rowOff>15966</xdr:rowOff>
    </xdr:to>
    <xdr:sp macro="" textlink="">
      <xdr:nvSpPr>
        <xdr:cNvPr id="880" name="楕円 879">
          <a:extLst>
            <a:ext uri="{FF2B5EF4-FFF2-40B4-BE49-F238E27FC236}">
              <a16:creationId xmlns:a16="http://schemas.microsoft.com/office/drawing/2014/main" id="{EE32B5F3-DA2A-4DD9-849B-0D5152793F67}"/>
            </a:ext>
          </a:extLst>
        </xdr:cNvPr>
        <xdr:cNvSpPr/>
      </xdr:nvSpPr>
      <xdr:spPr>
        <a:xfrm>
          <a:off x="14541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136616</xdr:rowOff>
    </xdr:from>
    <xdr:to>
      <xdr:col>81</xdr:col>
      <xdr:colOff>50800</xdr:colOff>
      <xdr:row>104</xdr:row>
      <xdr:rowOff>9252</xdr:rowOff>
    </xdr:to>
    <xdr:cxnSp macro="">
      <xdr:nvCxnSpPr>
        <xdr:cNvPr id="881" name="直線コネクタ 880">
          <a:extLst>
            <a:ext uri="{FF2B5EF4-FFF2-40B4-BE49-F238E27FC236}">
              <a16:creationId xmlns:a16="http://schemas.microsoft.com/office/drawing/2014/main" id="{105515A1-BF76-4838-BE62-89EC17A75A27}"/>
            </a:ext>
          </a:extLst>
        </xdr:cNvPr>
        <xdr:cNvCxnSpPr/>
      </xdr:nvCxnSpPr>
      <xdr:spPr>
        <a:xfrm>
          <a:off x="14592300" y="177959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882" name="楕円 881">
          <a:extLst>
            <a:ext uri="{FF2B5EF4-FFF2-40B4-BE49-F238E27FC236}">
              <a16:creationId xmlns:a16="http://schemas.microsoft.com/office/drawing/2014/main" id="{30AF2760-5FD3-4FB1-839C-26C0B22775EB}"/>
            </a:ext>
          </a:extLst>
        </xdr:cNvPr>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136616</xdr:rowOff>
    </xdr:to>
    <xdr:cxnSp macro="">
      <xdr:nvCxnSpPr>
        <xdr:cNvPr id="883" name="直線コネクタ 882">
          <a:extLst>
            <a:ext uri="{FF2B5EF4-FFF2-40B4-BE49-F238E27FC236}">
              <a16:creationId xmlns:a16="http://schemas.microsoft.com/office/drawing/2014/main" id="{20B8AF0E-9F14-49B8-9EEE-A7F06152D495}"/>
            </a:ext>
          </a:extLst>
        </xdr:cNvPr>
        <xdr:cNvCxnSpPr/>
      </xdr:nvCxnSpPr>
      <xdr:spPr>
        <a:xfrm>
          <a:off x="13703300" y="177518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169092</xdr:rowOff>
    </xdr:from>
    <xdr:to>
      <xdr:col>67</xdr:col>
      <xdr:colOff>101600</xdr:colOff>
      <xdr:row>103</xdr:row>
      <xdr:rowOff>99242</xdr:rowOff>
    </xdr:to>
    <xdr:sp macro="" textlink="">
      <xdr:nvSpPr>
        <xdr:cNvPr id="884" name="楕円 883">
          <a:extLst>
            <a:ext uri="{FF2B5EF4-FFF2-40B4-BE49-F238E27FC236}">
              <a16:creationId xmlns:a16="http://schemas.microsoft.com/office/drawing/2014/main" id="{D31A9A2C-74D4-41A6-975D-14934B1ABBA7}"/>
            </a:ext>
          </a:extLst>
        </xdr:cNvPr>
        <xdr:cNvSpPr/>
      </xdr:nvSpPr>
      <xdr:spPr>
        <a:xfrm>
          <a:off x="12763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48442</xdr:rowOff>
    </xdr:from>
    <xdr:to>
      <xdr:col>71</xdr:col>
      <xdr:colOff>177800</xdr:colOff>
      <xdr:row>103</xdr:row>
      <xdr:rowOff>92529</xdr:rowOff>
    </xdr:to>
    <xdr:cxnSp macro="">
      <xdr:nvCxnSpPr>
        <xdr:cNvPr id="885" name="直線コネクタ 884">
          <a:extLst>
            <a:ext uri="{FF2B5EF4-FFF2-40B4-BE49-F238E27FC236}">
              <a16:creationId xmlns:a16="http://schemas.microsoft.com/office/drawing/2014/main" id="{98C7B32A-76DB-4ACC-A51D-365F4C597771}"/>
            </a:ext>
          </a:extLst>
        </xdr:cNvPr>
        <xdr:cNvCxnSpPr/>
      </xdr:nvCxnSpPr>
      <xdr:spPr>
        <a:xfrm>
          <a:off x="12814300" y="177077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886" name="n_1aveValue【庁舎】&#10;有形固定資産減価償却率">
          <a:extLst>
            <a:ext uri="{FF2B5EF4-FFF2-40B4-BE49-F238E27FC236}">
              <a16:creationId xmlns:a16="http://schemas.microsoft.com/office/drawing/2014/main" id="{83754676-0B8F-47C7-AD31-9CD4B6864840}"/>
            </a:ext>
          </a:extLst>
        </xdr:cNvPr>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887" name="n_2aveValue【庁舎】&#10;有形固定資産減価償却率">
          <a:extLst>
            <a:ext uri="{FF2B5EF4-FFF2-40B4-BE49-F238E27FC236}">
              <a16:creationId xmlns:a16="http://schemas.microsoft.com/office/drawing/2014/main" id="{1A453AA3-4F13-4BE3-B19F-27860D9E4CA2}"/>
            </a:ext>
          </a:extLst>
        </xdr:cNvPr>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88" name="n_3aveValue【庁舎】&#10;有形固定資産減価償却率">
          <a:extLst>
            <a:ext uri="{FF2B5EF4-FFF2-40B4-BE49-F238E27FC236}">
              <a16:creationId xmlns:a16="http://schemas.microsoft.com/office/drawing/2014/main" id="{185092D2-7599-4E98-BE2B-9185D39C4BF0}"/>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889" name="n_4aveValue【庁舎】&#10;有形固定資産減価償却率">
          <a:extLst>
            <a:ext uri="{FF2B5EF4-FFF2-40B4-BE49-F238E27FC236}">
              <a16:creationId xmlns:a16="http://schemas.microsoft.com/office/drawing/2014/main" id="{9F89DBAA-015D-4D7A-B9B5-CA943B1D2606}"/>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76579</xdr:rowOff>
    </xdr:from>
    <xdr:ext cx="405111" cy="259045"/>
    <xdr:sp macro="" textlink="">
      <xdr:nvSpPr>
        <xdr:cNvPr id="890" name="n_1mainValue【庁舎】&#10;有形固定資産減価償却率">
          <a:extLst>
            <a:ext uri="{FF2B5EF4-FFF2-40B4-BE49-F238E27FC236}">
              <a16:creationId xmlns:a16="http://schemas.microsoft.com/office/drawing/2014/main" id="{16DEA037-6D9A-48D1-A4F2-D8D0B8F177FD}"/>
            </a:ext>
          </a:extLst>
        </xdr:cNvPr>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32493</xdr:rowOff>
    </xdr:from>
    <xdr:ext cx="405111" cy="259045"/>
    <xdr:sp macro="" textlink="">
      <xdr:nvSpPr>
        <xdr:cNvPr id="891" name="n_2mainValue【庁舎】&#10;有形固定資産減価償却率">
          <a:extLst>
            <a:ext uri="{FF2B5EF4-FFF2-40B4-BE49-F238E27FC236}">
              <a16:creationId xmlns:a16="http://schemas.microsoft.com/office/drawing/2014/main" id="{97136908-F017-45EA-90F8-5C64A22CA906}"/>
            </a:ext>
          </a:extLst>
        </xdr:cNvPr>
        <xdr:cNvSpPr txBox="1"/>
      </xdr:nvSpPr>
      <xdr:spPr>
        <a:xfrm>
          <a:off x="14389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892" name="n_3mainValue【庁舎】&#10;有形固定資産減価償却率">
          <a:extLst>
            <a:ext uri="{FF2B5EF4-FFF2-40B4-BE49-F238E27FC236}">
              <a16:creationId xmlns:a16="http://schemas.microsoft.com/office/drawing/2014/main" id="{BDF0CDC5-B835-4B94-9B34-B40178F965FC}"/>
            </a:ext>
          </a:extLst>
        </xdr:cNvPr>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115769</xdr:rowOff>
    </xdr:from>
    <xdr:ext cx="405111" cy="259045"/>
    <xdr:sp macro="" textlink="">
      <xdr:nvSpPr>
        <xdr:cNvPr id="893" name="n_4mainValue【庁舎】&#10;有形固定資産減価償却率">
          <a:extLst>
            <a:ext uri="{FF2B5EF4-FFF2-40B4-BE49-F238E27FC236}">
              <a16:creationId xmlns:a16="http://schemas.microsoft.com/office/drawing/2014/main" id="{CB08FC37-ACDD-46ED-9DAF-5B06D64DAB33}"/>
            </a:ext>
          </a:extLst>
        </xdr:cNvPr>
        <xdr:cNvSpPr txBox="1"/>
      </xdr:nvSpPr>
      <xdr:spPr>
        <a:xfrm>
          <a:off x="12611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801897E5-5E66-4C1B-A8E3-A4075A64A6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983D2B61-9038-472A-87BC-9E81411E88E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A0171FDC-269A-491F-8894-62A5103B91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DF236242-1B23-4D00-AC03-4FE4508DAA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82E25021-7F16-4BC2-B6F1-7937E6269A3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DE56386-1A62-4906-8A4A-D0E4795EF5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7ACB5F5B-100A-4931-9F88-B2F1822C03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C75C7235-DA99-4AE6-91F3-38446D90CB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2868D82-DF76-446B-8592-03F89297EF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42F1A7EA-3E06-41AF-B821-DDA79BE5E3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EB4AE99F-33D7-49AF-AACC-A2CC60E3BA5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30E8F049-2459-4893-B964-6E3BEEE470A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BB0C827F-AFCA-4BB2-A502-ED59BE4C5DC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0B8E3DEF-9B79-4AC9-AC35-376327A049B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403CEB5F-BF26-4F33-A1A5-14926F8C705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8BC6F50A-9BA1-4DF2-AC0F-E86C3DB8989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983D5CA3-0A8C-4EE9-A834-B158E81304A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768BED57-BD4F-4366-8D7D-58C31A5B2EA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2350061A-9C6C-4B04-B4FC-AF8782DB59E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20FF0AA5-53B7-4824-AE79-1D0B48998F8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7B0C1841-172C-4A46-B038-FFC1AC266D7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61888FE6-9C84-4AE5-AEFF-8C5E9C971CD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243324A2-0F11-4293-ACEB-6C2F95DCE8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A76761B2-9880-49E3-9832-F9218C2211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5B2F5592-8B07-4E01-9A52-30760A472D1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919" name="直線コネクタ 918">
          <a:extLst>
            <a:ext uri="{FF2B5EF4-FFF2-40B4-BE49-F238E27FC236}">
              <a16:creationId xmlns:a16="http://schemas.microsoft.com/office/drawing/2014/main" id="{48D48FC9-BCDE-4594-98DF-C2C78F8771B5}"/>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20" name="【庁舎】&#10;一人当たり面積最小値テキスト">
          <a:extLst>
            <a:ext uri="{FF2B5EF4-FFF2-40B4-BE49-F238E27FC236}">
              <a16:creationId xmlns:a16="http://schemas.microsoft.com/office/drawing/2014/main" id="{7095438F-9FAA-4FC8-9337-FDB317124755}"/>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21" name="直線コネクタ 920">
          <a:extLst>
            <a:ext uri="{FF2B5EF4-FFF2-40B4-BE49-F238E27FC236}">
              <a16:creationId xmlns:a16="http://schemas.microsoft.com/office/drawing/2014/main" id="{2650448A-1FA2-4B73-939F-2901AE84ED17}"/>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922" name="【庁舎】&#10;一人当たり面積最大値テキスト">
          <a:extLst>
            <a:ext uri="{FF2B5EF4-FFF2-40B4-BE49-F238E27FC236}">
              <a16:creationId xmlns:a16="http://schemas.microsoft.com/office/drawing/2014/main" id="{59E19565-DAF3-466D-9D4A-FD3E9526C877}"/>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923" name="直線コネクタ 922">
          <a:extLst>
            <a:ext uri="{FF2B5EF4-FFF2-40B4-BE49-F238E27FC236}">
              <a16:creationId xmlns:a16="http://schemas.microsoft.com/office/drawing/2014/main" id="{7726C46C-ED97-4FFA-A23C-2B96E564225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924" name="【庁舎】&#10;一人当たり面積平均値テキスト">
          <a:extLst>
            <a:ext uri="{FF2B5EF4-FFF2-40B4-BE49-F238E27FC236}">
              <a16:creationId xmlns:a16="http://schemas.microsoft.com/office/drawing/2014/main" id="{3A746C37-DA45-462B-82EB-310214995E18}"/>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25" name="フローチャート: 判断 924">
          <a:extLst>
            <a:ext uri="{FF2B5EF4-FFF2-40B4-BE49-F238E27FC236}">
              <a16:creationId xmlns:a16="http://schemas.microsoft.com/office/drawing/2014/main" id="{EC8A3BD9-E69F-450B-BE72-A3B706439BA8}"/>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6" name="フローチャート: 判断 925">
          <a:extLst>
            <a:ext uri="{FF2B5EF4-FFF2-40B4-BE49-F238E27FC236}">
              <a16:creationId xmlns:a16="http://schemas.microsoft.com/office/drawing/2014/main" id="{41F40A21-E444-4C87-9CB1-DABE42353D2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27" name="フローチャート: 判断 926">
          <a:extLst>
            <a:ext uri="{FF2B5EF4-FFF2-40B4-BE49-F238E27FC236}">
              <a16:creationId xmlns:a16="http://schemas.microsoft.com/office/drawing/2014/main" id="{409D7166-5E95-4391-B154-EB109CB17FFD}"/>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a:extLst>
            <a:ext uri="{FF2B5EF4-FFF2-40B4-BE49-F238E27FC236}">
              <a16:creationId xmlns:a16="http://schemas.microsoft.com/office/drawing/2014/main" id="{EB4F999F-7D5F-4AA8-BF96-ADCE6FCF5FBA}"/>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29" name="フローチャート: 判断 928">
          <a:extLst>
            <a:ext uri="{FF2B5EF4-FFF2-40B4-BE49-F238E27FC236}">
              <a16:creationId xmlns:a16="http://schemas.microsoft.com/office/drawing/2014/main" id="{EE389120-E9D2-4135-B5A3-6D0D1822CF80}"/>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5BBF6CC6-F08B-49BD-AB89-8A356316BF9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B455EF8-67EC-4668-91EC-4CF6688100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5204E4-BB03-4863-B129-60D736BF51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F9874866-CF33-48B3-B85E-422B9487EF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4BB268F-5C84-43F7-B8DB-4F16841988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935" name="楕円 934">
          <a:extLst>
            <a:ext uri="{FF2B5EF4-FFF2-40B4-BE49-F238E27FC236}">
              <a16:creationId xmlns:a16="http://schemas.microsoft.com/office/drawing/2014/main" id="{0F540D38-20CF-467D-940B-236995205FFF}"/>
            </a:ext>
          </a:extLst>
        </xdr:cNvPr>
        <xdr:cNvSpPr/>
      </xdr:nvSpPr>
      <xdr:spPr>
        <a:xfrm>
          <a:off x="22110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88735</xdr:rowOff>
    </xdr:from>
    <xdr:ext cx="469744" cy="259045"/>
    <xdr:sp macro="" textlink="">
      <xdr:nvSpPr>
        <xdr:cNvPr id="936" name="【庁舎】&#10;一人当たり面積該当値テキスト">
          <a:extLst>
            <a:ext uri="{FF2B5EF4-FFF2-40B4-BE49-F238E27FC236}">
              <a16:creationId xmlns:a16="http://schemas.microsoft.com/office/drawing/2014/main" id="{CCC3BBF1-C76E-49A8-9152-3D8AE2BA3270}"/>
            </a:ext>
          </a:extLst>
        </xdr:cNvPr>
        <xdr:cNvSpPr txBox="1"/>
      </xdr:nvSpPr>
      <xdr:spPr>
        <a:xfrm>
          <a:off x="22199600"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111942</xdr:rowOff>
    </xdr:from>
    <xdr:to>
      <xdr:col>112</xdr:col>
      <xdr:colOff>38100</xdr:colOff>
      <xdr:row>107</xdr:row>
      <xdr:rowOff>42092</xdr:rowOff>
    </xdr:to>
    <xdr:sp macro="" textlink="">
      <xdr:nvSpPr>
        <xdr:cNvPr id="937" name="楕円 936">
          <a:extLst>
            <a:ext uri="{FF2B5EF4-FFF2-40B4-BE49-F238E27FC236}">
              <a16:creationId xmlns:a16="http://schemas.microsoft.com/office/drawing/2014/main" id="{1D667951-F8A3-4ED0-8706-4C61C3C3AC50}"/>
            </a:ext>
          </a:extLst>
        </xdr:cNvPr>
        <xdr:cNvSpPr/>
      </xdr:nvSpPr>
      <xdr:spPr>
        <a:xfrm>
          <a:off x="21272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106</xdr:row>
      <xdr:rowOff>162742</xdr:rowOff>
    </xdr:to>
    <xdr:cxnSp macro="">
      <xdr:nvCxnSpPr>
        <xdr:cNvPr id="938" name="直線コネクタ 937">
          <a:extLst>
            <a:ext uri="{FF2B5EF4-FFF2-40B4-BE49-F238E27FC236}">
              <a16:creationId xmlns:a16="http://schemas.microsoft.com/office/drawing/2014/main" id="{D38AB8A5-3310-42F4-83AC-EF28A2A08EB2}"/>
            </a:ext>
          </a:extLst>
        </xdr:cNvPr>
        <xdr:cNvCxnSpPr/>
      </xdr:nvCxnSpPr>
      <xdr:spPr>
        <a:xfrm flipV="1">
          <a:off x="21323300" y="183348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939" name="楕円 938">
          <a:extLst>
            <a:ext uri="{FF2B5EF4-FFF2-40B4-BE49-F238E27FC236}">
              <a16:creationId xmlns:a16="http://schemas.microsoft.com/office/drawing/2014/main" id="{91092DF3-0C5A-4C14-9FA3-A4BF90421CEE}"/>
            </a:ext>
          </a:extLst>
        </xdr:cNvPr>
        <xdr:cNvSpPr/>
      </xdr:nvSpPr>
      <xdr:spPr>
        <a:xfrm>
          <a:off x="2038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162742</xdr:rowOff>
    </xdr:from>
    <xdr:to>
      <xdr:col>111</xdr:col>
      <xdr:colOff>177800</xdr:colOff>
      <xdr:row>106</xdr:row>
      <xdr:rowOff>164374</xdr:rowOff>
    </xdr:to>
    <xdr:cxnSp macro="">
      <xdr:nvCxnSpPr>
        <xdr:cNvPr id="940" name="直線コネクタ 939">
          <a:extLst>
            <a:ext uri="{FF2B5EF4-FFF2-40B4-BE49-F238E27FC236}">
              <a16:creationId xmlns:a16="http://schemas.microsoft.com/office/drawing/2014/main" id="{DC77C0D7-C7AE-4A71-BF29-E752924A6AB2}"/>
            </a:ext>
          </a:extLst>
        </xdr:cNvPr>
        <xdr:cNvCxnSpPr/>
      </xdr:nvCxnSpPr>
      <xdr:spPr>
        <a:xfrm flipV="1">
          <a:off x="20434300" y="183364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113574</xdr:rowOff>
    </xdr:from>
    <xdr:to>
      <xdr:col>102</xdr:col>
      <xdr:colOff>165100</xdr:colOff>
      <xdr:row>107</xdr:row>
      <xdr:rowOff>43724</xdr:rowOff>
    </xdr:to>
    <xdr:sp macro="" textlink="">
      <xdr:nvSpPr>
        <xdr:cNvPr id="941" name="楕円 940">
          <a:extLst>
            <a:ext uri="{FF2B5EF4-FFF2-40B4-BE49-F238E27FC236}">
              <a16:creationId xmlns:a16="http://schemas.microsoft.com/office/drawing/2014/main" id="{D5F77D11-489F-41DE-AA31-E24460ABDF50}"/>
            </a:ext>
          </a:extLst>
        </xdr:cNvPr>
        <xdr:cNvSpPr/>
      </xdr:nvSpPr>
      <xdr:spPr>
        <a:xfrm>
          <a:off x="19494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164374</xdr:rowOff>
    </xdr:to>
    <xdr:cxnSp macro="">
      <xdr:nvCxnSpPr>
        <xdr:cNvPr id="942" name="直線コネクタ 941">
          <a:extLst>
            <a:ext uri="{FF2B5EF4-FFF2-40B4-BE49-F238E27FC236}">
              <a16:creationId xmlns:a16="http://schemas.microsoft.com/office/drawing/2014/main" id="{8C523535-D21A-4DFC-86D3-33CCF35821A4}"/>
            </a:ext>
          </a:extLst>
        </xdr:cNvPr>
        <xdr:cNvCxnSpPr/>
      </xdr:nvCxnSpPr>
      <xdr:spPr>
        <a:xfrm>
          <a:off x="19545300" y="18338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115207</xdr:rowOff>
    </xdr:from>
    <xdr:to>
      <xdr:col>98</xdr:col>
      <xdr:colOff>38100</xdr:colOff>
      <xdr:row>107</xdr:row>
      <xdr:rowOff>45357</xdr:rowOff>
    </xdr:to>
    <xdr:sp macro="" textlink="">
      <xdr:nvSpPr>
        <xdr:cNvPr id="943" name="楕円 942">
          <a:extLst>
            <a:ext uri="{FF2B5EF4-FFF2-40B4-BE49-F238E27FC236}">
              <a16:creationId xmlns:a16="http://schemas.microsoft.com/office/drawing/2014/main" id="{50FCA680-B32F-419E-BA18-8CB400D637EB}"/>
            </a:ext>
          </a:extLst>
        </xdr:cNvPr>
        <xdr:cNvSpPr/>
      </xdr:nvSpPr>
      <xdr:spPr>
        <a:xfrm>
          <a:off x="18605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164374</xdr:rowOff>
    </xdr:from>
    <xdr:to>
      <xdr:col>102</xdr:col>
      <xdr:colOff>114300</xdr:colOff>
      <xdr:row>106</xdr:row>
      <xdr:rowOff>166007</xdr:rowOff>
    </xdr:to>
    <xdr:cxnSp macro="">
      <xdr:nvCxnSpPr>
        <xdr:cNvPr id="944" name="直線コネクタ 943">
          <a:extLst>
            <a:ext uri="{FF2B5EF4-FFF2-40B4-BE49-F238E27FC236}">
              <a16:creationId xmlns:a16="http://schemas.microsoft.com/office/drawing/2014/main" id="{694F232E-C515-4FBD-89C1-1F6C15EC8DE4}"/>
            </a:ext>
          </a:extLst>
        </xdr:cNvPr>
        <xdr:cNvCxnSpPr/>
      </xdr:nvCxnSpPr>
      <xdr:spPr>
        <a:xfrm flipV="1">
          <a:off x="18656300" y="183380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5" name="n_1aveValue【庁舎】&#10;一人当たり面積">
          <a:extLst>
            <a:ext uri="{FF2B5EF4-FFF2-40B4-BE49-F238E27FC236}">
              <a16:creationId xmlns:a16="http://schemas.microsoft.com/office/drawing/2014/main" id="{40502EB8-7D5D-43B1-994A-FAAA7BDB5CD2}"/>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946" name="n_2aveValue【庁舎】&#10;一人当たり面積">
          <a:extLst>
            <a:ext uri="{FF2B5EF4-FFF2-40B4-BE49-F238E27FC236}">
              <a16:creationId xmlns:a16="http://schemas.microsoft.com/office/drawing/2014/main" id="{32A6FAE2-F924-48AD-92A3-8715437F234F}"/>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7" name="n_3aveValue【庁舎】&#10;一人当たり面積">
          <a:extLst>
            <a:ext uri="{FF2B5EF4-FFF2-40B4-BE49-F238E27FC236}">
              <a16:creationId xmlns:a16="http://schemas.microsoft.com/office/drawing/2014/main" id="{2714EA99-7B29-4BB6-A123-D6D25DA6675B}"/>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948" name="n_4aveValue【庁舎】&#10;一人当たり面積">
          <a:extLst>
            <a:ext uri="{FF2B5EF4-FFF2-40B4-BE49-F238E27FC236}">
              <a16:creationId xmlns:a16="http://schemas.microsoft.com/office/drawing/2014/main" id="{9B8B1054-6B6C-4DD5-8489-F47EE5581A15}"/>
            </a:ext>
          </a:extLst>
        </xdr:cNvPr>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33219</xdr:rowOff>
    </xdr:from>
    <xdr:ext cx="469744" cy="259045"/>
    <xdr:sp macro="" textlink="">
      <xdr:nvSpPr>
        <xdr:cNvPr id="949" name="n_1mainValue【庁舎】&#10;一人当たり面積">
          <a:extLst>
            <a:ext uri="{FF2B5EF4-FFF2-40B4-BE49-F238E27FC236}">
              <a16:creationId xmlns:a16="http://schemas.microsoft.com/office/drawing/2014/main" id="{295D35D5-C2C5-4837-B18A-24BC778AA0F4}"/>
            </a:ext>
          </a:extLst>
        </xdr:cNvPr>
        <xdr:cNvSpPr txBox="1"/>
      </xdr:nvSpPr>
      <xdr:spPr>
        <a:xfrm>
          <a:off x="21075727" y="183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34851</xdr:rowOff>
    </xdr:from>
    <xdr:ext cx="469744" cy="259045"/>
    <xdr:sp macro="" textlink="">
      <xdr:nvSpPr>
        <xdr:cNvPr id="950" name="n_2mainValue【庁舎】&#10;一人当たり面積">
          <a:extLst>
            <a:ext uri="{FF2B5EF4-FFF2-40B4-BE49-F238E27FC236}">
              <a16:creationId xmlns:a16="http://schemas.microsoft.com/office/drawing/2014/main" id="{C45B8FF2-F61C-4E9B-9D06-2A3F816E8B8E}"/>
            </a:ext>
          </a:extLst>
        </xdr:cNvPr>
        <xdr:cNvSpPr txBox="1"/>
      </xdr:nvSpPr>
      <xdr:spPr>
        <a:xfrm>
          <a:off x="20199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34851</xdr:rowOff>
    </xdr:from>
    <xdr:ext cx="469744" cy="259045"/>
    <xdr:sp macro="" textlink="">
      <xdr:nvSpPr>
        <xdr:cNvPr id="951" name="n_3mainValue【庁舎】&#10;一人当たり面積">
          <a:extLst>
            <a:ext uri="{FF2B5EF4-FFF2-40B4-BE49-F238E27FC236}">
              <a16:creationId xmlns:a16="http://schemas.microsoft.com/office/drawing/2014/main" id="{E5FABCA9-8ECE-46A9-A9DB-3A360B1947FB}"/>
            </a:ext>
          </a:extLst>
        </xdr:cNvPr>
        <xdr:cNvSpPr txBox="1"/>
      </xdr:nvSpPr>
      <xdr:spPr>
        <a:xfrm>
          <a:off x="19310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61884</xdr:rowOff>
    </xdr:from>
    <xdr:ext cx="469744" cy="259045"/>
    <xdr:sp macro="" textlink="">
      <xdr:nvSpPr>
        <xdr:cNvPr id="952" name="n_4mainValue【庁舎】&#10;一人当たり面積">
          <a:extLst>
            <a:ext uri="{FF2B5EF4-FFF2-40B4-BE49-F238E27FC236}">
              <a16:creationId xmlns:a16="http://schemas.microsoft.com/office/drawing/2014/main" id="{938437A0-0E00-4132-9C71-232D1D8A70A3}"/>
            </a:ext>
          </a:extLst>
        </xdr:cNvPr>
        <xdr:cNvSpPr txBox="1"/>
      </xdr:nvSpPr>
      <xdr:spPr>
        <a:xfrm>
          <a:off x="18421427" y="180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2F3DB4C-A4B5-4EE6-869B-4B30773F72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9F39C20F-FCD1-4249-8EB1-DBBEDF6564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9AD969DD-3C0B-453F-9B25-754FDC583E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消防施設の減価償却率が</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％と低い数値となっているのは、平成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消防庁舎の更新を行ったことが影響している。また、一般廃棄物処理施設の一人当たり有形固定資産額が他の団体と比較し高い数値となっている。これは小山川クリーンセンター（ごみ）と利根グリーンセンター（し尿）の固定資産額に対し、分母となる人口が少ないことが要因となっている。消防施設や一般廃棄物処理施設は一部事務組合「児玉郡市広域市町村圏組合」で事業を行っており、構成市町で按分により事業費等の負担を行っている。</a:t>
          </a:r>
        </a:p>
        <a:p>
          <a:r>
            <a:rPr kumimoji="1" lang="ja-JP" altLang="en-US" sz="1300">
              <a:latin typeface="ＭＳ Ｐゴシック" panose="020B0600070205080204" pitchFamily="50" charset="-128"/>
              <a:ea typeface="ＭＳ Ｐゴシック" panose="020B0600070205080204" pitchFamily="50" charset="-128"/>
            </a:rPr>
            <a:t>　その他、保健センター</a:t>
          </a:r>
          <a:r>
            <a:rPr kumimoji="1" lang="en-US" altLang="ja-JP" sz="1300">
              <a:latin typeface="ＭＳ Ｐゴシック" panose="020B0600070205080204" pitchFamily="50" charset="-128"/>
              <a:ea typeface="ＭＳ Ｐゴシック" panose="020B0600070205080204" pitchFamily="50" charset="-128"/>
            </a:rPr>
            <a:t>69.2</a:t>
          </a:r>
          <a:r>
            <a:rPr kumimoji="1" lang="ja-JP" altLang="en-US" sz="1300">
              <a:latin typeface="ＭＳ Ｐゴシック" panose="020B0600070205080204" pitchFamily="50" charset="-128"/>
              <a:ea typeface="ＭＳ Ｐゴシック" panose="020B0600070205080204" pitchFamily="50" charset="-128"/>
            </a:rPr>
            <a:t>％や、福祉施設（老人センター）</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％など、医療・福祉関連の施設について比較的償却率が高くなっており、これらの施設については公共施設等個別施設計画（令和元年度策定）において、機能を統合し、集約・複合化建替が予定されている。</a:t>
          </a:r>
        </a:p>
        <a:p>
          <a:r>
            <a:rPr kumimoji="1" lang="ja-JP" altLang="en-US" sz="1300">
              <a:latin typeface="ＭＳ Ｐゴシック" panose="020B0600070205080204" pitchFamily="50" charset="-128"/>
              <a:ea typeface="ＭＳ Ｐゴシック" panose="020B0600070205080204" pitchFamily="50" charset="-128"/>
            </a:rPr>
            <a:t>　また、体育館・プールの償却率が</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％と高い数値となっている。昭和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年度建築の町民体育館の老朽化が主な要因となるが、これは平成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年度において更新工事（</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百万円）が実施されている。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30,988
29,770
29.18
11,027,398
10,425,220
564,153
6,012,390
8,241,414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前年度と同じ指数</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となったが、類似団体中高い順位を維持している。</a:t>
          </a:r>
        </a:p>
        <a:p>
          <a:r>
            <a:rPr kumimoji="1" lang="ja-JP" altLang="en-US" sz="1300">
              <a:latin typeface="ＭＳ Ｐゴシック" panose="020B0600070205080204" pitchFamily="50" charset="-128"/>
              <a:ea typeface="ＭＳ Ｐゴシック" panose="020B0600070205080204" pitchFamily="50" charset="-128"/>
            </a:rPr>
            <a:t>　社会保障費や公共施設の維持補修費の増加などにより、需要額が上昇傾向にある中、町税や交付金などの増により、財政力指数は比較的安定した数値となっている。</a:t>
          </a:r>
        </a:p>
        <a:p>
          <a:r>
            <a:rPr kumimoji="1" lang="ja-JP" altLang="en-US" sz="1300">
              <a:latin typeface="ＭＳ Ｐゴシック" panose="020B0600070205080204" pitchFamily="50" charset="-128"/>
              <a:ea typeface="ＭＳ Ｐゴシック" panose="020B0600070205080204" pitchFamily="50" charset="-128"/>
            </a:rPr>
            <a:t>　人口減少が見込まれる中、町税の確保や、上昇する社会保障費への対応が課題となっている。引き続き、行政評価等による事務事業の見直しや、指定管理者制度の実施などにより行政の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県内各自治体の経常収支比率と比較すると、上里町の数値は</a:t>
          </a:r>
          <a:r>
            <a:rPr kumimoji="1" lang="en-US" altLang="ja-JP" sz="1300">
              <a:latin typeface="ＭＳ Ｐゴシック" panose="020B0600070205080204" pitchFamily="50" charset="-128"/>
              <a:ea typeface="ＭＳ Ｐゴシック" panose="020B0600070205080204" pitchFamily="50" charset="-128"/>
            </a:rPr>
            <a:t>89.4%</a:t>
          </a:r>
          <a:r>
            <a:rPr kumimoji="1" lang="ja-JP" altLang="en-US" sz="1300">
              <a:latin typeface="ＭＳ Ｐゴシック" panose="020B0600070205080204" pitchFamily="50" charset="-128"/>
              <a:ea typeface="ＭＳ Ｐゴシック" panose="020B0600070205080204" pitchFamily="50" charset="-128"/>
            </a:rPr>
            <a:t>と比較的、弾力性が保たれていると考えるが、上昇傾向にあることから楽観視できない。</a:t>
          </a:r>
        </a:p>
        <a:p>
          <a:r>
            <a:rPr kumimoji="1" lang="ja-JP" altLang="en-US" sz="1300">
              <a:latin typeface="ＭＳ Ｐゴシック" panose="020B0600070205080204" pitchFamily="50" charset="-128"/>
              <a:ea typeface="ＭＳ Ｐゴシック" panose="020B0600070205080204" pitchFamily="50" charset="-128"/>
            </a:rPr>
            <a:t>　今後の見通しとしては、職員の定期昇給に加え、会計年度任用職員制度の導入による人件費の増加や、扶助費の増加に加え、公共施設の集約化などに伴う大きな起債事業が予定されていることから、比率はさらに悪化していくものと考えられる。</a:t>
          </a:r>
        </a:p>
        <a:p>
          <a:r>
            <a:rPr kumimoji="1" lang="ja-JP" altLang="en-US" sz="1300">
              <a:latin typeface="ＭＳ Ｐゴシック" panose="020B0600070205080204" pitchFamily="50" charset="-128"/>
              <a:ea typeface="ＭＳ Ｐゴシック" panose="020B0600070205080204" pitchFamily="50" charset="-128"/>
            </a:rPr>
            <a:t>　減債基金の活用など、財政的リスクを最小限に抑制し、安定した財政運営を行う。</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34544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7704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75692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191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17780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984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62</xdr:row>
      <xdr:rowOff>68580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006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決算額は、類似団体内では１位である。人件費については、他の団体と比べ職員数が少ないことや、ゴミ処理、消防、学校給食業務等を一部事務組合で行っていること。物件費については、行財政改革による物件費抑制の状況を維持していることから、それぞれ低水準を維持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今後、退職者の減少や会計年度任用職員制度の導入に伴う、人件費の増額の懸念がある。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今後も適正な職員の定員管理等による人件費の抑制を行うとともに、一部事務組合への負担金なども含めた経費の抑制に努める。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127327</xdr:rowOff>
    </xdr:from>
    <xdr:to>
      <xdr:col>23</xdr:col>
      <xdr:colOff>133350</xdr:colOff>
      <xdr:row>81</xdr:row>
      <xdr:rowOff>16433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43327"/>
          <a:ext cx="8382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127327</xdr:rowOff>
    </xdr:from>
    <xdr:to>
      <xdr:col>19</xdr:col>
      <xdr:colOff>133350</xdr:colOff>
      <xdr:row>80</xdr:row>
      <xdr:rowOff>131700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843327"/>
          <a:ext cx="889000" cy="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110074</xdr:rowOff>
    </xdr:from>
    <xdr:to>
      <xdr:col>15</xdr:col>
      <xdr:colOff>82550</xdr:colOff>
      <xdr:row>80</xdr:row>
      <xdr:rowOff>131700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26074"/>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110074</xdr:rowOff>
    </xdr:from>
    <xdr:to>
      <xdr:col>11</xdr:col>
      <xdr:colOff>31750</xdr:colOff>
      <xdr:row>80</xdr:row>
      <xdr:rowOff>129087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26074"/>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137083</xdr:rowOff>
    </xdr:from>
    <xdr:to>
      <xdr:col>23</xdr:col>
      <xdr:colOff>184150</xdr:colOff>
      <xdr:row>81</xdr:row>
      <xdr:rowOff>67233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5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58360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76527</xdr:rowOff>
    </xdr:from>
    <xdr:to>
      <xdr:col>19</xdr:col>
      <xdr:colOff>184150</xdr:colOff>
      <xdr:row>81</xdr:row>
      <xdr:rowOff>6677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16854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61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80900</xdr:rowOff>
    </xdr:from>
    <xdr:to>
      <xdr:col>15</xdr:col>
      <xdr:colOff>133350</xdr:colOff>
      <xdr:row>81</xdr:row>
      <xdr:rowOff>11050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21227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59274</xdr:rowOff>
    </xdr:from>
    <xdr:to>
      <xdr:col>11</xdr:col>
      <xdr:colOff>82550</xdr:colOff>
      <xdr:row>80</xdr:row>
      <xdr:rowOff>160874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171051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78287</xdr:rowOff>
    </xdr:from>
    <xdr:to>
      <xdr:col>7</xdr:col>
      <xdr:colOff>31750</xdr:colOff>
      <xdr:row>81</xdr:row>
      <xdr:rowOff>8437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18614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職員数の減小や昇給昇格等、職員構成の変動などにより、人件費は増加傾向にある。退職職員の減少や新規採用職員の抑制による上昇分が影響し類似団体平均値や、全国平均を上回るものとなっている。また、少ない職員数の中、一人一人に求めれる能力が高水準であり、職員の能力向上を図る上でも高い指数が維持されている側面もある。</a:t>
          </a:r>
        </a:p>
        <a:p>
          <a:r>
            <a:rPr kumimoji="1" lang="ja-JP" altLang="en-US" sz="1300">
              <a:latin typeface="ＭＳ Ｐゴシック" panose="020B0600070205080204" pitchFamily="50" charset="-128"/>
              <a:ea typeface="ＭＳ Ｐゴシック" panose="020B0600070205080204" pitchFamily="50" charset="-128"/>
            </a:rPr>
            <a:t>　職員の新採用を行ったことにより、給与水準が引き下げられ、上昇傾向にある。今後とも、職員の能力向上を図る一方で、給与水準の適性化に努める。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134257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5188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3605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945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職員定員管理計画に基づき、定年退職者の不補充を行ってきたことにより、類似団体内順位は上位となっているが、退職者の減少、業務増加による職員採用などにより、指数は上昇傾向となっている。</a:t>
          </a:r>
        </a:p>
        <a:p>
          <a:r>
            <a:rPr kumimoji="1" lang="ja-JP" altLang="en-US" sz="1300">
              <a:latin typeface="ＭＳ Ｐゴシック" panose="020B0600070205080204" pitchFamily="50" charset="-128"/>
              <a:ea typeface="ＭＳ Ｐゴシック" panose="020B0600070205080204" pitchFamily="50" charset="-128"/>
            </a:rPr>
            <a:t>　今後は、職員不足による時間外労働の増加や、臨時的任用職員への依存とならないよう、事務の効率化など行財政改革の推進に努めるとともに、本町にとって適切な定員管理を行う。</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140788</xdr:rowOff>
    </xdr:from>
    <xdr:to>
      <xdr:col>81</xdr:col>
      <xdr:colOff>44450</xdr:colOff>
      <xdr:row>58</xdr:row>
      <xdr:rowOff>151130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08488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121829</xdr:rowOff>
    </xdr:from>
    <xdr:to>
      <xdr:col>77</xdr:col>
      <xdr:colOff>44450</xdr:colOff>
      <xdr:row>58</xdr:row>
      <xdr:rowOff>140788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06592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114935</xdr:rowOff>
    </xdr:from>
    <xdr:to>
      <xdr:col>72</xdr:col>
      <xdr:colOff>203200</xdr:colOff>
      <xdr:row>58</xdr:row>
      <xdr:rowOff>121829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05903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95976</xdr:rowOff>
    </xdr:from>
    <xdr:to>
      <xdr:col>68</xdr:col>
      <xdr:colOff>152400</xdr:colOff>
      <xdr:row>58</xdr:row>
      <xdr:rowOff>114935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04007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100330</xdr:rowOff>
    </xdr:from>
    <xdr:to>
      <xdr:col>81</xdr:col>
      <xdr:colOff>95250</xdr:colOff>
      <xdr:row>59</xdr:row>
      <xdr:rowOff>30480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21607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89988</xdr:rowOff>
    </xdr:from>
    <xdr:to>
      <xdr:col>77</xdr:col>
      <xdr:colOff>95250</xdr:colOff>
      <xdr:row>59</xdr:row>
      <xdr:rowOff>20138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30315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71029</xdr:rowOff>
    </xdr:from>
    <xdr:to>
      <xdr:col>73</xdr:col>
      <xdr:colOff>44450</xdr:colOff>
      <xdr:row>59</xdr:row>
      <xdr:rowOff>1179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11356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64135</xdr:rowOff>
    </xdr:from>
    <xdr:to>
      <xdr:col>68</xdr:col>
      <xdr:colOff>203200</xdr:colOff>
      <xdr:row>58</xdr:row>
      <xdr:rowOff>165735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45176</xdr:rowOff>
    </xdr:from>
    <xdr:to>
      <xdr:col>64</xdr:col>
      <xdr:colOff>152400</xdr:colOff>
      <xdr:row>58</xdr:row>
      <xdr:rowOff>146776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156953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ポイント上昇している。元利償還金の額は、</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万円程度減少しているが、公営企業に要する経費の財源とする地方債の償還に充てたと認められる額が、</a:t>
          </a:r>
          <a:r>
            <a:rPr kumimoji="1" lang="en-US" altLang="ja-JP" sz="1300">
              <a:latin typeface="ＭＳ Ｐゴシック" panose="020B0600070205080204" pitchFamily="50" charset="-128"/>
              <a:ea typeface="ＭＳ Ｐゴシック" panose="020B0600070205080204" pitchFamily="50" charset="-128"/>
            </a:rPr>
            <a:t>5,423</a:t>
          </a:r>
          <a:r>
            <a:rPr kumimoji="1" lang="ja-JP" altLang="en-US" sz="1300">
              <a:latin typeface="ＭＳ Ｐゴシック" panose="020B0600070205080204" pitchFamily="50" charset="-128"/>
              <a:ea typeface="ＭＳ Ｐゴシック" panose="020B0600070205080204" pitchFamily="50" charset="-128"/>
            </a:rPr>
            <a:t>万円程度増加したことが主な要因。これは、水道事業において操出基準の見直しを行った事と、下水道事業において</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企業債の償還が開始された事によるもの。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防災行政無線デジタル化事業」「公立保育所整備事業」などの償還と、公共施設の改修工事等に伴う地方債発行が見込まれる影響で、、実質公債費比率の上昇は避けて通れない見通しであるが、減債基金の活用や計画的な地方債発行により償還額の平準化と経常経費の確保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140788</xdr:rowOff>
    </xdr:from>
    <xdr:to>
      <xdr:col>81</xdr:col>
      <xdr:colOff>44450</xdr:colOff>
      <xdr:row>40</xdr:row>
      <xdr:rowOff>168366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99878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140788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9367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78740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41</xdr:row>
      <xdr:rowOff>72753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88848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117566</xdr:rowOff>
    </xdr:from>
    <xdr:to>
      <xdr:col>81</xdr:col>
      <xdr:colOff>95250</xdr:colOff>
      <xdr:row>41</xdr:row>
      <xdr:rowOff>47716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89643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4915</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21953</xdr:rowOff>
    </xdr:from>
    <xdr:to>
      <xdr:col>64</xdr:col>
      <xdr:colOff>152400</xdr:colOff>
      <xdr:row>41</xdr:row>
      <xdr:rowOff>123553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108330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前年度に続き改善している。地方債の現在高については</a:t>
          </a:r>
          <a:r>
            <a:rPr kumimoji="1" lang="en-US" altLang="ja-JP" sz="1300">
              <a:latin typeface="ＭＳ Ｐゴシック" panose="020B0600070205080204" pitchFamily="50" charset="-128"/>
              <a:ea typeface="ＭＳ Ｐゴシック" panose="020B0600070205080204" pitchFamily="50" charset="-128"/>
            </a:rPr>
            <a:t>319,263</a:t>
          </a:r>
          <a:r>
            <a:rPr kumimoji="1" lang="ja-JP" altLang="en-US" sz="1300">
              <a:latin typeface="ＭＳ Ｐゴシック" panose="020B0600070205080204" pitchFamily="50" charset="-128"/>
              <a:ea typeface="ＭＳ Ｐゴシック" panose="020B0600070205080204" pitchFamily="50" charset="-128"/>
            </a:rPr>
            <a:t>千円の増となったが、公営企業債の償還が進んでいることなどにより、将来負担額は</a:t>
          </a:r>
          <a:r>
            <a:rPr kumimoji="1" lang="en-US" altLang="ja-JP" sz="1300">
              <a:latin typeface="ＭＳ Ｐゴシック" panose="020B0600070205080204" pitchFamily="50" charset="-128"/>
              <a:ea typeface="ＭＳ Ｐゴシック" panose="020B0600070205080204" pitchFamily="50" charset="-128"/>
            </a:rPr>
            <a:t>9,432</a:t>
          </a:r>
          <a:r>
            <a:rPr kumimoji="1" lang="ja-JP" altLang="en-US" sz="1300">
              <a:latin typeface="ＭＳ Ｐゴシック" panose="020B0600070205080204" pitchFamily="50" charset="-128"/>
              <a:ea typeface="ＭＳ Ｐゴシック" panose="020B0600070205080204" pitchFamily="50" charset="-128"/>
            </a:rPr>
            <a:t>千円の減と前年並みとなった。また、公共施設の更新等への備えとして、基金の積立てを積極的に行ったことにより、充当可能財源等が増加したことで、指標なしという結果となった。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教育施設整備基金などの特定目的基金は、学校施設の更新など、将来に発生する財政需要への充当が見込まれるため、令和元年度決算における将来負担額への備えと言えない側面もあり、注意が必要であ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124155</xdr:rowOff>
    </xdr:from>
    <xdr:to>
      <xdr:col>72</xdr:col>
      <xdr:colOff>203200</xdr:colOff>
      <xdr:row>15</xdr:row>
      <xdr:rowOff>122580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24455"/>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122580</xdr:rowOff>
    </xdr:from>
    <xdr:to>
      <xdr:col>68</xdr:col>
      <xdr:colOff>152400</xdr:colOff>
      <xdr:row>15</xdr:row>
      <xdr:rowOff>129337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94330"/>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50055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73355</xdr:rowOff>
    </xdr:from>
    <xdr:to>
      <xdr:col>73</xdr:col>
      <xdr:colOff>44450</xdr:colOff>
      <xdr:row>15</xdr:row>
      <xdr:rowOff>3505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13682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71780</xdr:rowOff>
    </xdr:from>
    <xdr:to>
      <xdr:col>68</xdr:col>
      <xdr:colOff>203200</xdr:colOff>
      <xdr:row>16</xdr:row>
      <xdr:rowOff>1930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158157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2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78537</xdr:rowOff>
    </xdr:from>
    <xdr:to>
      <xdr:col>64</xdr:col>
      <xdr:colOff>152400</xdr:colOff>
      <xdr:row>16</xdr:row>
      <xdr:rowOff>8687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164914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30,988
29,770
29.18
11,027,398
10,425,220
564,153
6,012,390
8,241,414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昇給、昇格や職員の採用に伴う、職員給全体の底上げがによる</a:t>
          </a:r>
          <a:r>
            <a:rPr kumimoji="1" lang="en-US" altLang="ja-JP" sz="1300">
              <a:latin typeface="ＭＳ Ｐゴシック" panose="020B0600070205080204" pitchFamily="50" charset="-128"/>
              <a:ea typeface="ＭＳ Ｐゴシック" panose="020B0600070205080204" pitchFamily="50" charset="-128"/>
            </a:rPr>
            <a:t>146,603</a:t>
          </a:r>
          <a:r>
            <a:rPr kumimoji="1" lang="ja-JP" altLang="en-US" sz="1300">
              <a:latin typeface="ＭＳ Ｐゴシック" panose="020B0600070205080204" pitchFamily="50" charset="-128"/>
              <a:ea typeface="ＭＳ Ｐゴシック" panose="020B0600070205080204" pitchFamily="50" charset="-128"/>
            </a:rPr>
            <a:t>千円の増により、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類似団体に対し、人件費の割合は低く推移しているのは、職員数が少ないことに加え、消防、学校給食業務を一部事務組合で行っていることが挙げられる。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新陳代謝効果の減退により、人件費は上昇傾向であることから、本町にとって適正な職員給与のあり方の検討に取り組む。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9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類似団体平均と比較すると、低く推移しているが、物件費に係る経常的支出は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公共施設への公衆無線</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環境整備の増や、地域公共交通網形成計画策定支援業務や公共施設再配置計画策定業務に関する委託料などの増額が要因。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限られた職員数の中、多様化する業務への対応により、委託料が増加傾向にあるが、委託仕様の見直しや効率化により、経常的支出の抑制に努める。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134620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89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xdr:rowOff>
    </xdr:from>
    <xdr:to>
      <xdr:col>78</xdr:col>
      <xdr:colOff>69850</xdr:colOff>
      <xdr:row>14</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0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xdr:rowOff>
    </xdr:from>
    <xdr:to>
      <xdr:col>73</xdr:col>
      <xdr:colOff>180975</xdr:colOff>
      <xdr:row>14</xdr:row>
      <xdr:rowOff>5080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0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130810</xdr:rowOff>
    </xdr:from>
    <xdr:to>
      <xdr:col>69</xdr:col>
      <xdr:colOff>92075</xdr:colOff>
      <xdr:row>14</xdr:row>
      <xdr:rowOff>5080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5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100347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125730</xdr:rowOff>
    </xdr:from>
    <xdr:to>
      <xdr:col>74</xdr:col>
      <xdr:colOff>31750</xdr:colOff>
      <xdr:row>14</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125730</xdr:rowOff>
    </xdr:from>
    <xdr:to>
      <xdr:col>69</xdr:col>
      <xdr:colOff>142875</xdr:colOff>
      <xdr:row>14</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80010</xdr:rowOff>
    </xdr:from>
    <xdr:to>
      <xdr:col>65</xdr:col>
      <xdr:colOff>53975</xdr:colOff>
      <xdr:row>14</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20337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に移行した保育所への、施設型給付費の増額から急激な上昇となっている。また、障害者自立支援事業の介護給費費や、訓練等給付費も増加しており、経常収支比率に占める扶助費割合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子育て、高齢者、障害者支援は町の重点施策であるが、国県の適切な役割分担のもと、単独事業の見直しなどにより、扶助費の上昇の抑制に努める。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58</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588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588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57</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465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57</xdr:row>
      <xdr:rowOff>53522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465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その他の経常収支比率は、類似団体平均を下回っているが、前年度に続き上昇している。　令和元年度の上昇分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ポイントは、企業債元金償還金補助金の増に伴う、水道事業会計への繰出し金が</a:t>
          </a:r>
          <a:r>
            <a:rPr kumimoji="1" lang="en-US" altLang="ja-JP" sz="1300">
              <a:latin typeface="ＭＳ Ｐゴシック" panose="020B0600070205080204" pitchFamily="50" charset="-128"/>
              <a:ea typeface="ＭＳ Ｐゴシック" panose="020B0600070205080204" pitchFamily="50" charset="-128"/>
            </a:rPr>
            <a:t>38,386</a:t>
          </a:r>
          <a:r>
            <a:rPr kumimoji="1" lang="ja-JP" altLang="en-US" sz="1300">
              <a:latin typeface="ＭＳ Ｐゴシック" panose="020B0600070205080204" pitchFamily="50" charset="-128"/>
              <a:ea typeface="ＭＳ Ｐゴシック" panose="020B0600070205080204" pitchFamily="50" charset="-128"/>
            </a:rPr>
            <a:t>千円増となった事や、介護保険特別会計への繰出金が</a:t>
          </a:r>
          <a:r>
            <a:rPr kumimoji="1" lang="en-US" altLang="ja-JP" sz="1300">
              <a:latin typeface="ＭＳ Ｐゴシック" panose="020B0600070205080204" pitchFamily="50" charset="-128"/>
              <a:ea typeface="ＭＳ Ｐゴシック" panose="020B0600070205080204" pitchFamily="50" charset="-128"/>
            </a:rPr>
            <a:t>15,480</a:t>
          </a:r>
          <a:r>
            <a:rPr kumimoji="1" lang="ja-JP" altLang="en-US" sz="1300">
              <a:latin typeface="ＭＳ Ｐゴシック" panose="020B0600070205080204" pitchFamily="50" charset="-128"/>
              <a:ea typeface="ＭＳ Ｐゴシック" panose="020B0600070205080204" pitchFamily="50" charset="-128"/>
            </a:rPr>
            <a:t>千円の増となった事などが影響している。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高齢化の進展で社会保障費は増加傾向にあり、各保険事業への繰出に関しては、加入者数の状況と保険料のバランスについて検討を行い、経費節減と適正な事業促進に努める。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0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54610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38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強い農業づくり交付金の皆増などにより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ポイントの増となり、引き続き高い指数を維持している。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これは、ごみ処理、消防、学校給食に係る事業を、一部事務組合で担っていることが大きな要因となっている。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今後、一部事務組合所有資産の老朽化対策等が予定されているため、補助費の増加が懸念される。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786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78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xdr:rowOff>
    </xdr:from>
    <xdr:to>
      <xdr:col>73</xdr:col>
      <xdr:colOff>180975</xdr:colOff>
      <xdr:row>39</xdr:row>
      <xdr:rowOff>10414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92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39</xdr:row>
      <xdr:rowOff>5842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872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126492</xdr:rowOff>
    </xdr:from>
    <xdr:to>
      <xdr:col>69</xdr:col>
      <xdr:colOff>142875</xdr:colOff>
      <xdr:row>39</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公債費は前年度と比較し、</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万円程度の減となった。償還開始額が償還終了額を下回った事と、臨時財政対策債の利率見直しによるもの。しかし、上里中学校改築事業による学校債の償還によりピークを迎えている。　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継続し、緩やかに減少していくと分析しているが、「防災行政無線デジタル化事業」「公立保育所整備事業」など、公共施設の改修工事等に伴う地方債発行を伴う大規模な起債事業も予定していることから、さらなる公債費の上昇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今後、減債基金の適切な運用などにより、償還財源の確保を図る。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37846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37846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14987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168148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749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50564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公債費以外について、すべの項目で増加となったことから、前年度比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会計年度任用職員制度の導入による人件費の増加や、高齢化による扶助費の増加、一部事務組合等への補助費の増加などが見込まれ、さらなる財政の硬直化が懸念されることから、全体のバランスに考慮し、計画的な基金への積立てや事業選択により、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77</xdr:row>
      <xdr:rowOff>88137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52628"/>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90424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246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165863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606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139306</xdr:rowOff>
    </xdr:from>
    <xdr:to>
      <xdr:col>29</xdr:col>
      <xdr:colOff>127000</xdr:colOff>
      <xdr:row>19</xdr:row>
      <xdr:rowOff>20598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3031"/>
          <a:ext cx="647700" cy="52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20598</xdr:rowOff>
    </xdr:from>
    <xdr:to>
      <xdr:col>26</xdr:col>
      <xdr:colOff>50800</xdr:colOff>
      <xdr:row>19</xdr:row>
      <xdr:rowOff>23243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5773"/>
          <a:ext cx="6985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23243</xdr:rowOff>
    </xdr:from>
    <xdr:to>
      <xdr:col>22</xdr:col>
      <xdr:colOff>114300</xdr:colOff>
      <xdr:row>19</xdr:row>
      <xdr:rowOff>39359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8418"/>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33726</xdr:rowOff>
    </xdr:from>
    <xdr:to>
      <xdr:col>18</xdr:col>
      <xdr:colOff>177800</xdr:colOff>
      <xdr:row>19</xdr:row>
      <xdr:rowOff>39359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38901"/>
          <a:ext cx="698500" cy="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88506</xdr:rowOff>
    </xdr:from>
    <xdr:to>
      <xdr:col>29</xdr:col>
      <xdr:colOff>177800</xdr:colOff>
      <xdr:row>19</xdr:row>
      <xdr:rowOff>18656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168533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141248</xdr:rowOff>
    </xdr:from>
    <xdr:to>
      <xdr:col>26</xdr:col>
      <xdr:colOff>101600</xdr:colOff>
      <xdr:row>19</xdr:row>
      <xdr:rowOff>71398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56175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143893</xdr:rowOff>
    </xdr:from>
    <xdr:to>
      <xdr:col>22</xdr:col>
      <xdr:colOff>165100</xdr:colOff>
      <xdr:row>19</xdr:row>
      <xdr:rowOff>74043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58820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160009</xdr:rowOff>
    </xdr:from>
    <xdr:to>
      <xdr:col>19</xdr:col>
      <xdr:colOff>38100</xdr:colOff>
      <xdr:row>19</xdr:row>
      <xdr:rowOff>90159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74936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154376</xdr:rowOff>
    </xdr:from>
    <xdr:to>
      <xdr:col>15</xdr:col>
      <xdr:colOff>101600</xdr:colOff>
      <xdr:row>19</xdr:row>
      <xdr:rowOff>84526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69303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17363</xdr:rowOff>
    </xdr:from>
    <xdr:to>
      <xdr:col>29</xdr:col>
      <xdr:colOff>127000</xdr:colOff>
      <xdr:row>37</xdr:row>
      <xdr:rowOff>47127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42063"/>
          <a:ext cx="647700" cy="29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2140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12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47127</xdr:rowOff>
    </xdr:from>
    <xdr:to>
      <xdr:col>26</xdr:col>
      <xdr:colOff>50800</xdr:colOff>
      <xdr:row>37</xdr:row>
      <xdr:rowOff>53368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71827"/>
          <a:ext cx="698500" cy="6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53368</xdr:rowOff>
    </xdr:from>
    <xdr:to>
      <xdr:col>22</xdr:col>
      <xdr:colOff>114300</xdr:colOff>
      <xdr:row>37</xdr:row>
      <xdr:rowOff>65598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78068"/>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65598</xdr:rowOff>
    </xdr:from>
    <xdr:to>
      <xdr:col>18</xdr:col>
      <xdr:colOff>177800</xdr:colOff>
      <xdr:row>37</xdr:row>
      <xdr:rowOff>159804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90298"/>
          <a:ext cx="698500" cy="9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138013</xdr:rowOff>
    </xdr:from>
    <xdr:to>
      <xdr:col>29</xdr:col>
      <xdr:colOff>177800</xdr:colOff>
      <xdr:row>37</xdr:row>
      <xdr:rowOff>68163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9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325990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167777</xdr:rowOff>
    </xdr:from>
    <xdr:to>
      <xdr:col>26</xdr:col>
      <xdr:colOff>101600</xdr:colOff>
      <xdr:row>37</xdr:row>
      <xdr:rowOff>97927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82704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2568</xdr:rowOff>
    </xdr:from>
    <xdr:to>
      <xdr:col>22</xdr:col>
      <xdr:colOff>165100</xdr:colOff>
      <xdr:row>37</xdr:row>
      <xdr:rowOff>104168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2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88945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1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14798</xdr:rowOff>
    </xdr:from>
    <xdr:to>
      <xdr:col>19</xdr:col>
      <xdr:colOff>38100</xdr:colOff>
      <xdr:row>37</xdr:row>
      <xdr:rowOff>116398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3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101175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109004</xdr:rowOff>
    </xdr:from>
    <xdr:to>
      <xdr:col>15</xdr:col>
      <xdr:colOff>101600</xdr:colOff>
      <xdr:row>37</xdr:row>
      <xdr:rowOff>210604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195381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30,988
29,770
29.18
11,027,398
10,425,220
564,153
6,012,390
8,241,414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106325</xdr:rowOff>
    </xdr:from>
    <xdr:to>
      <xdr:col>24</xdr:col>
      <xdr:colOff>63500</xdr:colOff>
      <xdr:row>39</xdr:row>
      <xdr:rowOff>135520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92875"/>
          <a:ext cx="8382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132646</xdr:rowOff>
    </xdr:from>
    <xdr:to>
      <xdr:col>19</xdr:col>
      <xdr:colOff>177800</xdr:colOff>
      <xdr:row>39</xdr:row>
      <xdr:rowOff>135520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819196"/>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132107</xdr:rowOff>
    </xdr:from>
    <xdr:to>
      <xdr:col>15</xdr:col>
      <xdr:colOff>50800</xdr:colOff>
      <xdr:row>39</xdr:row>
      <xdr:rowOff>132646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818657"/>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124286</xdr:rowOff>
    </xdr:from>
    <xdr:to>
      <xdr:col>10</xdr:col>
      <xdr:colOff>114300</xdr:colOff>
      <xdr:row>39</xdr:row>
      <xdr:rowOff>132107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810836"/>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55525</xdr:rowOff>
    </xdr:from>
    <xdr:to>
      <xdr:col>24</xdr:col>
      <xdr:colOff>114300</xdr:colOff>
      <xdr:row>39</xdr:row>
      <xdr:rowOff>157125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7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141902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84720</xdr:rowOff>
    </xdr:from>
    <xdr:to>
      <xdr:col>20</xdr:col>
      <xdr:colOff>38100</xdr:colOff>
      <xdr:row>40</xdr:row>
      <xdr:rowOff>14870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40</xdr:row>
      <xdr:rowOff>5997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81846</xdr:rowOff>
    </xdr:from>
    <xdr:to>
      <xdr:col>15</xdr:col>
      <xdr:colOff>101600</xdr:colOff>
      <xdr:row>40</xdr:row>
      <xdr:rowOff>11996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40</xdr:row>
      <xdr:rowOff>3123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81307</xdr:rowOff>
    </xdr:from>
    <xdr:to>
      <xdr:col>10</xdr:col>
      <xdr:colOff>165100</xdr:colOff>
      <xdr:row>40</xdr:row>
      <xdr:rowOff>11457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40</xdr:row>
      <xdr:rowOff>2584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73486</xdr:rowOff>
    </xdr:from>
    <xdr:to>
      <xdr:col>6</xdr:col>
      <xdr:colOff>38100</xdr:colOff>
      <xdr:row>40</xdr:row>
      <xdr:rowOff>3636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166213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5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41326</xdr:rowOff>
    </xdr:from>
    <xdr:to>
      <xdr:col>24</xdr:col>
      <xdr:colOff>63500</xdr:colOff>
      <xdr:row>59</xdr:row>
      <xdr:rowOff>106687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156876"/>
          <a:ext cx="838200" cy="6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94304</xdr:rowOff>
    </xdr:from>
    <xdr:to>
      <xdr:col>19</xdr:col>
      <xdr:colOff>177800</xdr:colOff>
      <xdr:row>59</xdr:row>
      <xdr:rowOff>106687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209854"/>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94304</xdr:rowOff>
    </xdr:from>
    <xdr:to>
      <xdr:col>15</xdr:col>
      <xdr:colOff>50800</xdr:colOff>
      <xdr:row>59</xdr:row>
      <xdr:rowOff>118440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20985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103181</xdr:rowOff>
    </xdr:from>
    <xdr:to>
      <xdr:col>10</xdr:col>
      <xdr:colOff>114300</xdr:colOff>
      <xdr:row>59</xdr:row>
      <xdr:rowOff>118440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218731"/>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161976</xdr:rowOff>
    </xdr:from>
    <xdr:to>
      <xdr:col>24</xdr:col>
      <xdr:colOff>114300</xdr:colOff>
      <xdr:row>59</xdr:row>
      <xdr:rowOff>92126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76903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1002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55887</xdr:rowOff>
    </xdr:from>
    <xdr:to>
      <xdr:col>20</xdr:col>
      <xdr:colOff>38100</xdr:colOff>
      <xdr:row>59</xdr:row>
      <xdr:rowOff>157487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1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148614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2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43504</xdr:rowOff>
    </xdr:from>
    <xdr:to>
      <xdr:col>15</xdr:col>
      <xdr:colOff>101600</xdr:colOff>
      <xdr:row>59</xdr:row>
      <xdr:rowOff>145104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136231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67640</xdr:rowOff>
    </xdr:from>
    <xdr:to>
      <xdr:col>10</xdr:col>
      <xdr:colOff>165100</xdr:colOff>
      <xdr:row>59</xdr:row>
      <xdr:rowOff>169240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160367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7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52381</xdr:rowOff>
    </xdr:from>
    <xdr:to>
      <xdr:col>6</xdr:col>
      <xdr:colOff>38100</xdr:colOff>
      <xdr:row>59</xdr:row>
      <xdr:rowOff>153981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145108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85471</xdr:rowOff>
    </xdr:from>
    <xdr:to>
      <xdr:col>24</xdr:col>
      <xdr:colOff>63500</xdr:colOff>
      <xdr:row>77</xdr:row>
      <xdr:rowOff>139954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7121"/>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83313</xdr:rowOff>
    </xdr:from>
    <xdr:to>
      <xdr:col>19</xdr:col>
      <xdr:colOff>177800</xdr:colOff>
      <xdr:row>77</xdr:row>
      <xdr:rowOff>139954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84963"/>
          <a:ext cx="889000" cy="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83313</xdr:rowOff>
    </xdr:from>
    <xdr:to>
      <xdr:col>15</xdr:col>
      <xdr:colOff>50800</xdr:colOff>
      <xdr:row>78</xdr:row>
      <xdr:rowOff>13715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84963"/>
          <a:ext cx="889000" cy="10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54738</xdr:rowOff>
    </xdr:from>
    <xdr:to>
      <xdr:col>10</xdr:col>
      <xdr:colOff>114300</xdr:colOff>
      <xdr:row>78</xdr:row>
      <xdr:rowOff>13715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56388"/>
          <a:ext cx="889000" cy="1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34671</xdr:rowOff>
    </xdr:from>
    <xdr:to>
      <xdr:col>24</xdr:col>
      <xdr:colOff>114300</xdr:colOff>
      <xdr:row>77</xdr:row>
      <xdr:rowOff>136271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13098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1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89154</xdr:rowOff>
    </xdr:from>
    <xdr:to>
      <xdr:col>20</xdr:col>
      <xdr:colOff>38100</xdr:colOff>
      <xdr:row>78</xdr:row>
      <xdr:rowOff>19304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8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32513</xdr:rowOff>
    </xdr:from>
    <xdr:to>
      <xdr:col>15</xdr:col>
      <xdr:colOff>101600</xdr:colOff>
      <xdr:row>77</xdr:row>
      <xdr:rowOff>134113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125240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2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134365</xdr:rowOff>
    </xdr:from>
    <xdr:to>
      <xdr:col>10</xdr:col>
      <xdr:colOff>165100</xdr:colOff>
      <xdr:row>78</xdr:row>
      <xdr:rowOff>64515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55642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3938</xdr:rowOff>
    </xdr:from>
    <xdr:to>
      <xdr:col>6</xdr:col>
      <xdr:colOff>38100</xdr:colOff>
      <xdr:row>77</xdr:row>
      <xdr:rowOff>105538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96665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117030</xdr:rowOff>
    </xdr:from>
    <xdr:to>
      <xdr:col>24</xdr:col>
      <xdr:colOff>63500</xdr:colOff>
      <xdr:row>97</xdr:row>
      <xdr:rowOff>16160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76230"/>
          <a:ext cx="8382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142520</xdr:rowOff>
    </xdr:from>
    <xdr:to>
      <xdr:col>19</xdr:col>
      <xdr:colOff>177800</xdr:colOff>
      <xdr:row>97</xdr:row>
      <xdr:rowOff>16160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01720"/>
          <a:ext cx="8890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142520</xdr:rowOff>
    </xdr:from>
    <xdr:to>
      <xdr:col>15</xdr:col>
      <xdr:colOff>50800</xdr:colOff>
      <xdr:row>97</xdr:row>
      <xdr:rowOff>10065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01720"/>
          <a:ext cx="8890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10065</xdr:rowOff>
    </xdr:from>
    <xdr:to>
      <xdr:col>10</xdr:col>
      <xdr:colOff>114300</xdr:colOff>
      <xdr:row>97</xdr:row>
      <xdr:rowOff>43669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40715"/>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66230</xdr:rowOff>
    </xdr:from>
    <xdr:to>
      <xdr:col>24</xdr:col>
      <xdr:colOff>114300</xdr:colOff>
      <xdr:row>96</xdr:row>
      <xdr:rowOff>167830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44657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136810</xdr:rowOff>
    </xdr:from>
    <xdr:to>
      <xdr:col>20</xdr:col>
      <xdr:colOff>38100</xdr:colOff>
      <xdr:row>97</xdr:row>
      <xdr:rowOff>66960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58087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91720</xdr:rowOff>
    </xdr:from>
    <xdr:to>
      <xdr:col>15</xdr:col>
      <xdr:colOff>101600</xdr:colOff>
      <xdr:row>97</xdr:row>
      <xdr:rowOff>21870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130715</xdr:rowOff>
    </xdr:from>
    <xdr:to>
      <xdr:col>10</xdr:col>
      <xdr:colOff>165100</xdr:colOff>
      <xdr:row>97</xdr:row>
      <xdr:rowOff>60865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51992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164319</xdr:rowOff>
    </xdr:from>
    <xdr:to>
      <xdr:col>6</xdr:col>
      <xdr:colOff>38100</xdr:colOff>
      <xdr:row>97</xdr:row>
      <xdr:rowOff>94469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110996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119311</xdr:rowOff>
    </xdr:from>
    <xdr:to>
      <xdr:col>55</xdr:col>
      <xdr:colOff>0</xdr:colOff>
      <xdr:row>35</xdr:row>
      <xdr:rowOff>128542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20061"/>
          <a:ext cx="8382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128542</xdr:rowOff>
    </xdr:from>
    <xdr:to>
      <xdr:col>50</xdr:col>
      <xdr:colOff>114300</xdr:colOff>
      <xdr:row>35</xdr:row>
      <xdr:rowOff>136499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29292"/>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136499</xdr:rowOff>
    </xdr:from>
    <xdr:to>
      <xdr:col>45</xdr:col>
      <xdr:colOff>177800</xdr:colOff>
      <xdr:row>36</xdr:row>
      <xdr:rowOff>61497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37249"/>
          <a:ext cx="889000" cy="9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41326</xdr:rowOff>
    </xdr:from>
    <xdr:to>
      <xdr:col>41</xdr:col>
      <xdr:colOff>50800</xdr:colOff>
      <xdr:row>36</xdr:row>
      <xdr:rowOff>61497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42076"/>
          <a:ext cx="889000" cy="19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68511</xdr:rowOff>
    </xdr:from>
    <xdr:to>
      <xdr:col>55</xdr:col>
      <xdr:colOff>50800</xdr:colOff>
      <xdr:row>35</xdr:row>
      <xdr:rowOff>170111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91388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2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77742</xdr:rowOff>
    </xdr:from>
    <xdr:to>
      <xdr:col>50</xdr:col>
      <xdr:colOff>165100</xdr:colOff>
      <xdr:row>36</xdr:row>
      <xdr:rowOff>7892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24419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85699</xdr:rowOff>
    </xdr:from>
    <xdr:to>
      <xdr:col>46</xdr:col>
      <xdr:colOff>38100</xdr:colOff>
      <xdr:row>36</xdr:row>
      <xdr:rowOff>15849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32376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10697</xdr:rowOff>
    </xdr:from>
    <xdr:to>
      <xdr:col>41</xdr:col>
      <xdr:colOff>101600</xdr:colOff>
      <xdr:row>36</xdr:row>
      <xdr:rowOff>112297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103424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2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161976</xdr:rowOff>
    </xdr:from>
    <xdr:to>
      <xdr:col>36</xdr:col>
      <xdr:colOff>165100</xdr:colOff>
      <xdr:row>35</xdr:row>
      <xdr:rowOff>92126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9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108653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134257</xdr:rowOff>
    </xdr:from>
    <xdr:to>
      <xdr:col>55</xdr:col>
      <xdr:colOff>0</xdr:colOff>
      <xdr:row>58</xdr:row>
      <xdr:rowOff>40662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35457"/>
          <a:ext cx="838200" cy="24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40662</xdr:rowOff>
    </xdr:from>
    <xdr:to>
      <xdr:col>50</xdr:col>
      <xdr:colOff>114300</xdr:colOff>
      <xdr:row>58</xdr:row>
      <xdr:rowOff>57655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84762"/>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116644</xdr:rowOff>
    </xdr:from>
    <xdr:to>
      <xdr:col>45</xdr:col>
      <xdr:colOff>177800</xdr:colOff>
      <xdr:row>58</xdr:row>
      <xdr:rowOff>57655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89294"/>
          <a:ext cx="889000" cy="1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11564</xdr:rowOff>
    </xdr:from>
    <xdr:to>
      <xdr:col>41</xdr:col>
      <xdr:colOff>50800</xdr:colOff>
      <xdr:row>57</xdr:row>
      <xdr:rowOff>116644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84214"/>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83457</xdr:rowOff>
    </xdr:from>
    <xdr:to>
      <xdr:col>55</xdr:col>
      <xdr:colOff>50800</xdr:colOff>
      <xdr:row>57</xdr:row>
      <xdr:rowOff>13607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61884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161312</xdr:rowOff>
    </xdr:from>
    <xdr:to>
      <xdr:col>50</xdr:col>
      <xdr:colOff>165100</xdr:colOff>
      <xdr:row>58</xdr:row>
      <xdr:rowOff>91462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3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82589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6855</xdr:rowOff>
    </xdr:from>
    <xdr:to>
      <xdr:col>46</xdr:col>
      <xdr:colOff>38100</xdr:colOff>
      <xdr:row>58</xdr:row>
      <xdr:rowOff>108455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99582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65844</xdr:rowOff>
    </xdr:from>
    <xdr:to>
      <xdr:col>41</xdr:col>
      <xdr:colOff>101600</xdr:colOff>
      <xdr:row>57</xdr:row>
      <xdr:rowOff>167444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158571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132214</xdr:rowOff>
    </xdr:from>
    <xdr:to>
      <xdr:col>36</xdr:col>
      <xdr:colOff>165100</xdr:colOff>
      <xdr:row>57</xdr:row>
      <xdr:rowOff>62364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53491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128890</xdr:rowOff>
    </xdr:from>
    <xdr:to>
      <xdr:col>55</xdr:col>
      <xdr:colOff>0</xdr:colOff>
      <xdr:row>78</xdr:row>
      <xdr:rowOff>163278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501990"/>
          <a:ext cx="8382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128890</xdr:rowOff>
    </xdr:from>
    <xdr:to>
      <xdr:col>50</xdr:col>
      <xdr:colOff>114300</xdr:colOff>
      <xdr:row>79</xdr:row>
      <xdr:rowOff>36356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501990"/>
          <a:ext cx="889000" cy="7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36356</xdr:rowOff>
    </xdr:from>
    <xdr:to>
      <xdr:col>45</xdr:col>
      <xdr:colOff>177800</xdr:colOff>
      <xdr:row>79</xdr:row>
      <xdr:rowOff>39737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580906"/>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95303</xdr:rowOff>
    </xdr:from>
    <xdr:to>
      <xdr:col>41</xdr:col>
      <xdr:colOff>50800</xdr:colOff>
      <xdr:row>79</xdr:row>
      <xdr:rowOff>39737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468403"/>
          <a:ext cx="889000" cy="1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112478</xdr:rowOff>
    </xdr:from>
    <xdr:to>
      <xdr:col>55</xdr:col>
      <xdr:colOff>50800</xdr:colOff>
      <xdr:row>79</xdr:row>
      <xdr:rowOff>42628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27405</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0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78090</xdr:rowOff>
    </xdr:from>
    <xdr:to>
      <xdr:col>50</xdr:col>
      <xdr:colOff>165100</xdr:colOff>
      <xdr:row>79</xdr:row>
      <xdr:rowOff>8240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170817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4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157006</xdr:rowOff>
    </xdr:from>
    <xdr:to>
      <xdr:col>46</xdr:col>
      <xdr:colOff>38100</xdr:colOff>
      <xdr:row>79</xdr:row>
      <xdr:rowOff>87156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78283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62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160387</xdr:rowOff>
    </xdr:from>
    <xdr:to>
      <xdr:col>41</xdr:col>
      <xdr:colOff>101600</xdr:colOff>
      <xdr:row>79</xdr:row>
      <xdr:rowOff>90537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81664</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44503</xdr:rowOff>
    </xdr:from>
    <xdr:to>
      <xdr:col>36</xdr:col>
      <xdr:colOff>165100</xdr:colOff>
      <xdr:row>78</xdr:row>
      <xdr:rowOff>146103</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137230</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5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73526</xdr:rowOff>
    </xdr:from>
    <xdr:to>
      <xdr:col>55</xdr:col>
      <xdr:colOff>0</xdr:colOff>
      <xdr:row>99</xdr:row>
      <xdr:rowOff>10128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704176"/>
          <a:ext cx="838200" cy="2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162004</xdr:rowOff>
    </xdr:from>
    <xdr:to>
      <xdr:col>50</xdr:col>
      <xdr:colOff>114300</xdr:colOff>
      <xdr:row>99</xdr:row>
      <xdr:rowOff>10128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964104"/>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10323</xdr:rowOff>
    </xdr:from>
    <xdr:to>
      <xdr:col>45</xdr:col>
      <xdr:colOff>177800</xdr:colOff>
      <xdr:row>98</xdr:row>
      <xdr:rowOff>162004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812423"/>
          <a:ext cx="889000" cy="15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8331</xdr:rowOff>
    </xdr:from>
    <xdr:to>
      <xdr:col>41</xdr:col>
      <xdr:colOff>50800</xdr:colOff>
      <xdr:row>98</xdr:row>
      <xdr:rowOff>10323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81043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22726</xdr:rowOff>
    </xdr:from>
    <xdr:to>
      <xdr:col>55</xdr:col>
      <xdr:colOff>50800</xdr:colOff>
      <xdr:row>97</xdr:row>
      <xdr:rowOff>124326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5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45603</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5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130778</xdr:rowOff>
    </xdr:from>
    <xdr:to>
      <xdr:col>50</xdr:col>
      <xdr:colOff>165100</xdr:colOff>
      <xdr:row>99</xdr:row>
      <xdr:rowOff>60928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9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52055</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404428" y="1702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111204</xdr:rowOff>
    </xdr:from>
    <xdr:to>
      <xdr:col>46</xdr:col>
      <xdr:colOff>38100</xdr:colOff>
      <xdr:row>99</xdr:row>
      <xdr:rowOff>41354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9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32481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515428" y="1700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130973</xdr:rowOff>
    </xdr:from>
    <xdr:to>
      <xdr:col>41</xdr:col>
      <xdr:colOff>101600</xdr:colOff>
      <xdr:row>98</xdr:row>
      <xdr:rowOff>61123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52250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128981</xdr:rowOff>
    </xdr:from>
    <xdr:to>
      <xdr:col>36</xdr:col>
      <xdr:colOff>165100</xdr:colOff>
      <xdr:row>98</xdr:row>
      <xdr:rowOff>59131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75658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5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19247</xdr:rowOff>
    </xdr:from>
    <xdr:to>
      <xdr:col>85</xdr:col>
      <xdr:colOff>127000</xdr:colOff>
      <xdr:row>76</xdr:row>
      <xdr:rowOff>22180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3049447"/>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19247</xdr:rowOff>
    </xdr:from>
    <xdr:to>
      <xdr:col>81</xdr:col>
      <xdr:colOff>50800</xdr:colOff>
      <xdr:row>76</xdr:row>
      <xdr:rowOff>39269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049447"/>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39269</xdr:rowOff>
    </xdr:from>
    <xdr:to>
      <xdr:col>76</xdr:col>
      <xdr:colOff>114300</xdr:colOff>
      <xdr:row>76</xdr:row>
      <xdr:rowOff>61691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069469"/>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61691</xdr:rowOff>
    </xdr:from>
    <xdr:to>
      <xdr:col>71</xdr:col>
      <xdr:colOff>177800</xdr:colOff>
      <xdr:row>76</xdr:row>
      <xdr:rowOff>151149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91891"/>
          <a:ext cx="889000" cy="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142831</xdr:rowOff>
    </xdr:from>
    <xdr:to>
      <xdr:col>85</xdr:col>
      <xdr:colOff>177800</xdr:colOff>
      <xdr:row>76</xdr:row>
      <xdr:rowOff>72982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01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121257</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9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139897</xdr:rowOff>
    </xdr:from>
    <xdr:to>
      <xdr:col>81</xdr:col>
      <xdr:colOff>101600</xdr:colOff>
      <xdr:row>76</xdr:row>
      <xdr:rowOff>70047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61174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0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159919</xdr:rowOff>
    </xdr:from>
    <xdr:to>
      <xdr:col>76</xdr:col>
      <xdr:colOff>165100</xdr:colOff>
      <xdr:row>76</xdr:row>
      <xdr:rowOff>90069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81196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10891</xdr:rowOff>
    </xdr:from>
    <xdr:to>
      <xdr:col>72</xdr:col>
      <xdr:colOff>38100</xdr:colOff>
      <xdr:row>76</xdr:row>
      <xdr:rowOff>112491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0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103618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100349</xdr:rowOff>
    </xdr:from>
    <xdr:to>
      <xdr:col>67</xdr:col>
      <xdr:colOff>101600</xdr:colOff>
      <xdr:row>77</xdr:row>
      <xdr:rowOff>30499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21626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27090</xdr:rowOff>
    </xdr:from>
    <xdr:to>
      <xdr:col>85</xdr:col>
      <xdr:colOff>127000</xdr:colOff>
      <xdr:row>97</xdr:row>
      <xdr:rowOff>49898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657740"/>
          <a:ext cx="8382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31153</xdr:rowOff>
    </xdr:from>
    <xdr:to>
      <xdr:col>81</xdr:col>
      <xdr:colOff>50800</xdr:colOff>
      <xdr:row>97</xdr:row>
      <xdr:rowOff>49898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66180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31153</xdr:rowOff>
    </xdr:from>
    <xdr:to>
      <xdr:col>76</xdr:col>
      <xdr:colOff>114300</xdr:colOff>
      <xdr:row>97</xdr:row>
      <xdr:rowOff>118224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661803"/>
          <a:ext cx="889000" cy="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118224</xdr:rowOff>
    </xdr:from>
    <xdr:to>
      <xdr:col>71</xdr:col>
      <xdr:colOff>177800</xdr:colOff>
      <xdr:row>97</xdr:row>
      <xdr:rowOff>164528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748874"/>
          <a:ext cx="8890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147740</xdr:rowOff>
    </xdr:from>
    <xdr:to>
      <xdr:col>85</xdr:col>
      <xdr:colOff>177800</xdr:colOff>
      <xdr:row>97</xdr:row>
      <xdr:rowOff>77890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6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170617</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4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170548</xdr:rowOff>
    </xdr:from>
    <xdr:to>
      <xdr:col>81</xdr:col>
      <xdr:colOff>101600</xdr:colOff>
      <xdr:row>97</xdr:row>
      <xdr:rowOff>100698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6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117225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4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151803</xdr:rowOff>
    </xdr:from>
    <xdr:to>
      <xdr:col>76</xdr:col>
      <xdr:colOff>165100</xdr:colOff>
      <xdr:row>97</xdr:row>
      <xdr:rowOff>81953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98480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38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67424</xdr:rowOff>
    </xdr:from>
    <xdr:to>
      <xdr:col>72</xdr:col>
      <xdr:colOff>38100</xdr:colOff>
      <xdr:row>97</xdr:row>
      <xdr:rowOff>169024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6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14101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4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113728</xdr:rowOff>
    </xdr:from>
    <xdr:to>
      <xdr:col>67</xdr:col>
      <xdr:colOff>101600</xdr:colOff>
      <xdr:row>98</xdr:row>
      <xdr:rowOff>43878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60405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5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64370</xdr:rowOff>
    </xdr:from>
    <xdr:to>
      <xdr:col>116</xdr:col>
      <xdr:colOff>63500</xdr:colOff>
      <xdr:row>39</xdr:row>
      <xdr:rowOff>82441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750920"/>
          <a:ext cx="8382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82441</xdr:rowOff>
    </xdr:from>
    <xdr:to>
      <xdr:col>111</xdr:col>
      <xdr:colOff>177800</xdr:colOff>
      <xdr:row>39</xdr:row>
      <xdr:rowOff>86469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768991"/>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86469</xdr:rowOff>
    </xdr:from>
    <xdr:to>
      <xdr:col>107</xdr:col>
      <xdr:colOff>50800</xdr:colOff>
      <xdr:row>39</xdr:row>
      <xdr:rowOff>96266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7730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3955</xdr:rowOff>
    </xdr:from>
    <xdr:to>
      <xdr:col>102</xdr:col>
      <xdr:colOff>114300</xdr:colOff>
      <xdr:row>39</xdr:row>
      <xdr:rowOff>96266</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690505"/>
          <a:ext cx="889000" cy="9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13570</xdr:rowOff>
    </xdr:from>
    <xdr:to>
      <xdr:col>116</xdr:col>
      <xdr:colOff>114300</xdr:colOff>
      <xdr:row>39</xdr:row>
      <xdr:rowOff>115170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99947</xdr:rowOff>
    </xdr:from>
    <xdr:ext cx="378565"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15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31641</xdr:rowOff>
    </xdr:from>
    <xdr:to>
      <xdr:col>112</xdr:col>
      <xdr:colOff>38100</xdr:colOff>
      <xdr:row>39</xdr:row>
      <xdr:rowOff>133241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1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124368</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81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35669</xdr:rowOff>
    </xdr:from>
    <xdr:to>
      <xdr:col>107</xdr:col>
      <xdr:colOff>101600</xdr:colOff>
      <xdr:row>39</xdr:row>
      <xdr:rowOff>137269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128396</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81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45466</xdr:rowOff>
    </xdr:from>
    <xdr:to>
      <xdr:col>102</xdr:col>
      <xdr:colOff>165100</xdr:colOff>
      <xdr:row>39</xdr:row>
      <xdr:rowOff>147066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138193</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88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124605</xdr:rowOff>
    </xdr:from>
    <xdr:to>
      <xdr:col>98</xdr:col>
      <xdr:colOff>38100</xdr:colOff>
      <xdr:row>39</xdr:row>
      <xdr:rowOff>54755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71282</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41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41078</xdr:rowOff>
    </xdr:from>
    <xdr:to>
      <xdr:col>116</xdr:col>
      <xdr:colOff>63500</xdr:colOff>
      <xdr:row>78</xdr:row>
      <xdr:rowOff>51708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3414178"/>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51708</xdr:rowOff>
    </xdr:from>
    <xdr:to>
      <xdr:col>111</xdr:col>
      <xdr:colOff>177800</xdr:colOff>
      <xdr:row>78</xdr:row>
      <xdr:rowOff>113867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3424808"/>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86265</xdr:rowOff>
    </xdr:from>
    <xdr:to>
      <xdr:col>107</xdr:col>
      <xdr:colOff>50800</xdr:colOff>
      <xdr:row>78</xdr:row>
      <xdr:rowOff>113867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3459365"/>
          <a:ext cx="8890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44641</xdr:rowOff>
    </xdr:from>
    <xdr:to>
      <xdr:col>102</xdr:col>
      <xdr:colOff>114300</xdr:colOff>
      <xdr:row>78</xdr:row>
      <xdr:rowOff>86265</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3417741"/>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161728</xdr:rowOff>
    </xdr:from>
    <xdr:to>
      <xdr:col>116</xdr:col>
      <xdr:colOff>114300</xdr:colOff>
      <xdr:row>78</xdr:row>
      <xdr:rowOff>91878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3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140155</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33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908</xdr:rowOff>
    </xdr:from>
    <xdr:to>
      <xdr:col>112</xdr:col>
      <xdr:colOff>38100</xdr:colOff>
      <xdr:row>78</xdr:row>
      <xdr:rowOff>102508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33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93635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34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63067</xdr:rowOff>
    </xdr:from>
    <xdr:to>
      <xdr:col>107</xdr:col>
      <xdr:colOff>101600</xdr:colOff>
      <xdr:row>78</xdr:row>
      <xdr:rowOff>164667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155794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35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35465</xdr:rowOff>
    </xdr:from>
    <xdr:to>
      <xdr:col>102</xdr:col>
      <xdr:colOff>165100</xdr:colOff>
      <xdr:row>78</xdr:row>
      <xdr:rowOff>137065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3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128192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35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165291</xdr:rowOff>
    </xdr:from>
    <xdr:to>
      <xdr:col>98</xdr:col>
      <xdr:colOff>38100</xdr:colOff>
      <xdr:row>78</xdr:row>
      <xdr:rowOff>95441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86568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4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特徴として、ごみ処理、消防、学校給食業務を一部事務組合で行っていることや、人口に対する職員数が少ないことにより、人件費や物件費は同級他団体平均を大きく下回っている。他の性質別歳出においても概ね平均を下回るものとなっており、人口に対するコストが低いとことを示している。</a:t>
          </a:r>
        </a:p>
        <a:p>
          <a:r>
            <a:rPr kumimoji="1" lang="ja-JP" altLang="en-US" sz="1300">
              <a:latin typeface="ＭＳ Ｐゴシック" panose="020B0600070205080204" pitchFamily="50" charset="-128"/>
              <a:ea typeface="ＭＳ Ｐゴシック" panose="020B0600070205080204" pitchFamily="50" charset="-128"/>
            </a:rPr>
            <a:t>　補助費等の増減は、経営体育成条件整備事業補助金（雪害）が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に実施されたことや、</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には民間保育所の建替えや新設に伴う交付金による増など、臨時的要因によるものであり、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以降は安定する見込みとなっている。扶助費は、施設型給付事業負担金の増などの影響で増額となった。障害福祉サービス費なども増加傾向にあり、経常的支出は増加している。普通建設事業費は、公立保育所新築工事や北中学校校舎棟改修工事などの増により増額となった。今後、アセットマネジメントに基づく公共施設の更新や、コンパクトシティ計画など新たなまちづくりに向けた都市整備への備えが必要となっている。公債費は臨時財政対策債の利率見直しによる減などにより、全体として</a:t>
          </a:r>
          <a:r>
            <a:rPr kumimoji="1" lang="en-US" altLang="ja-JP" sz="1300">
              <a:latin typeface="ＭＳ Ｐゴシック" panose="020B0600070205080204" pitchFamily="50" charset="-128"/>
              <a:ea typeface="ＭＳ Ｐゴシック" panose="020B0600070205080204" pitchFamily="50" charset="-128"/>
            </a:rPr>
            <a:t>9,020</a:t>
          </a:r>
          <a:r>
            <a:rPr kumimoji="1" lang="ja-JP" altLang="en-US" sz="1300">
              <a:latin typeface="ＭＳ Ｐゴシック" panose="020B0600070205080204" pitchFamily="50" charset="-128"/>
              <a:ea typeface="ＭＳ Ｐゴシック" panose="020B0600070205080204" pitchFamily="50" charset="-128"/>
            </a:rPr>
            <a:t>千円程度の減となっている。令和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この償還ピークが継続する見込み。繰出金は一部事務組合は減となったが、公営企業である水道事業会計・下水道事業会計への補助や、高齢化の進行などに伴う介護保険特別会計への繰出金が増となったことにより、全体としては増額となった。積立金は、財政調整基金積立金</a:t>
          </a:r>
          <a:r>
            <a:rPr kumimoji="1" lang="en-US" altLang="ja-JP" sz="1300">
              <a:latin typeface="ＭＳ Ｐゴシック" panose="020B0600070205080204" pitchFamily="50" charset="-128"/>
              <a:ea typeface="ＭＳ Ｐゴシック" panose="020B0600070205080204" pitchFamily="50" charset="-128"/>
            </a:rPr>
            <a:t>200,742</a:t>
          </a:r>
          <a:r>
            <a:rPr kumimoji="1" lang="ja-JP" altLang="en-US" sz="1300">
              <a:latin typeface="ＭＳ Ｐゴシック" panose="020B0600070205080204" pitchFamily="50" charset="-128"/>
              <a:ea typeface="ＭＳ Ｐゴシック" panose="020B0600070205080204" pitchFamily="50" charset="-128"/>
            </a:rPr>
            <a:t>千円、小中学校校舎や公共施設の老朽化対策などを見込み、教育施設整備基金積立金</a:t>
          </a:r>
          <a:r>
            <a:rPr kumimoji="1" lang="en-US" altLang="ja-JP" sz="1300">
              <a:latin typeface="ＭＳ Ｐゴシック" panose="020B0600070205080204" pitchFamily="50" charset="-128"/>
              <a:ea typeface="ＭＳ Ｐゴシック" panose="020B0600070205080204" pitchFamily="50" charset="-128"/>
            </a:rPr>
            <a:t>255,357</a:t>
          </a:r>
          <a:r>
            <a:rPr kumimoji="1" lang="ja-JP" altLang="en-US" sz="1300">
              <a:latin typeface="ＭＳ Ｐゴシック" panose="020B0600070205080204" pitchFamily="50" charset="-128"/>
              <a:ea typeface="ＭＳ Ｐゴシック" panose="020B0600070205080204" pitchFamily="50" charset="-128"/>
            </a:rPr>
            <a:t>千円、公共施設等用地取得及び施設整備基金</a:t>
          </a:r>
          <a:r>
            <a:rPr kumimoji="1" lang="en-US" altLang="ja-JP" sz="1300">
              <a:latin typeface="ＭＳ Ｐゴシック" panose="020B0600070205080204" pitchFamily="50" charset="-128"/>
              <a:ea typeface="ＭＳ Ｐゴシック" panose="020B0600070205080204" pitchFamily="50" charset="-128"/>
            </a:rPr>
            <a:t>302,044</a:t>
          </a:r>
          <a:r>
            <a:rPr kumimoji="1" lang="ja-JP" altLang="en-US" sz="1300">
              <a:latin typeface="ＭＳ Ｐゴシック" panose="020B0600070205080204" pitchFamily="50" charset="-128"/>
              <a:ea typeface="ＭＳ Ｐゴシック" panose="020B0600070205080204" pitchFamily="50" charset="-128"/>
            </a:rPr>
            <a:t>千円、防災行政無線デジタル改修や公立保育所建築事業による公債費の増額を見込み減債基金積立金</a:t>
          </a:r>
          <a:r>
            <a:rPr kumimoji="1" lang="en-US" altLang="ja-JP" sz="1300">
              <a:latin typeface="ＭＳ Ｐゴシック" panose="020B0600070205080204" pitchFamily="50" charset="-128"/>
              <a:ea typeface="ＭＳ Ｐゴシック" panose="020B0600070205080204" pitchFamily="50" charset="-128"/>
            </a:rPr>
            <a:t>100,378</a:t>
          </a:r>
          <a:r>
            <a:rPr kumimoji="1" lang="ja-JP" altLang="en-US" sz="1300">
              <a:latin typeface="ＭＳ Ｐゴシック" panose="020B0600070205080204" pitchFamily="50" charset="-128"/>
              <a:ea typeface="ＭＳ Ｐゴシック" panose="020B0600070205080204" pitchFamily="50" charset="-128"/>
            </a:rPr>
            <a:t>千円を中心に積立を行った。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30,988
29,770
29.18
11,027,398
10,425,220
564,153
6,012,390
8,241,414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21481</xdr:rowOff>
    </xdr:from>
    <xdr:to>
      <xdr:col>24</xdr:col>
      <xdr:colOff>63500</xdr:colOff>
      <xdr:row>37</xdr:row>
      <xdr:rowOff>111615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65131"/>
          <a:ext cx="8382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61649</xdr:rowOff>
    </xdr:from>
    <xdr:to>
      <xdr:col>19</xdr:col>
      <xdr:colOff>177800</xdr:colOff>
      <xdr:row>37</xdr:row>
      <xdr:rowOff>111615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05299"/>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37483</xdr:rowOff>
    </xdr:from>
    <xdr:to>
      <xdr:col>15</xdr:col>
      <xdr:colOff>50800</xdr:colOff>
      <xdr:row>37</xdr:row>
      <xdr:rowOff>61649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8113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120759</xdr:rowOff>
    </xdr:from>
    <xdr:to>
      <xdr:col>10</xdr:col>
      <xdr:colOff>114300</xdr:colOff>
      <xdr:row>37</xdr:row>
      <xdr:rowOff>37483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9295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142131</xdr:rowOff>
    </xdr:from>
    <xdr:to>
      <xdr:col>24</xdr:col>
      <xdr:colOff>114300</xdr:colOff>
      <xdr:row>37</xdr:row>
      <xdr:rowOff>72281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120558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60815</xdr:rowOff>
    </xdr:from>
    <xdr:to>
      <xdr:col>20</xdr:col>
      <xdr:colOff>38100</xdr:colOff>
      <xdr:row>37</xdr:row>
      <xdr:rowOff>162415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153542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9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10849</xdr:rowOff>
    </xdr:from>
    <xdr:to>
      <xdr:col>15</xdr:col>
      <xdr:colOff>101600</xdr:colOff>
      <xdr:row>37</xdr:row>
      <xdr:rowOff>112449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103576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158133</xdr:rowOff>
    </xdr:from>
    <xdr:to>
      <xdr:col>10</xdr:col>
      <xdr:colOff>165100</xdr:colOff>
      <xdr:row>37</xdr:row>
      <xdr:rowOff>88283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79410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69959</xdr:rowOff>
    </xdr:from>
    <xdr:to>
      <xdr:col>6</xdr:col>
      <xdr:colOff>38100</xdr:colOff>
      <xdr:row>37</xdr:row>
      <xdr:rowOff>109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162686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3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77950</xdr:rowOff>
    </xdr:from>
    <xdr:to>
      <xdr:col>24</xdr:col>
      <xdr:colOff>63500</xdr:colOff>
      <xdr:row>57</xdr:row>
      <xdr:rowOff>109548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50600"/>
          <a:ext cx="838200" cy="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109548</xdr:rowOff>
    </xdr:from>
    <xdr:to>
      <xdr:col>19</xdr:col>
      <xdr:colOff>177800</xdr:colOff>
      <xdr:row>57</xdr:row>
      <xdr:rowOff>135425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82198"/>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124644</xdr:rowOff>
    </xdr:from>
    <xdr:to>
      <xdr:col>15</xdr:col>
      <xdr:colOff>50800</xdr:colOff>
      <xdr:row>57</xdr:row>
      <xdr:rowOff>135425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97294"/>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79761</xdr:rowOff>
    </xdr:from>
    <xdr:to>
      <xdr:col>10</xdr:col>
      <xdr:colOff>114300</xdr:colOff>
      <xdr:row>57</xdr:row>
      <xdr:rowOff>124644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2411"/>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27150</xdr:rowOff>
    </xdr:from>
    <xdr:to>
      <xdr:col>24</xdr:col>
      <xdr:colOff>114300</xdr:colOff>
      <xdr:row>57</xdr:row>
      <xdr:rowOff>128750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113527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58748</xdr:rowOff>
    </xdr:from>
    <xdr:to>
      <xdr:col>20</xdr:col>
      <xdr:colOff>38100</xdr:colOff>
      <xdr:row>57</xdr:row>
      <xdr:rowOff>160348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151475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84625</xdr:rowOff>
    </xdr:from>
    <xdr:to>
      <xdr:col>15</xdr:col>
      <xdr:colOff>101600</xdr:colOff>
      <xdr:row>58</xdr:row>
      <xdr:rowOff>14775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73844</xdr:rowOff>
    </xdr:from>
    <xdr:to>
      <xdr:col>10</xdr:col>
      <xdr:colOff>165100</xdr:colOff>
      <xdr:row>58</xdr:row>
      <xdr:rowOff>3994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166571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28961</xdr:rowOff>
    </xdr:from>
    <xdr:to>
      <xdr:col>6</xdr:col>
      <xdr:colOff>38100</xdr:colOff>
      <xdr:row>57</xdr:row>
      <xdr:rowOff>130561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121688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85255</xdr:rowOff>
    </xdr:from>
    <xdr:to>
      <xdr:col>24</xdr:col>
      <xdr:colOff>63500</xdr:colOff>
      <xdr:row>77</xdr:row>
      <xdr:rowOff>46038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15455"/>
          <a:ext cx="838200" cy="1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161544</xdr:rowOff>
    </xdr:from>
    <xdr:to>
      <xdr:col>19</xdr:col>
      <xdr:colOff>177800</xdr:colOff>
      <xdr:row>77</xdr:row>
      <xdr:rowOff>46038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91744"/>
          <a:ext cx="8890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161544</xdr:rowOff>
    </xdr:from>
    <xdr:to>
      <xdr:col>15</xdr:col>
      <xdr:colOff>50800</xdr:colOff>
      <xdr:row>77</xdr:row>
      <xdr:rowOff>139624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1744"/>
          <a:ext cx="889000" cy="1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139624</xdr:rowOff>
    </xdr:from>
    <xdr:to>
      <xdr:col>10</xdr:col>
      <xdr:colOff>114300</xdr:colOff>
      <xdr:row>78</xdr:row>
      <xdr:rowOff>45416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1274"/>
          <a:ext cx="8890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34455</xdr:rowOff>
    </xdr:from>
    <xdr:to>
      <xdr:col>24</xdr:col>
      <xdr:colOff>114300</xdr:colOff>
      <xdr:row>76</xdr:row>
      <xdr:rowOff>136055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12882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166688</xdr:rowOff>
    </xdr:from>
    <xdr:to>
      <xdr:col>20</xdr:col>
      <xdr:colOff>38100</xdr:colOff>
      <xdr:row>77</xdr:row>
      <xdr:rowOff>96838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87965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110744</xdr:rowOff>
    </xdr:from>
    <xdr:to>
      <xdr:col>15</xdr:col>
      <xdr:colOff>101600</xdr:colOff>
      <xdr:row>77</xdr:row>
      <xdr:rowOff>40894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32021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88824</xdr:rowOff>
    </xdr:from>
    <xdr:to>
      <xdr:col>10</xdr:col>
      <xdr:colOff>165100</xdr:colOff>
      <xdr:row>78</xdr:row>
      <xdr:rowOff>18974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166066</xdr:rowOff>
    </xdr:from>
    <xdr:to>
      <xdr:col>6</xdr:col>
      <xdr:colOff>38100</xdr:colOff>
      <xdr:row>78</xdr:row>
      <xdr:rowOff>96216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87343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145301</xdr:rowOff>
    </xdr:from>
    <xdr:to>
      <xdr:col>24</xdr:col>
      <xdr:colOff>63500</xdr:colOff>
      <xdr:row>98</xdr:row>
      <xdr:rowOff>3466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75951"/>
          <a:ext cx="8382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162750</xdr:rowOff>
    </xdr:from>
    <xdr:to>
      <xdr:col>19</xdr:col>
      <xdr:colOff>177800</xdr:colOff>
      <xdr:row>98</xdr:row>
      <xdr:rowOff>3466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93400"/>
          <a:ext cx="88900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162750</xdr:rowOff>
    </xdr:from>
    <xdr:to>
      <xdr:col>15</xdr:col>
      <xdr:colOff>50800</xdr:colOff>
      <xdr:row>97</xdr:row>
      <xdr:rowOff>169354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93400"/>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159041</xdr:rowOff>
    </xdr:from>
    <xdr:to>
      <xdr:col>10</xdr:col>
      <xdr:colOff>114300</xdr:colOff>
      <xdr:row>97</xdr:row>
      <xdr:rowOff>169354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89691"/>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94501</xdr:rowOff>
    </xdr:from>
    <xdr:to>
      <xdr:col>24</xdr:col>
      <xdr:colOff>114300</xdr:colOff>
      <xdr:row>98</xdr:row>
      <xdr:rowOff>24651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9428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4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124116</xdr:rowOff>
    </xdr:from>
    <xdr:to>
      <xdr:col>20</xdr:col>
      <xdr:colOff>38100</xdr:colOff>
      <xdr:row>98</xdr:row>
      <xdr:rowOff>54266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45393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111950</xdr:rowOff>
    </xdr:from>
    <xdr:to>
      <xdr:col>15</xdr:col>
      <xdr:colOff>101600</xdr:colOff>
      <xdr:row>98</xdr:row>
      <xdr:rowOff>42100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33227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118554</xdr:rowOff>
    </xdr:from>
    <xdr:to>
      <xdr:col>10</xdr:col>
      <xdr:colOff>165100</xdr:colOff>
      <xdr:row>98</xdr:row>
      <xdr:rowOff>48704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39831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4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108241</xdr:rowOff>
    </xdr:from>
    <xdr:to>
      <xdr:col>6</xdr:col>
      <xdr:colOff>38100</xdr:colOff>
      <xdr:row>98</xdr:row>
      <xdr:rowOff>38391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29518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98226</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47426</xdr:rowOff>
    </xdr:from>
    <xdr:to>
      <xdr:col>36</xdr:col>
      <xdr:colOff>165100</xdr:colOff>
      <xdr:row>39</xdr:row>
      <xdr:rowOff>149026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140153</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103604</xdr:rowOff>
    </xdr:from>
    <xdr:to>
      <xdr:col>55</xdr:col>
      <xdr:colOff>0</xdr:colOff>
      <xdr:row>57</xdr:row>
      <xdr:rowOff>168458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04804"/>
          <a:ext cx="838200" cy="23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168458</xdr:rowOff>
    </xdr:from>
    <xdr:to>
      <xdr:col>50</xdr:col>
      <xdr:colOff>114300</xdr:colOff>
      <xdr:row>57</xdr:row>
      <xdr:rowOff>170790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1108"/>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152616</xdr:rowOff>
    </xdr:from>
    <xdr:to>
      <xdr:col>45</xdr:col>
      <xdr:colOff>177800</xdr:colOff>
      <xdr:row>57</xdr:row>
      <xdr:rowOff>170790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25266"/>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128887</xdr:rowOff>
    </xdr:from>
    <xdr:to>
      <xdr:col>41</xdr:col>
      <xdr:colOff>50800</xdr:colOff>
      <xdr:row>57</xdr:row>
      <xdr:rowOff>152616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87187"/>
          <a:ext cx="889000" cy="5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52804</xdr:rowOff>
    </xdr:from>
    <xdr:to>
      <xdr:col>55</xdr:col>
      <xdr:colOff>50800</xdr:colOff>
      <xdr:row>56</xdr:row>
      <xdr:rowOff>154404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31231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3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117658</xdr:rowOff>
    </xdr:from>
    <xdr:to>
      <xdr:col>50</xdr:col>
      <xdr:colOff>165100</xdr:colOff>
      <xdr:row>58</xdr:row>
      <xdr:rowOff>47808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38935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119990</xdr:rowOff>
    </xdr:from>
    <xdr:to>
      <xdr:col>46</xdr:col>
      <xdr:colOff>38100</xdr:colOff>
      <xdr:row>58</xdr:row>
      <xdr:rowOff>50140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41267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8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101816</xdr:rowOff>
    </xdr:from>
    <xdr:to>
      <xdr:col>41</xdr:col>
      <xdr:colOff>101600</xdr:colOff>
      <xdr:row>58</xdr:row>
      <xdr:rowOff>31966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23093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6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78087</xdr:rowOff>
    </xdr:from>
    <xdr:to>
      <xdr:col>36</xdr:col>
      <xdr:colOff>165100</xdr:colOff>
      <xdr:row>55</xdr:row>
      <xdr:rowOff>8237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24764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11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150558</xdr:rowOff>
    </xdr:from>
    <xdr:to>
      <xdr:col>55</xdr:col>
      <xdr:colOff>0</xdr:colOff>
      <xdr:row>79</xdr:row>
      <xdr:rowOff>3645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23658"/>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150558</xdr:rowOff>
    </xdr:from>
    <xdr:to>
      <xdr:col>50</xdr:col>
      <xdr:colOff>114300</xdr:colOff>
      <xdr:row>78</xdr:row>
      <xdr:rowOff>160083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2365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157035</xdr:rowOff>
    </xdr:from>
    <xdr:to>
      <xdr:col>45</xdr:col>
      <xdr:colOff>177800</xdr:colOff>
      <xdr:row>78</xdr:row>
      <xdr:rowOff>160083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3013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118287</xdr:rowOff>
    </xdr:from>
    <xdr:to>
      <xdr:col>41</xdr:col>
      <xdr:colOff>50800</xdr:colOff>
      <xdr:row>78</xdr:row>
      <xdr:rowOff>157035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1387"/>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124295</xdr:rowOff>
    </xdr:from>
    <xdr:to>
      <xdr:col>55</xdr:col>
      <xdr:colOff>50800</xdr:colOff>
      <xdr:row>79</xdr:row>
      <xdr:rowOff>54445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39222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99758</xdr:rowOff>
    </xdr:from>
    <xdr:to>
      <xdr:col>50</xdr:col>
      <xdr:colOff>165100</xdr:colOff>
      <xdr:row>79</xdr:row>
      <xdr:rowOff>29908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21035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6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109283</xdr:rowOff>
    </xdr:from>
    <xdr:to>
      <xdr:col>46</xdr:col>
      <xdr:colOff>38100</xdr:colOff>
      <xdr:row>79</xdr:row>
      <xdr:rowOff>39433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30560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7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106235</xdr:rowOff>
    </xdr:from>
    <xdr:to>
      <xdr:col>41</xdr:col>
      <xdr:colOff>101600</xdr:colOff>
      <xdr:row>79</xdr:row>
      <xdr:rowOff>36385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27512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67487</xdr:rowOff>
    </xdr:from>
    <xdr:to>
      <xdr:col>36</xdr:col>
      <xdr:colOff>165100</xdr:colOff>
      <xdr:row>78</xdr:row>
      <xdr:rowOff>169087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160214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68697</xdr:rowOff>
    </xdr:from>
    <xdr:to>
      <xdr:col>55</xdr:col>
      <xdr:colOff>0</xdr:colOff>
      <xdr:row>99</xdr:row>
      <xdr:rowOff>52077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70797"/>
          <a:ext cx="838200" cy="15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62525</xdr:rowOff>
    </xdr:from>
    <xdr:to>
      <xdr:col>50</xdr:col>
      <xdr:colOff>114300</xdr:colOff>
      <xdr:row>99</xdr:row>
      <xdr:rowOff>52077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64625"/>
          <a:ext cx="889000" cy="16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62525</xdr:rowOff>
    </xdr:from>
    <xdr:to>
      <xdr:col>45</xdr:col>
      <xdr:colOff>177800</xdr:colOff>
      <xdr:row>98</xdr:row>
      <xdr:rowOff>134694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64625"/>
          <a:ext cx="889000" cy="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165441</xdr:rowOff>
    </xdr:from>
    <xdr:to>
      <xdr:col>41</xdr:col>
      <xdr:colOff>50800</xdr:colOff>
      <xdr:row>98</xdr:row>
      <xdr:rowOff>134694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96091"/>
          <a:ext cx="8890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17897</xdr:rowOff>
    </xdr:from>
    <xdr:to>
      <xdr:col>55</xdr:col>
      <xdr:colOff>50800</xdr:colOff>
      <xdr:row>98</xdr:row>
      <xdr:rowOff>119497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167774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1277</xdr:rowOff>
    </xdr:from>
    <xdr:to>
      <xdr:col>50</xdr:col>
      <xdr:colOff>165100</xdr:colOff>
      <xdr:row>99</xdr:row>
      <xdr:rowOff>102877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9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94004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70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11725</xdr:rowOff>
    </xdr:from>
    <xdr:to>
      <xdr:col>46</xdr:col>
      <xdr:colOff>38100</xdr:colOff>
      <xdr:row>98</xdr:row>
      <xdr:rowOff>113325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104452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83894</xdr:rowOff>
    </xdr:from>
    <xdr:to>
      <xdr:col>41</xdr:col>
      <xdr:colOff>101600</xdr:colOff>
      <xdr:row>99</xdr:row>
      <xdr:rowOff>14044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5171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114641</xdr:rowOff>
    </xdr:from>
    <xdr:to>
      <xdr:col>36</xdr:col>
      <xdr:colOff>165100</xdr:colOff>
      <xdr:row>98</xdr:row>
      <xdr:rowOff>44791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35918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3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25629</xdr:rowOff>
    </xdr:from>
    <xdr:to>
      <xdr:col>85</xdr:col>
      <xdr:colOff>127000</xdr:colOff>
      <xdr:row>36</xdr:row>
      <xdr:rowOff>83693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197829"/>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83693</xdr:rowOff>
    </xdr:from>
    <xdr:to>
      <xdr:col>81</xdr:col>
      <xdr:colOff>50800</xdr:colOff>
      <xdr:row>37</xdr:row>
      <xdr:rowOff>35641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55893"/>
          <a:ext cx="889000" cy="12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35641</xdr:rowOff>
    </xdr:from>
    <xdr:to>
      <xdr:col>76</xdr:col>
      <xdr:colOff>114300</xdr:colOff>
      <xdr:row>37</xdr:row>
      <xdr:rowOff>42728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7929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42728</xdr:rowOff>
    </xdr:from>
    <xdr:to>
      <xdr:col>71</xdr:col>
      <xdr:colOff>177800</xdr:colOff>
      <xdr:row>37</xdr:row>
      <xdr:rowOff>72080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86378"/>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146279</xdr:rowOff>
    </xdr:from>
    <xdr:to>
      <xdr:col>85</xdr:col>
      <xdr:colOff>177800</xdr:colOff>
      <xdr:row>36</xdr:row>
      <xdr:rowOff>76429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169156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9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32893</xdr:rowOff>
    </xdr:from>
    <xdr:to>
      <xdr:col>81</xdr:col>
      <xdr:colOff>101600</xdr:colOff>
      <xdr:row>36</xdr:row>
      <xdr:rowOff>134493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125620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156291</xdr:rowOff>
    </xdr:from>
    <xdr:to>
      <xdr:col>76</xdr:col>
      <xdr:colOff>165100</xdr:colOff>
      <xdr:row>37</xdr:row>
      <xdr:rowOff>86441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77568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2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163378</xdr:rowOff>
    </xdr:from>
    <xdr:to>
      <xdr:col>72</xdr:col>
      <xdr:colOff>38100</xdr:colOff>
      <xdr:row>37</xdr:row>
      <xdr:rowOff>93528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84655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21280</xdr:rowOff>
    </xdr:from>
    <xdr:to>
      <xdr:col>67</xdr:col>
      <xdr:colOff>101600</xdr:colOff>
      <xdr:row>37</xdr:row>
      <xdr:rowOff>122880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114007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141105</xdr:rowOff>
    </xdr:from>
    <xdr:to>
      <xdr:col>85</xdr:col>
      <xdr:colOff>127000</xdr:colOff>
      <xdr:row>57</xdr:row>
      <xdr:rowOff>3063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42305"/>
          <a:ext cx="838200" cy="3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141105</xdr:rowOff>
    </xdr:from>
    <xdr:to>
      <xdr:col>81</xdr:col>
      <xdr:colOff>50800</xdr:colOff>
      <xdr:row>57</xdr:row>
      <xdr:rowOff>40275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42305"/>
          <a:ext cx="889000" cy="7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143325</xdr:rowOff>
    </xdr:from>
    <xdr:to>
      <xdr:col>76</xdr:col>
      <xdr:colOff>114300</xdr:colOff>
      <xdr:row>57</xdr:row>
      <xdr:rowOff>40275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44525"/>
          <a:ext cx="889000" cy="6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143325</xdr:rowOff>
    </xdr:from>
    <xdr:to>
      <xdr:col>71</xdr:col>
      <xdr:colOff>177800</xdr:colOff>
      <xdr:row>57</xdr:row>
      <xdr:rowOff>97621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44525"/>
          <a:ext cx="889000" cy="1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123713</xdr:rowOff>
    </xdr:from>
    <xdr:to>
      <xdr:col>85</xdr:col>
      <xdr:colOff>177800</xdr:colOff>
      <xdr:row>57</xdr:row>
      <xdr:rowOff>53863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102140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90305</xdr:rowOff>
    </xdr:from>
    <xdr:to>
      <xdr:col>81</xdr:col>
      <xdr:colOff>101600</xdr:colOff>
      <xdr:row>57</xdr:row>
      <xdr:rowOff>20455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11582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160925</xdr:rowOff>
    </xdr:from>
    <xdr:to>
      <xdr:col>76</xdr:col>
      <xdr:colOff>165100</xdr:colOff>
      <xdr:row>57</xdr:row>
      <xdr:rowOff>91075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82202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92525</xdr:rowOff>
    </xdr:from>
    <xdr:to>
      <xdr:col>72</xdr:col>
      <xdr:colOff>38100</xdr:colOff>
      <xdr:row>57</xdr:row>
      <xdr:rowOff>22675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46821</xdr:rowOff>
    </xdr:from>
    <xdr:to>
      <xdr:col>67</xdr:col>
      <xdr:colOff>101600</xdr:colOff>
      <xdr:row>57</xdr:row>
      <xdr:rowOff>148421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139548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19247</xdr:rowOff>
    </xdr:from>
    <xdr:to>
      <xdr:col>85</xdr:col>
      <xdr:colOff>127000</xdr:colOff>
      <xdr:row>96</xdr:row>
      <xdr:rowOff>22180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78447"/>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19247</xdr:rowOff>
    </xdr:from>
    <xdr:to>
      <xdr:col>81</xdr:col>
      <xdr:colOff>50800</xdr:colOff>
      <xdr:row>96</xdr:row>
      <xdr:rowOff>39269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78447"/>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39269</xdr:rowOff>
    </xdr:from>
    <xdr:to>
      <xdr:col>76</xdr:col>
      <xdr:colOff>114300</xdr:colOff>
      <xdr:row>96</xdr:row>
      <xdr:rowOff>61691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98469"/>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61691</xdr:rowOff>
    </xdr:from>
    <xdr:to>
      <xdr:col>71</xdr:col>
      <xdr:colOff>177800</xdr:colOff>
      <xdr:row>96</xdr:row>
      <xdr:rowOff>151149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20891"/>
          <a:ext cx="889000" cy="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142830</xdr:rowOff>
    </xdr:from>
    <xdr:to>
      <xdr:col>85</xdr:col>
      <xdr:colOff>177800</xdr:colOff>
      <xdr:row>96</xdr:row>
      <xdr:rowOff>72980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121257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0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139897</xdr:rowOff>
    </xdr:from>
    <xdr:to>
      <xdr:col>81</xdr:col>
      <xdr:colOff>101600</xdr:colOff>
      <xdr:row>96</xdr:row>
      <xdr:rowOff>70047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61174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159919</xdr:rowOff>
    </xdr:from>
    <xdr:to>
      <xdr:col>76</xdr:col>
      <xdr:colOff>165100</xdr:colOff>
      <xdr:row>96</xdr:row>
      <xdr:rowOff>90069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81196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10891</xdr:rowOff>
    </xdr:from>
    <xdr:to>
      <xdr:col>72</xdr:col>
      <xdr:colOff>38100</xdr:colOff>
      <xdr:row>96</xdr:row>
      <xdr:rowOff>112491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103618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100349</xdr:rowOff>
    </xdr:from>
    <xdr:to>
      <xdr:col>67</xdr:col>
      <xdr:colOff>101600</xdr:colOff>
      <xdr:row>97</xdr:row>
      <xdr:rowOff>30499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21626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5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令和元年度の大きな特徴としては、強い農業づくり交付金の皆増により、農林水産業費が前年度に対し、約</a:t>
          </a:r>
          <a:r>
            <a:rPr kumimoji="1" lang="en-US" altLang="ja-JP" sz="1300">
              <a:latin typeface="ＭＳ Ｐゴシック" panose="020B0600070205080204" pitchFamily="50" charset="-128"/>
              <a:ea typeface="ＭＳ Ｐゴシック" panose="020B0600070205080204" pitchFamily="50" charset="-128"/>
            </a:rPr>
            <a:t>164.3%</a:t>
          </a:r>
          <a:r>
            <a:rPr kumimoji="1" lang="ja-JP" altLang="en-US" sz="1300">
              <a:latin typeface="ＭＳ Ｐゴシック" panose="020B0600070205080204" pitchFamily="50" charset="-128"/>
              <a:ea typeface="ＭＳ Ｐゴシック" panose="020B0600070205080204" pitchFamily="50" charset="-128"/>
            </a:rPr>
            <a:t>の増額。道路新設改良舗装等工事や児玉工業団地アクセス道路工事などの増により、土木費が前年度に対し、約</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の増額。公共施設等用地取得及び施設整備基金の積立てを強化したことなどにより、総務費が前年度に対し、約</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％の増額。公立保育所新築工事費の皆増などにより、民生費が前年度に対し、約</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％の増額となった。減額となった主なものは、商工費が指定企業施設奨励金の減額などの結果、前年度に対し、約</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％の減額。教育費が教育施設整備基金積立金などの減により、前年度に対し約</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％の減額となった。</a:t>
          </a:r>
        </a:p>
        <a:p>
          <a:r>
            <a:rPr kumimoji="1" lang="ja-JP" altLang="en-US" sz="1300">
              <a:latin typeface="ＭＳ Ｐゴシック" panose="020B0600070205080204" pitchFamily="50" charset="-128"/>
              <a:ea typeface="ＭＳ Ｐゴシック" panose="020B0600070205080204" pitchFamily="50" charset="-128"/>
            </a:rPr>
            <a:t>　目的別歳出においては、臨時的支出の大小が主な増減要因であり、それぞれ財源を伴うものが多く、義務的経費の確保に大きな支障とならず、また事業終了後は平準化すると考えられる。そのような中、注視しなければならないのは、民生費、公債費の額である。民生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には法人立保育所の整備が町内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法人において実施され、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には公立保育所の新築により大幅な上昇となり、高齢化に伴う医療・介護に対する繰出金の増や、障害者福祉制度の充実や普及により、経常的支出についても増加傾向となっている。公債費は今後も上昇し、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億円を超える償還ピークが令和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年度まで続くと見込んでいる。建設事業に関しては国県補助はもとより、交付税措置ある地方債を活用していることからも、減債基金の適切な運用など、公債費の上昇への備えが必要である。　また、すべての項目について、類似団体の平均値を下回る結果は、上里町の人口に対する財政規模がコンパクトであり、効率の良い行財政運営を示すものとなっている。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財政調整基金は、総合振興計画により「標準財政規模比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を目標とする」としているが、現在は特定目的金への積立てを重視している。</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においては</a:t>
          </a:r>
          <a:r>
            <a:rPr kumimoji="1" lang="en-US" altLang="ja-JP" sz="1400">
              <a:latin typeface="ＭＳ ゴシック" pitchFamily="49" charset="-128"/>
              <a:ea typeface="ＭＳ ゴシック" pitchFamily="49" charset="-128"/>
            </a:rPr>
            <a:t>217,431</a:t>
          </a:r>
          <a:r>
            <a:rPr kumimoji="1" lang="ja-JP" altLang="en-US" sz="1400">
              <a:latin typeface="ＭＳ ゴシック" pitchFamily="49" charset="-128"/>
              <a:ea typeface="ＭＳ ゴシック" pitchFamily="49" charset="-128"/>
            </a:rPr>
            <a:t>千円の取崩しと、</a:t>
          </a:r>
          <a:r>
            <a:rPr kumimoji="1" lang="en-US" altLang="ja-JP" sz="1400">
              <a:latin typeface="ＭＳ ゴシック" pitchFamily="49" charset="-128"/>
              <a:ea typeface="ＭＳ ゴシック" pitchFamily="49" charset="-128"/>
            </a:rPr>
            <a:t>200,742</a:t>
          </a:r>
          <a:r>
            <a:rPr kumimoji="1" lang="ja-JP" altLang="en-US" sz="1400">
              <a:latin typeface="ＭＳ ゴシック" pitchFamily="49" charset="-128"/>
              <a:ea typeface="ＭＳ ゴシック" pitchFamily="49" charset="-128"/>
            </a:rPr>
            <a:t>千円の積立てを行った。実質収支額及び実質単年度収支が減なっているが、町税や地方消費税交付金、地方交付税の減や、繰越事業に係る財源の増による単年度収支の減などが影響している。</a:t>
          </a:r>
        </a:p>
        <a:p>
          <a:r>
            <a:rPr kumimoji="1" lang="ja-JP" altLang="en-US" sz="1400">
              <a:latin typeface="ＭＳ ゴシック" pitchFamily="49" charset="-128"/>
              <a:ea typeface="ＭＳ ゴシック" pitchFamily="49" charset="-128"/>
            </a:rPr>
            <a:t>　引き続き、実質収支額が過大とならないよう、具体性のある予算編成に努める。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全会計を合わせた標準財政規模に対する連結実質赤字比率は</a:t>
          </a:r>
          <a:r>
            <a:rPr kumimoji="1" lang="en-US" altLang="ja-JP" sz="1400">
              <a:latin typeface="ＭＳ ゴシック" pitchFamily="49" charset="-128"/>
              <a:ea typeface="ＭＳ ゴシック" pitchFamily="49" charset="-128"/>
            </a:rPr>
            <a:t>17.39</a:t>
          </a:r>
          <a:r>
            <a:rPr kumimoji="1" lang="ja-JP" altLang="en-US" sz="1400">
              <a:latin typeface="ＭＳ ゴシック" pitchFamily="49" charset="-128"/>
              <a:ea typeface="ＭＳ ゴシック" pitchFamily="49" charset="-128"/>
            </a:rPr>
            <a:t>％の黒字となったが、昨年度から</a:t>
          </a:r>
          <a:r>
            <a:rPr kumimoji="1" lang="en-US" altLang="ja-JP" sz="1400">
              <a:latin typeface="ＭＳ ゴシック" pitchFamily="49" charset="-128"/>
              <a:ea typeface="ＭＳ ゴシック" pitchFamily="49" charset="-128"/>
            </a:rPr>
            <a:t>4.55</a:t>
          </a:r>
          <a:r>
            <a:rPr kumimoji="1" lang="ja-JP" altLang="en-US" sz="1400">
              <a:latin typeface="ＭＳ ゴシック" pitchFamily="49" charset="-128"/>
              <a:ea typeface="ＭＳ ゴシック" pitchFamily="49" charset="-128"/>
            </a:rPr>
            <a:t>ポイント下落している。</a:t>
          </a:r>
        </a:p>
        <a:p>
          <a:r>
            <a:rPr kumimoji="1" lang="ja-JP" altLang="en-US" sz="1400">
              <a:latin typeface="ＭＳ ゴシック" pitchFamily="49" charset="-128"/>
              <a:ea typeface="ＭＳ ゴシック" pitchFamily="49" charset="-128"/>
            </a:rPr>
            <a:t>　一般会計については、予算編成の時点で、町税等歳入予算の増額や歳出予算の抑制など全体的なバランスを見直し、実質収支額の圧縮に努めた。</a:t>
          </a:r>
        </a:p>
        <a:p>
          <a:r>
            <a:rPr kumimoji="1" lang="ja-JP" altLang="en-US" sz="1400">
              <a:latin typeface="ＭＳ ゴシック" pitchFamily="49" charset="-128"/>
              <a:ea typeface="ＭＳ ゴシック" pitchFamily="49" charset="-128"/>
            </a:rPr>
            <a:t>　国民健康保険特別会計については、社会保険加入促進や後期高齢への移行などにより、給付が抑制されたものと考えられる。</a:t>
          </a:r>
        </a:p>
        <a:p>
          <a:r>
            <a:rPr kumimoji="1" lang="ja-JP" altLang="en-US" sz="1400">
              <a:latin typeface="ＭＳ ゴシック" pitchFamily="49" charset="-128"/>
              <a:ea typeface="ＭＳ ゴシック" pitchFamily="49" charset="-128"/>
            </a:rPr>
            <a:t>　介護保険特別会計はサービス利用者の増加に伴い保険給付は増となっているが、介護予防事業などの効果もあり、収支は良好な状況を維持している。</a:t>
          </a:r>
        </a:p>
        <a:p>
          <a:r>
            <a:rPr kumimoji="1" lang="ja-JP" altLang="en-US" sz="1400">
              <a:latin typeface="ＭＳ ゴシック" pitchFamily="49" charset="-128"/>
              <a:ea typeface="ＭＳ ゴシック" pitchFamily="49" charset="-128"/>
            </a:rPr>
            <a:t>　水道事業会計については、大口使用者の使用水量減少による減収の影響などにより、経営計画の変革期を迎えている。現在、管路を含めた水道施設の老朽化対策や、営業収益の減少を見据え、長期的視点による経営健全化計画を検討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下水道事業会計についても、町からの補助や出資が必須となっている状況から、水道事業同様に経営健全化に向け事業計画の見直しを行うこととなっている。</a:t>
          </a:r>
        </a:p>
        <a:p>
          <a:r>
            <a:rPr kumimoji="1" lang="ja-JP" altLang="en-US" sz="1400">
              <a:latin typeface="ＭＳ ゴシック" pitchFamily="49" charset="-128"/>
              <a:ea typeface="ＭＳ ゴシック" pitchFamily="49" charset="-128"/>
            </a:rPr>
            <a:t>　その他の特別会計等については、概ね例年並みの比率となっている。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55" zoomScaleNormal="5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5"/>
      <c r="DK3" s="185"/>
      <c r="DL3" s="185"/>
      <c r="DM3" s="185"/>
      <c r="DN3" s="185"/>
      <c r="DO3" s="185"/>
    </row>
    <row r="4" spans="1:119" ht="18.75" customHeight="1">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11027398</v>
      </c>
      <c r="BO4" s="431"/>
      <c r="BP4" s="431"/>
      <c r="BQ4" s="431"/>
      <c r="BR4" s="431"/>
      <c r="BS4" s="431"/>
      <c r="BT4" s="431"/>
      <c r="BU4" s="432"/>
      <c r="BV4" s="430">
        <v>10193942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9.4</v>
      </c>
      <c r="CU4" s="437"/>
      <c r="CV4" s="437"/>
      <c r="CW4" s="437"/>
      <c r="CX4" s="437"/>
      <c r="CY4" s="437"/>
      <c r="CZ4" s="437"/>
      <c r="DA4" s="438"/>
      <c r="DB4" s="436">
        <v>13.1</v>
      </c>
      <c r="DC4" s="437"/>
      <c r="DD4" s="437"/>
      <c r="DE4" s="437"/>
      <c r="DF4" s="437"/>
      <c r="DG4" s="437"/>
      <c r="DH4" s="437"/>
      <c r="DI4" s="438"/>
      <c r="DJ4" s="185"/>
      <c r="DK4" s="185"/>
      <c r="DL4" s="185"/>
      <c r="DM4" s="185"/>
      <c r="DN4" s="185"/>
      <c r="DO4" s="185"/>
    </row>
    <row r="5" spans="1:119" ht="18.75" customHeight="1">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10425220</v>
      </c>
      <c r="BO5" s="468"/>
      <c r="BP5" s="468"/>
      <c r="BQ5" s="468"/>
      <c r="BR5" s="468"/>
      <c r="BS5" s="468"/>
      <c r="BT5" s="468"/>
      <c r="BU5" s="469"/>
      <c r="BV5" s="467">
        <v>9371286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89.4</v>
      </c>
      <c r="CU5" s="465"/>
      <c r="CV5" s="465"/>
      <c r="CW5" s="465"/>
      <c r="CX5" s="465"/>
      <c r="CY5" s="465"/>
      <c r="CZ5" s="465"/>
      <c r="DA5" s="466"/>
      <c r="DB5" s="464">
        <v>86.7</v>
      </c>
      <c r="DC5" s="465"/>
      <c r="DD5" s="465"/>
      <c r="DE5" s="465"/>
      <c r="DF5" s="465"/>
      <c r="DG5" s="465"/>
      <c r="DH5" s="465"/>
      <c r="DI5" s="466"/>
      <c r="DJ5" s="185"/>
      <c r="DK5" s="185"/>
      <c r="DL5" s="185"/>
      <c r="DM5" s="185"/>
      <c r="DN5" s="185"/>
      <c r="DO5" s="185"/>
    </row>
    <row r="6" spans="1:119" ht="18.75" customHeight="1">
      <c r="A6" s="186"/>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602178</v>
      </c>
      <c r="BO6" s="468"/>
      <c r="BP6" s="468"/>
      <c r="BQ6" s="468"/>
      <c r="BR6" s="468"/>
      <c r="BS6" s="468"/>
      <c r="BT6" s="468"/>
      <c r="BU6" s="469"/>
      <c r="BV6" s="467">
        <v>822656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94.9</v>
      </c>
      <c r="CU6" s="505"/>
      <c r="CV6" s="505"/>
      <c r="CW6" s="505"/>
      <c r="CX6" s="505"/>
      <c r="CY6" s="505"/>
      <c r="CZ6" s="505"/>
      <c r="DA6" s="506"/>
      <c r="DB6" s="504">
        <v>93</v>
      </c>
      <c r="DC6" s="505"/>
      <c r="DD6" s="505"/>
      <c r="DE6" s="505"/>
      <c r="DF6" s="505"/>
      <c r="DG6" s="505"/>
      <c r="DH6" s="505"/>
      <c r="DI6" s="506"/>
      <c r="DJ6" s="185"/>
      <c r="DK6" s="185"/>
      <c r="DL6" s="185"/>
      <c r="DM6" s="185"/>
      <c r="DN6" s="185"/>
      <c r="DO6" s="185"/>
    </row>
    <row r="7" spans="1:119" ht="18.75" customHeight="1">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38025</v>
      </c>
      <c r="BO7" s="468"/>
      <c r="BP7" s="468"/>
      <c r="BQ7" s="468"/>
      <c r="BR7" s="468"/>
      <c r="BS7" s="468"/>
      <c r="BT7" s="468"/>
      <c r="BU7" s="469"/>
      <c r="BV7" s="467">
        <v>31700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6012390</v>
      </c>
      <c r="CU7" s="468"/>
      <c r="CV7" s="468"/>
      <c r="CW7" s="468"/>
      <c r="CX7" s="468"/>
      <c r="CY7" s="468"/>
      <c r="CZ7" s="468"/>
      <c r="DA7" s="469"/>
      <c r="DB7" s="467">
        <v>6028524</v>
      </c>
      <c r="DC7" s="468"/>
      <c r="DD7" s="468"/>
      <c r="DE7" s="468"/>
      <c r="DF7" s="468"/>
      <c r="DG7" s="468"/>
      <c r="DH7" s="468"/>
      <c r="DI7" s="469"/>
      <c r="DJ7" s="185"/>
      <c r="DK7" s="185"/>
      <c r="DL7" s="185"/>
      <c r="DM7" s="185"/>
      <c r="DN7" s="185"/>
      <c r="DO7" s="185"/>
    </row>
    <row r="8" spans="1:119" ht="18.75" customHeight="1" thickBot="1">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564153</v>
      </c>
      <c r="BO8" s="468"/>
      <c r="BP8" s="468"/>
      <c r="BQ8" s="468"/>
      <c r="BR8" s="468"/>
      <c r="BS8" s="468"/>
      <c r="BT8" s="468"/>
      <c r="BU8" s="469"/>
      <c r="BV8" s="467">
        <v>790956</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0.79</v>
      </c>
      <c r="CU8" s="508"/>
      <c r="CV8" s="508"/>
      <c r="CW8" s="508"/>
      <c r="CX8" s="508"/>
      <c r="CY8" s="508"/>
      <c r="CZ8" s="508"/>
      <c r="DA8" s="509"/>
      <c r="DB8" s="507">
        <v>0.79</v>
      </c>
      <c r="DC8" s="508"/>
      <c r="DD8" s="508"/>
      <c r="DE8" s="508"/>
      <c r="DF8" s="508"/>
      <c r="DG8" s="508"/>
      <c r="DH8" s="508"/>
      <c r="DI8" s="509"/>
      <c r="DJ8" s="185"/>
      <c r="DK8" s="185"/>
      <c r="DL8" s="185"/>
      <c r="DM8" s="185"/>
      <c r="DN8" s="185"/>
      <c r="DO8" s="185"/>
    </row>
    <row r="9" spans="1:119" ht="18.75" customHeight="1" thickBot="1">
      <c r="A9" s="186"/>
      <c r="B9" s="461" t="s">
        <v>113</v>
      </c>
      <c r="C9" s="462"/>
      <c r="D9" s="462"/>
      <c r="E9" s="462"/>
      <c r="F9" s="462"/>
      <c r="G9" s="462"/>
      <c r="H9" s="462"/>
      <c r="I9" s="462"/>
      <c r="J9" s="462"/>
      <c r="K9" s="510"/>
      <c r="L9" s="511" t="s">
        <v>114</v>
      </c>
      <c r="M9" s="512"/>
      <c r="N9" s="512"/>
      <c r="O9" s="512"/>
      <c r="P9" s="512"/>
      <c r="Q9" s="513"/>
      <c r="R9" s="514">
        <v>30565</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-226803</v>
      </c>
      <c r="BO9" s="468"/>
      <c r="BP9" s="468"/>
      <c r="BQ9" s="468"/>
      <c r="BR9" s="468"/>
      <c r="BS9" s="468"/>
      <c r="BT9" s="468"/>
      <c r="BU9" s="469"/>
      <c r="BV9" s="467">
        <v>111112</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11.2</v>
      </c>
      <c r="CU9" s="465"/>
      <c r="CV9" s="465"/>
      <c r="CW9" s="465"/>
      <c r="CX9" s="465"/>
      <c r="CY9" s="465"/>
      <c r="CZ9" s="465"/>
      <c r="DA9" s="466"/>
      <c r="DB9" s="464">
        <v>11.4</v>
      </c>
      <c r="DC9" s="465"/>
      <c r="DD9" s="465"/>
      <c r="DE9" s="465"/>
      <c r="DF9" s="465"/>
      <c r="DG9" s="465"/>
      <c r="DH9" s="465"/>
      <c r="DI9" s="466"/>
      <c r="DJ9" s="185"/>
      <c r="DK9" s="185"/>
      <c r="DL9" s="185"/>
      <c r="DM9" s="185"/>
      <c r="DN9" s="185"/>
      <c r="DO9" s="185"/>
    </row>
    <row r="10" spans="1:119" ht="18.75" customHeight="1" thickBot="1">
      <c r="A10" s="186"/>
      <c r="B10" s="461"/>
      <c r="C10" s="462"/>
      <c r="D10" s="462"/>
      <c r="E10" s="462"/>
      <c r="F10" s="462"/>
      <c r="G10" s="462"/>
      <c r="H10" s="462"/>
      <c r="I10" s="462"/>
      <c r="J10" s="462"/>
      <c r="K10" s="510"/>
      <c r="L10" s="517" t="s">
        <v>119</v>
      </c>
      <c r="M10" s="497"/>
      <c r="N10" s="497"/>
      <c r="O10" s="497"/>
      <c r="P10" s="497"/>
      <c r="Q10" s="498"/>
      <c r="R10" s="518">
        <v>30998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102</v>
      </c>
      <c r="AV10" s="500"/>
      <c r="AW10" s="500"/>
      <c r="AX10" s="500"/>
      <c r="AY10" s="501" t="s">
        <v>121</v>
      </c>
      <c r="AZ10" s="502"/>
      <c r="BA10" s="502"/>
      <c r="BB10" s="502"/>
      <c r="BC10" s="502"/>
      <c r="BD10" s="502"/>
      <c r="BE10" s="502"/>
      <c r="BF10" s="502"/>
      <c r="BG10" s="502"/>
      <c r="BH10" s="502"/>
      <c r="BI10" s="502"/>
      <c r="BJ10" s="502"/>
      <c r="BK10" s="502"/>
      <c r="BL10" s="502"/>
      <c r="BM10" s="503"/>
      <c r="BN10" s="467">
        <v>200742</v>
      </c>
      <c r="BO10" s="468"/>
      <c r="BP10" s="468"/>
      <c r="BQ10" s="468"/>
      <c r="BR10" s="468"/>
      <c r="BS10" s="468"/>
      <c r="BT10" s="468"/>
      <c r="BU10" s="469"/>
      <c r="BV10" s="467">
        <v>253804</v>
      </c>
      <c r="BW10" s="468"/>
      <c r="BX10" s="468"/>
      <c r="BY10" s="468"/>
      <c r="BZ10" s="468"/>
      <c r="CA10" s="468"/>
      <c r="CB10" s="468"/>
      <c r="CC10" s="46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110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5"/>
      <c r="DK11" s="185"/>
      <c r="DL11" s="185"/>
      <c r="DM11" s="185"/>
      <c r="DN11" s="185"/>
      <c r="DO11" s="185"/>
    </row>
    <row r="12" spans="1:119" ht="18.75" customHeight="1">
      <c r="A12" s="186"/>
      <c r="B12" s="527" t="s">
        <v>130</v>
      </c>
      <c r="C12" s="528"/>
      <c r="D12" s="528"/>
      <c r="E12" s="528"/>
      <c r="F12" s="528"/>
      <c r="G12" s="528"/>
      <c r="H12" s="528"/>
      <c r="I12" s="528"/>
      <c r="J12" s="528"/>
      <c r="K12" s="529"/>
      <c r="L12" s="536" t="s">
        <v>131</v>
      </c>
      <c r="M12" s="537"/>
      <c r="N12" s="537"/>
      <c r="O12" s="537"/>
      <c r="P12" s="537"/>
      <c r="Q12" s="538"/>
      <c r="R12" s="539">
        <v>30988</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217431</v>
      </c>
      <c r="BO12" s="468"/>
      <c r="BP12" s="468"/>
      <c r="BQ12" s="468"/>
      <c r="BR12" s="468"/>
      <c r="BS12" s="468"/>
      <c r="BT12" s="468"/>
      <c r="BU12" s="469"/>
      <c r="BV12" s="467">
        <v>221920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5"/>
      <c r="DK12" s="185"/>
      <c r="DL12" s="185"/>
      <c r="DM12" s="185"/>
      <c r="DN12" s="185"/>
      <c r="DO12" s="185"/>
    </row>
    <row r="13" spans="1:119" ht="18.75" customHeight="1">
      <c r="A13" s="186"/>
      <c r="B13" s="530"/>
      <c r="C13" s="531"/>
      <c r="D13" s="531"/>
      <c r="E13" s="531"/>
      <c r="F13" s="531"/>
      <c r="G13" s="531"/>
      <c r="H13" s="531"/>
      <c r="I13" s="531"/>
      <c r="J13" s="531"/>
      <c r="K13" s="532"/>
      <c r="L13" s="196"/>
      <c r="M13" s="558" t="s">
        <v>138</v>
      </c>
      <c r="N13" s="559"/>
      <c r="O13" s="559"/>
      <c r="P13" s="559"/>
      <c r="Q13" s="560"/>
      <c r="R13" s="551">
        <v>29770</v>
      </c>
      <c r="S13" s="552"/>
      <c r="T13" s="552"/>
      <c r="U13" s="552"/>
      <c r="V13" s="553"/>
      <c r="W13" s="483" t="s">
        <v>139</v>
      </c>
      <c r="X13" s="484"/>
      <c r="Y13" s="484"/>
      <c r="Z13" s="484"/>
      <c r="AA13" s="484"/>
      <c r="AB13" s="474"/>
      <c r="AC13" s="518">
        <v>978</v>
      </c>
      <c r="AD13" s="519"/>
      <c r="AE13" s="519"/>
      <c r="AF13" s="519"/>
      <c r="AG13" s="561"/>
      <c r="AH13" s="518">
        <v>1007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-243492</v>
      </c>
      <c r="BO13" s="468"/>
      <c r="BP13" s="468"/>
      <c r="BQ13" s="468"/>
      <c r="BR13" s="468"/>
      <c r="BS13" s="468"/>
      <c r="BT13" s="468"/>
      <c r="BU13" s="469"/>
      <c r="BV13" s="467">
        <v>142996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8.1</v>
      </c>
      <c r="CU13" s="465"/>
      <c r="CV13" s="465"/>
      <c r="CW13" s="465"/>
      <c r="CX13" s="465"/>
      <c r="CY13" s="465"/>
      <c r="CZ13" s="465"/>
      <c r="DA13" s="466"/>
      <c r="DB13" s="464">
        <v>7.7</v>
      </c>
      <c r="DC13" s="465"/>
      <c r="DD13" s="465"/>
      <c r="DE13" s="465"/>
      <c r="DF13" s="465"/>
      <c r="DG13" s="465"/>
      <c r="DH13" s="465"/>
      <c r="DI13" s="466"/>
      <c r="DJ13" s="185"/>
      <c r="DK13" s="185"/>
      <c r="DL13" s="185"/>
      <c r="DM13" s="185"/>
      <c r="DN13" s="185"/>
      <c r="DO13" s="185"/>
    </row>
    <row r="14" spans="1:119" ht="18.75" customHeight="1" thickBot="1">
      <c r="A14" s="186"/>
      <c r="B14" s="530"/>
      <c r="C14" s="531"/>
      <c r="D14" s="531"/>
      <c r="E14" s="531"/>
      <c r="F14" s="531"/>
      <c r="G14" s="531"/>
      <c r="H14" s="531"/>
      <c r="I14" s="531"/>
      <c r="J14" s="531"/>
      <c r="K14" s="532"/>
      <c r="L14" s="548" t="s">
        <v>144</v>
      </c>
      <c r="M14" s="549"/>
      <c r="N14" s="549"/>
      <c r="O14" s="549"/>
      <c r="P14" s="549"/>
      <c r="Q14" s="550"/>
      <c r="R14" s="551">
        <v>31138</v>
      </c>
      <c r="S14" s="552"/>
      <c r="T14" s="552"/>
      <c r="U14" s="552"/>
      <c r="V14" s="553"/>
      <c r="W14" s="457"/>
      <c r="X14" s="458"/>
      <c r="Y14" s="458"/>
      <c r="Z14" s="458"/>
      <c r="AA14" s="458"/>
      <c r="AB14" s="447"/>
      <c r="AC14" s="554">
        <v>6.7</v>
      </c>
      <c r="AD14" s="555"/>
      <c r="AE14" s="555"/>
      <c r="AF14" s="555"/>
      <c r="AG14" s="556"/>
      <c r="AH14" s="554">
        <v>6.9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128</v>
      </c>
      <c r="DC14" s="566"/>
      <c r="DD14" s="566"/>
      <c r="DE14" s="566"/>
      <c r="DF14" s="566"/>
      <c r="DG14" s="566"/>
      <c r="DH14" s="566"/>
      <c r="DI14" s="567"/>
      <c r="DJ14" s="185"/>
      <c r="DK14" s="185"/>
      <c r="DL14" s="185"/>
      <c r="DM14" s="185"/>
      <c r="DN14" s="185"/>
      <c r="DO14" s="185"/>
    </row>
    <row r="15" spans="1:119" ht="18.75" customHeight="1">
      <c r="A15" s="186"/>
      <c r="B15" s="530"/>
      <c r="C15" s="531"/>
      <c r="D15" s="531"/>
      <c r="E15" s="531"/>
      <c r="F15" s="531"/>
      <c r="G15" s="531"/>
      <c r="H15" s="531"/>
      <c r="I15" s="531"/>
      <c r="J15" s="531"/>
      <c r="K15" s="532"/>
      <c r="L15" s="196"/>
      <c r="M15" s="558" t="s">
        <v>146</v>
      </c>
      <c r="N15" s="559"/>
      <c r="O15" s="559"/>
      <c r="P15" s="559"/>
      <c r="Q15" s="560"/>
      <c r="R15" s="551">
        <v>29945</v>
      </c>
      <c r="S15" s="552"/>
      <c r="T15" s="552"/>
      <c r="U15" s="552"/>
      <c r="V15" s="553"/>
      <c r="W15" s="483" t="s">
        <v>147</v>
      </c>
      <c r="X15" s="484"/>
      <c r="Y15" s="484"/>
      <c r="Z15" s="484"/>
      <c r="AA15" s="484"/>
      <c r="AB15" s="474"/>
      <c r="AC15" s="518">
        <v>5244</v>
      </c>
      <c r="AD15" s="519"/>
      <c r="AE15" s="519"/>
      <c r="AF15" s="519"/>
      <c r="AG15" s="561"/>
      <c r="AH15" s="518">
        <v>5358</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3712538</v>
      </c>
      <c r="BO15" s="431"/>
      <c r="BP15" s="431"/>
      <c r="BQ15" s="431"/>
      <c r="BR15" s="431"/>
      <c r="BS15" s="431"/>
      <c r="BT15" s="431"/>
      <c r="BU15" s="432"/>
      <c r="BV15" s="430">
        <v>3686487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35.700000000000003</v>
      </c>
      <c r="AD16" s="555"/>
      <c r="AE16" s="555"/>
      <c r="AF16" s="555"/>
      <c r="AG16" s="556"/>
      <c r="AH16" s="554">
        <v>36.700000000000003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4661075</v>
      </c>
      <c r="BO16" s="468"/>
      <c r="BP16" s="468"/>
      <c r="BQ16" s="468"/>
      <c r="BR16" s="468"/>
      <c r="BS16" s="468"/>
      <c r="BT16" s="468"/>
      <c r="BU16" s="469"/>
      <c r="BV16" s="467">
        <v>4610554</v>
      </c>
      <c r="BW16" s="468"/>
      <c r="BX16" s="468"/>
      <c r="BY16" s="468"/>
      <c r="BZ16" s="468"/>
      <c r="CA16" s="468"/>
      <c r="CB16" s="468"/>
      <c r="CC16" s="469"/>
      <c r="CD16" s="200"/>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c r="A17" s="186"/>
      <c r="B17" s="533"/>
      <c r="C17" s="534"/>
      <c r="D17" s="534"/>
      <c r="E17" s="534"/>
      <c r="F17" s="534"/>
      <c r="G17" s="534"/>
      <c r="H17" s="534"/>
      <c r="I17" s="534"/>
      <c r="J17" s="534"/>
      <c r="K17" s="535"/>
      <c r="L17" s="201"/>
      <c r="M17" s="574" t="s">
        <v>153</v>
      </c>
      <c r="N17" s="575"/>
      <c r="O17" s="575"/>
      <c r="P17" s="575"/>
      <c r="Q17" s="576"/>
      <c r="R17" s="571" t="s">
        <v>154</v>
      </c>
      <c r="S17" s="572"/>
      <c r="T17" s="572"/>
      <c r="U17" s="572"/>
      <c r="V17" s="573"/>
      <c r="W17" s="483" t="s">
        <v>155</v>
      </c>
      <c r="X17" s="484"/>
      <c r="Y17" s="484"/>
      <c r="Z17" s="484"/>
      <c r="AA17" s="484"/>
      <c r="AB17" s="474"/>
      <c r="AC17" s="518">
        <v>8467</v>
      </c>
      <c r="AD17" s="519"/>
      <c r="AE17" s="519"/>
      <c r="AF17" s="519"/>
      <c r="AG17" s="561"/>
      <c r="AH17" s="518">
        <v>8238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4716886</v>
      </c>
      <c r="BO17" s="468"/>
      <c r="BP17" s="468"/>
      <c r="BQ17" s="468"/>
      <c r="BR17" s="468"/>
      <c r="BS17" s="468"/>
      <c r="BT17" s="468"/>
      <c r="BU17" s="469"/>
      <c r="BV17" s="467">
        <v>4683176</v>
      </c>
      <c r="BW17" s="468"/>
      <c r="BX17" s="468"/>
      <c r="BY17" s="468"/>
      <c r="BZ17" s="468"/>
      <c r="CA17" s="468"/>
      <c r="CB17" s="468"/>
      <c r="CC17" s="469"/>
      <c r="CD17" s="200"/>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c r="A18" s="186"/>
      <c r="B18" s="581" t="s">
        <v>157</v>
      </c>
      <c r="C18" s="510"/>
      <c r="D18" s="510"/>
      <c r="E18" s="582"/>
      <c r="F18" s="582"/>
      <c r="G18" s="582"/>
      <c r="H18" s="582"/>
      <c r="I18" s="582"/>
      <c r="J18" s="582"/>
      <c r="K18" s="582"/>
      <c r="L18" s="583">
        <v>29.18</v>
      </c>
      <c r="M18" s="583"/>
      <c r="N18" s="583"/>
      <c r="O18" s="583"/>
      <c r="P18" s="583"/>
      <c r="Q18" s="583"/>
      <c r="R18" s="584"/>
      <c r="S18" s="584"/>
      <c r="T18" s="584"/>
      <c r="U18" s="584"/>
      <c r="V18" s="585"/>
      <c r="W18" s="485"/>
      <c r="X18" s="486"/>
      <c r="Y18" s="486"/>
      <c r="Z18" s="486"/>
      <c r="AA18" s="486"/>
      <c r="AB18" s="477"/>
      <c r="AC18" s="586">
        <v>57.6</v>
      </c>
      <c r="AD18" s="587"/>
      <c r="AE18" s="587"/>
      <c r="AF18" s="587"/>
      <c r="AG18" s="588"/>
      <c r="AH18" s="586">
        <v>56.4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5477036</v>
      </c>
      <c r="BO18" s="468"/>
      <c r="BP18" s="468"/>
      <c r="BQ18" s="468"/>
      <c r="BR18" s="468"/>
      <c r="BS18" s="468"/>
      <c r="BT18" s="468"/>
      <c r="BU18" s="469"/>
      <c r="BV18" s="467">
        <v>5277886</v>
      </c>
      <c r="BW18" s="468"/>
      <c r="BX18" s="468"/>
      <c r="BY18" s="468"/>
      <c r="BZ18" s="468"/>
      <c r="CA18" s="468"/>
      <c r="CB18" s="468"/>
      <c r="CC18" s="469"/>
      <c r="CD18" s="200"/>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c r="A19" s="186"/>
      <c r="B19" s="581" t="s">
        <v>159</v>
      </c>
      <c r="C19" s="510"/>
      <c r="D19" s="510"/>
      <c r="E19" s="582"/>
      <c r="F19" s="582"/>
      <c r="G19" s="582"/>
      <c r="H19" s="582"/>
      <c r="I19" s="582"/>
      <c r="J19" s="582"/>
      <c r="K19" s="582"/>
      <c r="L19" s="590">
        <v>1047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7647527</v>
      </c>
      <c r="BO19" s="468"/>
      <c r="BP19" s="468"/>
      <c r="BQ19" s="468"/>
      <c r="BR19" s="468"/>
      <c r="BS19" s="468"/>
      <c r="BT19" s="468"/>
      <c r="BU19" s="469"/>
      <c r="BV19" s="467">
        <v>7609632</v>
      </c>
      <c r="BW19" s="468"/>
      <c r="BX19" s="468"/>
      <c r="BY19" s="468"/>
      <c r="BZ19" s="468"/>
      <c r="CA19" s="468"/>
      <c r="CB19" s="468"/>
      <c r="CC19" s="469"/>
      <c r="CD19" s="200"/>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c r="A20" s="186"/>
      <c r="B20" s="581" t="s">
        <v>161</v>
      </c>
      <c r="C20" s="510"/>
      <c r="D20" s="510"/>
      <c r="E20" s="582"/>
      <c r="F20" s="582"/>
      <c r="G20" s="582"/>
      <c r="H20" s="582"/>
      <c r="I20" s="582"/>
      <c r="J20" s="582"/>
      <c r="K20" s="582"/>
      <c r="L20" s="590">
        <v>11225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c r="A21" s="186"/>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c r="A22" s="186"/>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0"/>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c r="A23" s="186"/>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8241414</v>
      </c>
      <c r="BO23" s="468"/>
      <c r="BP23" s="468"/>
      <c r="BQ23" s="468"/>
      <c r="BR23" s="468"/>
      <c r="BS23" s="468"/>
      <c r="BT23" s="468"/>
      <c r="BU23" s="469"/>
      <c r="BV23" s="467">
        <v>7922151</v>
      </c>
      <c r="BW23" s="468"/>
      <c r="BX23" s="468"/>
      <c r="BY23" s="468"/>
      <c r="BZ23" s="468"/>
      <c r="CA23" s="468"/>
      <c r="CB23" s="468"/>
      <c r="CC23" s="469"/>
      <c r="CD23" s="200"/>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c r="A24" s="186"/>
      <c r="B24" s="607"/>
      <c r="C24" s="608"/>
      <c r="D24" s="609"/>
      <c r="E24" s="517" t="s">
        <v>170</v>
      </c>
      <c r="F24" s="497"/>
      <c r="G24" s="497"/>
      <c r="H24" s="497"/>
      <c r="I24" s="497"/>
      <c r="J24" s="497"/>
      <c r="K24" s="498"/>
      <c r="L24" s="518">
        <v>1</v>
      </c>
      <c r="M24" s="519"/>
      <c r="N24" s="519"/>
      <c r="O24" s="519"/>
      <c r="P24" s="561"/>
      <c r="Q24" s="518">
        <v>3850</v>
      </c>
      <c r="R24" s="519"/>
      <c r="S24" s="519"/>
      <c r="T24" s="519"/>
      <c r="U24" s="519"/>
      <c r="V24" s="561"/>
      <c r="W24" s="620"/>
      <c r="X24" s="608"/>
      <c r="Y24" s="609"/>
      <c r="Z24" s="517" t="s">
        <v>171</v>
      </c>
      <c r="AA24" s="497"/>
      <c r="AB24" s="497"/>
      <c r="AC24" s="497"/>
      <c r="AD24" s="497"/>
      <c r="AE24" s="497"/>
      <c r="AF24" s="497"/>
      <c r="AG24" s="498"/>
      <c r="AH24" s="518">
        <v>150</v>
      </c>
      <c r="AI24" s="519"/>
      <c r="AJ24" s="519"/>
      <c r="AK24" s="519"/>
      <c r="AL24" s="561"/>
      <c r="AM24" s="518">
        <v>456300</v>
      </c>
      <c r="AN24" s="519"/>
      <c r="AO24" s="519"/>
      <c r="AP24" s="519"/>
      <c r="AQ24" s="519"/>
      <c r="AR24" s="561"/>
      <c r="AS24" s="518">
        <v>3042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7796935</v>
      </c>
      <c r="BO24" s="468"/>
      <c r="BP24" s="468"/>
      <c r="BQ24" s="468"/>
      <c r="BR24" s="468"/>
      <c r="BS24" s="468"/>
      <c r="BT24" s="468"/>
      <c r="BU24" s="469"/>
      <c r="BV24" s="467">
        <v>7641095</v>
      </c>
      <c r="BW24" s="468"/>
      <c r="BX24" s="468"/>
      <c r="BY24" s="468"/>
      <c r="BZ24" s="468"/>
      <c r="CA24" s="468"/>
      <c r="CB24" s="468"/>
      <c r="CC24" s="469"/>
      <c r="CD24" s="200"/>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c r="A25" s="186"/>
      <c r="B25" s="607"/>
      <c r="C25" s="608"/>
      <c r="D25" s="609"/>
      <c r="E25" s="517" t="s">
        <v>173</v>
      </c>
      <c r="F25" s="497"/>
      <c r="G25" s="497"/>
      <c r="H25" s="497"/>
      <c r="I25" s="497"/>
      <c r="J25" s="497"/>
      <c r="K25" s="498"/>
      <c r="L25" s="518">
        <v>1</v>
      </c>
      <c r="M25" s="519"/>
      <c r="N25" s="519"/>
      <c r="O25" s="519"/>
      <c r="P25" s="561"/>
      <c r="Q25" s="518">
        <v>6400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298221</v>
      </c>
      <c r="BO25" s="431"/>
      <c r="BP25" s="431"/>
      <c r="BQ25" s="431"/>
      <c r="BR25" s="431"/>
      <c r="BS25" s="431"/>
      <c r="BT25" s="431"/>
      <c r="BU25" s="432"/>
      <c r="BV25" s="430">
        <v>493681</v>
      </c>
      <c r="BW25" s="431"/>
      <c r="BX25" s="431"/>
      <c r="BY25" s="431"/>
      <c r="BZ25" s="431"/>
      <c r="CA25" s="431"/>
      <c r="CB25" s="431"/>
      <c r="CC25" s="432"/>
      <c r="CD25" s="200"/>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5" customFormat="1" ht="18.75" customHeight="1">
      <c r="A26" s="186"/>
      <c r="B26" s="607"/>
      <c r="C26" s="608"/>
      <c r="D26" s="609"/>
      <c r="E26" s="517" t="s">
        <v>177</v>
      </c>
      <c r="F26" s="497"/>
      <c r="G26" s="497"/>
      <c r="H26" s="497"/>
      <c r="I26" s="497"/>
      <c r="J26" s="497"/>
      <c r="K26" s="498"/>
      <c r="L26" s="518">
        <v>1</v>
      </c>
      <c r="M26" s="519"/>
      <c r="N26" s="519"/>
      <c r="O26" s="519"/>
      <c r="P26" s="561"/>
      <c r="Q26" s="518">
        <v>6020</v>
      </c>
      <c r="R26" s="519"/>
      <c r="S26" s="519"/>
      <c r="T26" s="519"/>
      <c r="U26" s="519"/>
      <c r="V26" s="561"/>
      <c r="W26" s="620"/>
      <c r="X26" s="608"/>
      <c r="Y26" s="609"/>
      <c r="Z26" s="517" t="s">
        <v>178</v>
      </c>
      <c r="AA26" s="630"/>
      <c r="AB26" s="630"/>
      <c r="AC26" s="630"/>
      <c r="AD26" s="630"/>
      <c r="AE26" s="630"/>
      <c r="AF26" s="630"/>
      <c r="AG26" s="631"/>
      <c r="AH26" s="518" t="s">
        <v>175</v>
      </c>
      <c r="AI26" s="519"/>
      <c r="AJ26" s="519"/>
      <c r="AK26" s="519"/>
      <c r="AL26" s="561"/>
      <c r="AM26" s="518" t="s">
        <v>128</v>
      </c>
      <c r="AN26" s="519"/>
      <c r="AO26" s="519"/>
      <c r="AP26" s="519"/>
      <c r="AQ26" s="519"/>
      <c r="AR26" s="561"/>
      <c r="AS26" s="518" t="s">
        <v>137</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0"/>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6"/>
      <c r="B27" s="607"/>
      <c r="C27" s="608"/>
      <c r="D27" s="609"/>
      <c r="E27" s="517" t="s">
        <v>180</v>
      </c>
      <c r="F27" s="497"/>
      <c r="G27" s="497"/>
      <c r="H27" s="497"/>
      <c r="I27" s="497"/>
      <c r="J27" s="497"/>
      <c r="K27" s="498"/>
      <c r="L27" s="518">
        <v>1</v>
      </c>
      <c r="M27" s="519"/>
      <c r="N27" s="519"/>
      <c r="O27" s="519"/>
      <c r="P27" s="561"/>
      <c r="Q27" s="518">
        <v>3110</v>
      </c>
      <c r="R27" s="519"/>
      <c r="S27" s="519"/>
      <c r="T27" s="519"/>
      <c r="U27" s="519"/>
      <c r="V27" s="561"/>
      <c r="W27" s="620"/>
      <c r="X27" s="608"/>
      <c r="Y27" s="609"/>
      <c r="Z27" s="517" t="s">
        <v>181</v>
      </c>
      <c r="AA27" s="497"/>
      <c r="AB27" s="497"/>
      <c r="AC27" s="497"/>
      <c r="AD27" s="497"/>
      <c r="AE27" s="497"/>
      <c r="AF27" s="497"/>
      <c r="AG27" s="498"/>
      <c r="AH27" s="518">
        <v>3</v>
      </c>
      <c r="AI27" s="519"/>
      <c r="AJ27" s="519"/>
      <c r="AK27" s="519"/>
      <c r="AL27" s="561"/>
      <c r="AM27" s="518">
        <v>12672</v>
      </c>
      <c r="AN27" s="519"/>
      <c r="AO27" s="519"/>
      <c r="AP27" s="519"/>
      <c r="AQ27" s="519"/>
      <c r="AR27" s="561"/>
      <c r="AS27" s="518">
        <v>4224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201379</v>
      </c>
      <c r="BO27" s="644"/>
      <c r="BP27" s="644"/>
      <c r="BQ27" s="644"/>
      <c r="BR27" s="644"/>
      <c r="BS27" s="644"/>
      <c r="BT27" s="644"/>
      <c r="BU27" s="645"/>
      <c r="BV27" s="643">
        <v>201379</v>
      </c>
      <c r="BW27" s="644"/>
      <c r="BX27" s="644"/>
      <c r="BY27" s="644"/>
      <c r="BZ27" s="644"/>
      <c r="CA27" s="644"/>
      <c r="CB27" s="644"/>
      <c r="CC27" s="645"/>
      <c r="CD27" s="202"/>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c r="A28" s="186"/>
      <c r="B28" s="607"/>
      <c r="C28" s="608"/>
      <c r="D28" s="609"/>
      <c r="E28" s="517" t="s">
        <v>183</v>
      </c>
      <c r="F28" s="497"/>
      <c r="G28" s="497"/>
      <c r="H28" s="497"/>
      <c r="I28" s="497"/>
      <c r="J28" s="497"/>
      <c r="K28" s="498"/>
      <c r="L28" s="518">
        <v>1</v>
      </c>
      <c r="M28" s="519"/>
      <c r="N28" s="519"/>
      <c r="O28" s="519"/>
      <c r="P28" s="561"/>
      <c r="Q28" s="518">
        <v>2530</v>
      </c>
      <c r="R28" s="519"/>
      <c r="S28" s="519"/>
      <c r="T28" s="519"/>
      <c r="U28" s="519"/>
      <c r="V28" s="561"/>
      <c r="W28" s="620"/>
      <c r="X28" s="608"/>
      <c r="Y28" s="609"/>
      <c r="Z28" s="517" t="s">
        <v>184</v>
      </c>
      <c r="AA28" s="497"/>
      <c r="AB28" s="497"/>
      <c r="AC28" s="497"/>
      <c r="AD28" s="497"/>
      <c r="AE28" s="497"/>
      <c r="AF28" s="497"/>
      <c r="AG28" s="498"/>
      <c r="AH28" s="518" t="s">
        <v>137</v>
      </c>
      <c r="AI28" s="519"/>
      <c r="AJ28" s="519"/>
      <c r="AK28" s="519"/>
      <c r="AL28" s="561"/>
      <c r="AM28" s="518" t="s">
        <v>128</v>
      </c>
      <c r="AN28" s="519"/>
      <c r="AO28" s="519"/>
      <c r="AP28" s="519"/>
      <c r="AQ28" s="519"/>
      <c r="AR28" s="561"/>
      <c r="AS28" s="518" t="s">
        <v>128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1011739</v>
      </c>
      <c r="BO28" s="431"/>
      <c r="BP28" s="431"/>
      <c r="BQ28" s="431"/>
      <c r="BR28" s="431"/>
      <c r="BS28" s="431"/>
      <c r="BT28" s="431"/>
      <c r="BU28" s="432"/>
      <c r="BV28" s="430">
        <v>1028428</v>
      </c>
      <c r="BW28" s="431"/>
      <c r="BX28" s="431"/>
      <c r="BY28" s="431"/>
      <c r="BZ28" s="431"/>
      <c r="CA28" s="431"/>
      <c r="CB28" s="431"/>
      <c r="CC28" s="432"/>
      <c r="CD28" s="200"/>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c r="A29" s="186"/>
      <c r="B29" s="607"/>
      <c r="C29" s="608"/>
      <c r="D29" s="609"/>
      <c r="E29" s="517" t="s">
        <v>186</v>
      </c>
      <c r="F29" s="497"/>
      <c r="G29" s="497"/>
      <c r="H29" s="497"/>
      <c r="I29" s="497"/>
      <c r="J29" s="497"/>
      <c r="K29" s="498"/>
      <c r="L29" s="518">
        <v>12</v>
      </c>
      <c r="M29" s="519"/>
      <c r="N29" s="519"/>
      <c r="O29" s="519"/>
      <c r="P29" s="561"/>
      <c r="Q29" s="518">
        <v>2220</v>
      </c>
      <c r="R29" s="519"/>
      <c r="S29" s="519"/>
      <c r="T29" s="519"/>
      <c r="U29" s="519"/>
      <c r="V29" s="561"/>
      <c r="W29" s="621"/>
      <c r="X29" s="622"/>
      <c r="Y29" s="623"/>
      <c r="Z29" s="517" t="s">
        <v>187</v>
      </c>
      <c r="AA29" s="497"/>
      <c r="AB29" s="497"/>
      <c r="AC29" s="497"/>
      <c r="AD29" s="497"/>
      <c r="AE29" s="497"/>
      <c r="AF29" s="497"/>
      <c r="AG29" s="498"/>
      <c r="AH29" s="518">
        <v>153</v>
      </c>
      <c r="AI29" s="519"/>
      <c r="AJ29" s="519"/>
      <c r="AK29" s="519"/>
      <c r="AL29" s="561"/>
      <c r="AM29" s="518">
        <v>468972</v>
      </c>
      <c r="AN29" s="519"/>
      <c r="AO29" s="519"/>
      <c r="AP29" s="519"/>
      <c r="AQ29" s="519"/>
      <c r="AR29" s="561"/>
      <c r="AS29" s="518">
        <v>3065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801662</v>
      </c>
      <c r="BO29" s="468"/>
      <c r="BP29" s="468"/>
      <c r="BQ29" s="468"/>
      <c r="BR29" s="468"/>
      <c r="BS29" s="468"/>
      <c r="BT29" s="468"/>
      <c r="BU29" s="469"/>
      <c r="BV29" s="467">
        <v>801284</v>
      </c>
      <c r="BW29" s="468"/>
      <c r="BX29" s="468"/>
      <c r="BY29" s="468"/>
      <c r="BZ29" s="468"/>
      <c r="CA29" s="468"/>
      <c r="CB29" s="468"/>
      <c r="CC29" s="469"/>
      <c r="CD29" s="202"/>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c r="A30" s="186"/>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2674499</v>
      </c>
      <c r="BO30" s="644"/>
      <c r="BP30" s="644"/>
      <c r="BQ30" s="644"/>
      <c r="BR30" s="644"/>
      <c r="BS30" s="644"/>
      <c r="BT30" s="644"/>
      <c r="BU30" s="645"/>
      <c r="BV30" s="643">
        <v>2290097</v>
      </c>
      <c r="BW30" s="644"/>
      <c r="BX30" s="644"/>
      <c r="BY30" s="644"/>
      <c r="BZ30" s="644"/>
      <c r="CA30" s="644"/>
      <c r="CB30" s="644"/>
      <c r="CC30" s="64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1" t="s">
        <v>196</v>
      </c>
      <c r="D33" s="491"/>
      <c r="E33" s="456" t="s">
        <v>197</v>
      </c>
      <c r="F33" s="456"/>
      <c r="G33" s="456"/>
      <c r="H33" s="456"/>
      <c r="I33" s="456"/>
      <c r="J33" s="456"/>
      <c r="K33" s="456"/>
      <c r="L33" s="456"/>
      <c r="M33" s="456"/>
      <c r="N33" s="456"/>
      <c r="O33" s="456"/>
      <c r="P33" s="456"/>
      <c r="Q33" s="456"/>
      <c r="R33" s="456"/>
      <c r="S33" s="456"/>
      <c r="T33" s="215"/>
      <c r="U33" s="491" t="s">
        <v>198</v>
      </c>
      <c r="V33" s="491"/>
      <c r="W33" s="456" t="s">
        <v>199</v>
      </c>
      <c r="X33" s="456"/>
      <c r="Y33" s="456"/>
      <c r="Z33" s="456"/>
      <c r="AA33" s="456"/>
      <c r="AB33" s="456"/>
      <c r="AC33" s="456"/>
      <c r="AD33" s="456"/>
      <c r="AE33" s="456"/>
      <c r="AF33" s="456"/>
      <c r="AG33" s="456"/>
      <c r="AH33" s="456"/>
      <c r="AI33" s="456"/>
      <c r="AJ33" s="456"/>
      <c r="AK33" s="456"/>
      <c r="AL33" s="215"/>
      <c r="AM33" s="491" t="s">
        <v>200</v>
      </c>
      <c r="AN33" s="491"/>
      <c r="AO33" s="456" t="s">
        <v>199</v>
      </c>
      <c r="AP33" s="456"/>
      <c r="AQ33" s="456"/>
      <c r="AR33" s="456"/>
      <c r="AS33" s="456"/>
      <c r="AT33" s="456"/>
      <c r="AU33" s="456"/>
      <c r="AV33" s="456"/>
      <c r="AW33" s="456"/>
      <c r="AX33" s="456"/>
      <c r="AY33" s="456"/>
      <c r="AZ33" s="456"/>
      <c r="BA33" s="456"/>
      <c r="BB33" s="456"/>
      <c r="BC33" s="456"/>
      <c r="BD33" s="216"/>
      <c r="BE33" s="456" t="s">
        <v>201</v>
      </c>
      <c r="BF33" s="456"/>
      <c r="BG33" s="456" t="s">
        <v>202</v>
      </c>
      <c r="BH33" s="456"/>
      <c r="BI33" s="456"/>
      <c r="BJ33" s="456"/>
      <c r="BK33" s="456"/>
      <c r="BL33" s="456"/>
      <c r="BM33" s="456"/>
      <c r="BN33" s="456"/>
      <c r="BO33" s="456"/>
      <c r="BP33" s="456"/>
      <c r="BQ33" s="456"/>
      <c r="BR33" s="456"/>
      <c r="BS33" s="456"/>
      <c r="BT33" s="456"/>
      <c r="BU33" s="456"/>
      <c r="BV33" s="216"/>
      <c r="BW33" s="491" t="s">
        <v>201</v>
      </c>
      <c r="BX33" s="491"/>
      <c r="BY33" s="456" t="s">
        <v>203</v>
      </c>
      <c r="BZ33" s="456"/>
      <c r="CA33" s="456"/>
      <c r="CB33" s="456"/>
      <c r="CC33" s="456"/>
      <c r="CD33" s="456"/>
      <c r="CE33" s="456"/>
      <c r="CF33" s="456"/>
      <c r="CG33" s="456"/>
      <c r="CH33" s="456"/>
      <c r="CI33" s="456"/>
      <c r="CJ33" s="456"/>
      <c r="CK33" s="456"/>
      <c r="CL33" s="456"/>
      <c r="CM33" s="456"/>
      <c r="CN33" s="215"/>
      <c r="CO33" s="491" t="s">
        <v>196</v>
      </c>
      <c r="CP33" s="491"/>
      <c r="CQ33" s="456" t="s">
        <v>204</v>
      </c>
      <c r="CR33" s="456"/>
      <c r="CS33" s="456"/>
      <c r="CT33" s="456"/>
      <c r="CU33" s="456"/>
      <c r="CV33" s="456"/>
      <c r="CW33" s="456"/>
      <c r="CX33" s="456"/>
      <c r="CY33" s="456"/>
      <c r="CZ33" s="456"/>
      <c r="DA33" s="456"/>
      <c r="DB33" s="456"/>
      <c r="DC33" s="456"/>
      <c r="DD33" s="456"/>
      <c r="DE33" s="456"/>
      <c r="DF33" s="215"/>
      <c r="DG33" s="655" t="s">
        <v>205</v>
      </c>
      <c r="DH33" s="655"/>
      <c r="DI33" s="217"/>
      <c r="DJ33" s="185"/>
      <c r="DK33" s="185"/>
      <c r="DL33" s="185"/>
      <c r="DM33" s="185"/>
      <c r="DN33" s="185"/>
      <c r="DO33" s="185"/>
    </row>
    <row r="34" spans="1:119" ht="32.25" customHeight="1">
      <c r="A34" s="186"/>
      <c r="B34" s="212"/>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3"/>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3"/>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3"/>
      <c r="BE34" s="656">
        <f>IF(BG34="","",MAX(C34:D43,U34:V43,AM34:AN43)+1)</f>
        <v>7</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3"/>
      <c r="BW34" s="656">
        <f>IF(BY34="","",MAX(C34:D43,U34:V43,AM34:AN43,BE34:BF43)+1)</f>
        <v>8</v>
      </c>
      <c r="BX34" s="656"/>
      <c r="BY34" s="657" t="str">
        <f>IF('各会計、関係団体の財政状況及び健全化判断比率'!B68="","",'各会計、関係団体の財政状況及び健全化判断比率'!B68)</f>
        <v>児玉郡市広域市町村圏組合</v>
      </c>
      <c r="BZ34" s="657"/>
      <c r="CA34" s="657"/>
      <c r="CB34" s="657"/>
      <c r="CC34" s="657"/>
      <c r="CD34" s="657"/>
      <c r="CE34" s="657"/>
      <c r="CF34" s="657"/>
      <c r="CG34" s="657"/>
      <c r="CH34" s="657"/>
      <c r="CI34" s="657"/>
      <c r="CJ34" s="657"/>
      <c r="CK34" s="657"/>
      <c r="CL34" s="657"/>
      <c r="CM34" s="657"/>
      <c r="CN34" s="213"/>
      <c r="CO34" s="656">
        <f>IF(CQ34="","",MAX(C34:D43,U34:V43,AM34:AN43,BE34:BF43,BW34:BX43)+1)</f>
        <v>15</v>
      </c>
      <c r="CP34" s="656"/>
      <c r="CQ34" s="657" t="str">
        <f>IF('各会計、関係団体の財政状況及び健全化判断比率'!BS7="","",'各会計、関係団体の財政状況及び健全化判断比率'!BS7)</f>
        <v>上里町土地開発公社</v>
      </c>
      <c r="CR34" s="657"/>
      <c r="CS34" s="657"/>
      <c r="CT34" s="657"/>
      <c r="CU34" s="657"/>
      <c r="CV34" s="657"/>
      <c r="CW34" s="657"/>
      <c r="CX34" s="657"/>
      <c r="CY34" s="657"/>
      <c r="CZ34" s="657"/>
      <c r="DA34" s="657"/>
      <c r="DB34" s="657"/>
      <c r="DC34" s="657"/>
      <c r="DD34" s="657"/>
      <c r="DE34" s="657"/>
      <c r="DF34" s="210"/>
      <c r="DG34" s="658" t="str">
        <f>IF('各会計、関係団体の財政状況及び健全化判断比率'!BR7="","",'各会計、関係団体の財政状況及び健全化判断比率'!BR7)</f>
        <v/>
      </c>
      <c r="DH34" s="658"/>
      <c r="DI34" s="217"/>
      <c r="DJ34" s="185"/>
      <c r="DK34" s="185"/>
      <c r="DL34" s="185"/>
      <c r="DM34" s="185"/>
      <c r="DN34" s="185"/>
      <c r="DO34" s="185"/>
    </row>
    <row r="35" spans="1:119" ht="32.25" customHeight="1">
      <c r="A35" s="186"/>
      <c r="B35" s="212"/>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3"/>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3"/>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3"/>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3"/>
      <c r="BW35" s="656">
        <f t="shared" ref="BW35:BW43" si="2">IF(BY35="","",BW34+1)</f>
        <v>9</v>
      </c>
      <c r="BX35" s="656"/>
      <c r="BY35" s="657" t="str">
        <f>IF('各会計、関係団体の財政状況及び健全化判断比率'!B69="","",'各会計、関係団体の財政状況及び健全化判断比率'!B69)</f>
        <v>本庄上里学校給食組合</v>
      </c>
      <c r="BZ35" s="657"/>
      <c r="CA35" s="657"/>
      <c r="CB35" s="657"/>
      <c r="CC35" s="657"/>
      <c r="CD35" s="657"/>
      <c r="CE35" s="657"/>
      <c r="CF35" s="657"/>
      <c r="CG35" s="657"/>
      <c r="CH35" s="657"/>
      <c r="CI35" s="657"/>
      <c r="CJ35" s="657"/>
      <c r="CK35" s="657"/>
      <c r="CL35" s="657"/>
      <c r="CM35" s="657"/>
      <c r="CN35" s="213"/>
      <c r="CO35" s="656">
        <f t="shared" ref="CO35:CO43" si="3">IF(CQ35="","",CO34+1)</f>
        <v>16</v>
      </c>
      <c r="CP35" s="656"/>
      <c r="CQ35" s="657" t="str">
        <f>IF('各会計、関係団体の財政状況及び健全化判断比率'!BS8="","",'各会計、関係団体の財政状況及び健全化判断比率'!BS8)</f>
        <v>上里町勤労文化協会</v>
      </c>
      <c r="CR35" s="657"/>
      <c r="CS35" s="657"/>
      <c r="CT35" s="657"/>
      <c r="CU35" s="657"/>
      <c r="CV35" s="657"/>
      <c r="CW35" s="657"/>
      <c r="CX35" s="657"/>
      <c r="CY35" s="657"/>
      <c r="CZ35" s="657"/>
      <c r="DA35" s="657"/>
      <c r="DB35" s="657"/>
      <c r="DC35" s="657"/>
      <c r="DD35" s="657"/>
      <c r="DE35" s="657"/>
      <c r="DF35" s="210"/>
      <c r="DG35" s="658" t="str">
        <f>IF('各会計、関係団体の財政状況及び健全化判断比率'!BR8="","",'各会計、関係団体の財政状況及び健全化判断比率'!BR8)</f>
        <v/>
      </c>
      <c r="DH35" s="658"/>
      <c r="DI35" s="217"/>
      <c r="DJ35" s="185"/>
      <c r="DK35" s="185"/>
      <c r="DL35" s="185"/>
      <c r="DM35" s="185"/>
      <c r="DN35" s="185"/>
      <c r="DO35" s="185"/>
    </row>
    <row r="36" spans="1:119" ht="32.25" customHeight="1">
      <c r="A36" s="186"/>
      <c r="B36" s="212"/>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3"/>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3"/>
      <c r="AM36" s="656" t="str">
        <f t="shared" si="0"/>
        <v/>
      </c>
      <c r="AN36" s="656"/>
      <c r="AO36" s="657"/>
      <c r="AP36" s="657"/>
      <c r="AQ36" s="657"/>
      <c r="AR36" s="657"/>
      <c r="AS36" s="657"/>
      <c r="AT36" s="657"/>
      <c r="AU36" s="657"/>
      <c r="AV36" s="657"/>
      <c r="AW36" s="657"/>
      <c r="AX36" s="657"/>
      <c r="AY36" s="657"/>
      <c r="AZ36" s="657"/>
      <c r="BA36" s="657"/>
      <c r="BB36" s="657"/>
      <c r="BC36" s="657"/>
      <c r="BD36" s="213"/>
      <c r="BE36" s="656" t="str">
        <f t="shared" si="1"/>
        <v/>
      </c>
      <c r="BF36" s="656"/>
      <c r="BG36" s="657"/>
      <c r="BH36" s="657"/>
      <c r="BI36" s="657"/>
      <c r="BJ36" s="657"/>
      <c r="BK36" s="657"/>
      <c r="BL36" s="657"/>
      <c r="BM36" s="657"/>
      <c r="BN36" s="657"/>
      <c r="BO36" s="657"/>
      <c r="BP36" s="657"/>
      <c r="BQ36" s="657"/>
      <c r="BR36" s="657"/>
      <c r="BS36" s="657"/>
      <c r="BT36" s="657"/>
      <c r="BU36" s="657"/>
      <c r="BV36" s="213"/>
      <c r="BW36" s="656">
        <f t="shared" si="2"/>
        <v>10</v>
      </c>
      <c r="BX36" s="656"/>
      <c r="BY36" s="657" t="str">
        <f>IF('各会計、関係団体の財政状況及び健全化判断比率'!B70="","",'各会計、関係団体の財政状況及び健全化判断比率'!B70)</f>
        <v>埼玉県後期高齢者医療広域連合</v>
      </c>
      <c r="BZ36" s="657"/>
      <c r="CA36" s="657"/>
      <c r="CB36" s="657"/>
      <c r="CC36" s="657"/>
      <c r="CD36" s="657"/>
      <c r="CE36" s="657"/>
      <c r="CF36" s="657"/>
      <c r="CG36" s="657"/>
      <c r="CH36" s="657"/>
      <c r="CI36" s="657"/>
      <c r="CJ36" s="657"/>
      <c r="CK36" s="657"/>
      <c r="CL36" s="657"/>
      <c r="CM36" s="657"/>
      <c r="CN36" s="213"/>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0"/>
      <c r="DG36" s="658" t="str">
        <f>IF('各会計、関係団体の財政状況及び健全化判断比率'!BR9="","",'各会計、関係団体の財政状況及び健全化判断比率'!BR9)</f>
        <v/>
      </c>
      <c r="DH36" s="658"/>
      <c r="DI36" s="217"/>
      <c r="DJ36" s="185"/>
      <c r="DK36" s="185"/>
      <c r="DL36" s="185"/>
      <c r="DM36" s="185"/>
      <c r="DN36" s="185"/>
      <c r="DO36" s="185"/>
    </row>
    <row r="37" spans="1:119" ht="32.25" customHeight="1">
      <c r="A37" s="186"/>
      <c r="B37" s="212"/>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3"/>
      <c r="U37" s="656" t="str">
        <f t="shared" si="4"/>
        <v/>
      </c>
      <c r="V37" s="656"/>
      <c r="W37" s="657"/>
      <c r="X37" s="657"/>
      <c r="Y37" s="657"/>
      <c r="Z37" s="657"/>
      <c r="AA37" s="657"/>
      <c r="AB37" s="657"/>
      <c r="AC37" s="657"/>
      <c r="AD37" s="657"/>
      <c r="AE37" s="657"/>
      <c r="AF37" s="657"/>
      <c r="AG37" s="657"/>
      <c r="AH37" s="657"/>
      <c r="AI37" s="657"/>
      <c r="AJ37" s="657"/>
      <c r="AK37" s="657"/>
      <c r="AL37" s="213"/>
      <c r="AM37" s="656" t="str">
        <f t="shared" si="0"/>
        <v/>
      </c>
      <c r="AN37" s="656"/>
      <c r="AO37" s="657"/>
      <c r="AP37" s="657"/>
      <c r="AQ37" s="657"/>
      <c r="AR37" s="657"/>
      <c r="AS37" s="657"/>
      <c r="AT37" s="657"/>
      <c r="AU37" s="657"/>
      <c r="AV37" s="657"/>
      <c r="AW37" s="657"/>
      <c r="AX37" s="657"/>
      <c r="AY37" s="657"/>
      <c r="AZ37" s="657"/>
      <c r="BA37" s="657"/>
      <c r="BB37" s="657"/>
      <c r="BC37" s="657"/>
      <c r="BD37" s="213"/>
      <c r="BE37" s="656" t="str">
        <f t="shared" si="1"/>
        <v/>
      </c>
      <c r="BF37" s="656"/>
      <c r="BG37" s="657"/>
      <c r="BH37" s="657"/>
      <c r="BI37" s="657"/>
      <c r="BJ37" s="657"/>
      <c r="BK37" s="657"/>
      <c r="BL37" s="657"/>
      <c r="BM37" s="657"/>
      <c r="BN37" s="657"/>
      <c r="BO37" s="657"/>
      <c r="BP37" s="657"/>
      <c r="BQ37" s="657"/>
      <c r="BR37" s="657"/>
      <c r="BS37" s="657"/>
      <c r="BT37" s="657"/>
      <c r="BU37" s="657"/>
      <c r="BV37" s="213"/>
      <c r="BW37" s="656">
        <f t="shared" si="2"/>
        <v>11</v>
      </c>
      <c r="BX37" s="656"/>
      <c r="BY37" s="657" t="str">
        <f>IF('各会計、関係団体の財政状況及び健全化判断比率'!B71="","",'各会計、関係団体の財政状況及び健全化判断比率'!B71)</f>
        <v>埼玉県後期高齢者医療広域連合</v>
      </c>
      <c r="BZ37" s="657"/>
      <c r="CA37" s="657"/>
      <c r="CB37" s="657"/>
      <c r="CC37" s="657"/>
      <c r="CD37" s="657"/>
      <c r="CE37" s="657"/>
      <c r="CF37" s="657"/>
      <c r="CG37" s="657"/>
      <c r="CH37" s="657"/>
      <c r="CI37" s="657"/>
      <c r="CJ37" s="657"/>
      <c r="CK37" s="657"/>
      <c r="CL37" s="657"/>
      <c r="CM37" s="657"/>
      <c r="CN37" s="213"/>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0"/>
      <c r="DG37" s="658" t="str">
        <f>IF('各会計、関係団体の財政状況及び健全化判断比率'!BR10="","",'各会計、関係団体の財政状況及び健全化判断比率'!BR10)</f>
        <v/>
      </c>
      <c r="DH37" s="658"/>
      <c r="DI37" s="217"/>
      <c r="DJ37" s="185"/>
      <c r="DK37" s="185"/>
      <c r="DL37" s="185"/>
      <c r="DM37" s="185"/>
      <c r="DN37" s="185"/>
      <c r="DO37" s="185"/>
    </row>
    <row r="38" spans="1:119" ht="32.25" customHeight="1">
      <c r="A38" s="186"/>
      <c r="B38" s="212"/>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3"/>
      <c r="U38" s="656" t="str">
        <f t="shared" si="4"/>
        <v/>
      </c>
      <c r="V38" s="656"/>
      <c r="W38" s="657"/>
      <c r="X38" s="657"/>
      <c r="Y38" s="657"/>
      <c r="Z38" s="657"/>
      <c r="AA38" s="657"/>
      <c r="AB38" s="657"/>
      <c r="AC38" s="657"/>
      <c r="AD38" s="657"/>
      <c r="AE38" s="657"/>
      <c r="AF38" s="657"/>
      <c r="AG38" s="657"/>
      <c r="AH38" s="657"/>
      <c r="AI38" s="657"/>
      <c r="AJ38" s="657"/>
      <c r="AK38" s="657"/>
      <c r="AL38" s="213"/>
      <c r="AM38" s="656" t="str">
        <f t="shared" si="0"/>
        <v/>
      </c>
      <c r="AN38" s="656"/>
      <c r="AO38" s="657"/>
      <c r="AP38" s="657"/>
      <c r="AQ38" s="657"/>
      <c r="AR38" s="657"/>
      <c r="AS38" s="657"/>
      <c r="AT38" s="657"/>
      <c r="AU38" s="657"/>
      <c r="AV38" s="657"/>
      <c r="AW38" s="657"/>
      <c r="AX38" s="657"/>
      <c r="AY38" s="657"/>
      <c r="AZ38" s="657"/>
      <c r="BA38" s="657"/>
      <c r="BB38" s="657"/>
      <c r="BC38" s="657"/>
      <c r="BD38" s="213"/>
      <c r="BE38" s="656" t="str">
        <f t="shared" si="1"/>
        <v/>
      </c>
      <c r="BF38" s="656"/>
      <c r="BG38" s="657"/>
      <c r="BH38" s="657"/>
      <c r="BI38" s="657"/>
      <c r="BJ38" s="657"/>
      <c r="BK38" s="657"/>
      <c r="BL38" s="657"/>
      <c r="BM38" s="657"/>
      <c r="BN38" s="657"/>
      <c r="BO38" s="657"/>
      <c r="BP38" s="657"/>
      <c r="BQ38" s="657"/>
      <c r="BR38" s="657"/>
      <c r="BS38" s="657"/>
      <c r="BT38" s="657"/>
      <c r="BU38" s="657"/>
      <c r="BV38" s="213"/>
      <c r="BW38" s="656">
        <f t="shared" si="2"/>
        <v>12</v>
      </c>
      <c r="BX38" s="656"/>
      <c r="BY38" s="657" t="str">
        <f>IF('各会計、関係団体の財政状況及び健全化判断比率'!B72="","",'各会計、関係団体の財政状況及び健全化判断比率'!B72)</f>
        <v>埼玉県市町村総合事務組合</v>
      </c>
      <c r="BZ38" s="657"/>
      <c r="CA38" s="657"/>
      <c r="CB38" s="657"/>
      <c r="CC38" s="657"/>
      <c r="CD38" s="657"/>
      <c r="CE38" s="657"/>
      <c r="CF38" s="657"/>
      <c r="CG38" s="657"/>
      <c r="CH38" s="657"/>
      <c r="CI38" s="657"/>
      <c r="CJ38" s="657"/>
      <c r="CK38" s="657"/>
      <c r="CL38" s="657"/>
      <c r="CM38" s="657"/>
      <c r="CN38" s="213"/>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0"/>
      <c r="DG38" s="658" t="str">
        <f>IF('各会計、関係団体の財政状況及び健全化判断比率'!BR11="","",'各会計、関係団体の財政状況及び健全化判断比率'!BR11)</f>
        <v/>
      </c>
      <c r="DH38" s="658"/>
      <c r="DI38" s="217"/>
      <c r="DJ38" s="185"/>
      <c r="DK38" s="185"/>
      <c r="DL38" s="185"/>
      <c r="DM38" s="185"/>
      <c r="DN38" s="185"/>
      <c r="DO38" s="185"/>
    </row>
    <row r="39" spans="1:119" ht="32.25" customHeight="1">
      <c r="A39" s="186"/>
      <c r="B39" s="212"/>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3"/>
      <c r="U39" s="656" t="str">
        <f t="shared" si="4"/>
        <v/>
      </c>
      <c r="V39" s="656"/>
      <c r="W39" s="657"/>
      <c r="X39" s="657"/>
      <c r="Y39" s="657"/>
      <c r="Z39" s="657"/>
      <c r="AA39" s="657"/>
      <c r="AB39" s="657"/>
      <c r="AC39" s="657"/>
      <c r="AD39" s="657"/>
      <c r="AE39" s="657"/>
      <c r="AF39" s="657"/>
      <c r="AG39" s="657"/>
      <c r="AH39" s="657"/>
      <c r="AI39" s="657"/>
      <c r="AJ39" s="657"/>
      <c r="AK39" s="657"/>
      <c r="AL39" s="213"/>
      <c r="AM39" s="656" t="str">
        <f t="shared" si="0"/>
        <v/>
      </c>
      <c r="AN39" s="656"/>
      <c r="AO39" s="657"/>
      <c r="AP39" s="657"/>
      <c r="AQ39" s="657"/>
      <c r="AR39" s="657"/>
      <c r="AS39" s="657"/>
      <c r="AT39" s="657"/>
      <c r="AU39" s="657"/>
      <c r="AV39" s="657"/>
      <c r="AW39" s="657"/>
      <c r="AX39" s="657"/>
      <c r="AY39" s="657"/>
      <c r="AZ39" s="657"/>
      <c r="BA39" s="657"/>
      <c r="BB39" s="657"/>
      <c r="BC39" s="657"/>
      <c r="BD39" s="213"/>
      <c r="BE39" s="656" t="str">
        <f t="shared" si="1"/>
        <v/>
      </c>
      <c r="BF39" s="656"/>
      <c r="BG39" s="657"/>
      <c r="BH39" s="657"/>
      <c r="BI39" s="657"/>
      <c r="BJ39" s="657"/>
      <c r="BK39" s="657"/>
      <c r="BL39" s="657"/>
      <c r="BM39" s="657"/>
      <c r="BN39" s="657"/>
      <c r="BO39" s="657"/>
      <c r="BP39" s="657"/>
      <c r="BQ39" s="657"/>
      <c r="BR39" s="657"/>
      <c r="BS39" s="657"/>
      <c r="BT39" s="657"/>
      <c r="BU39" s="657"/>
      <c r="BV39" s="213"/>
      <c r="BW39" s="656">
        <f t="shared" si="2"/>
        <v>13</v>
      </c>
      <c r="BX39" s="656"/>
      <c r="BY39" s="657" t="str">
        <f>IF('各会計、関係団体の財政状況及び健全化判断比率'!B73="","",'各会計、関係団体の財政状況及び健全化判断比率'!B73)</f>
        <v>埼玉県市町村総合事務組合</v>
      </c>
      <c r="BZ39" s="657"/>
      <c r="CA39" s="657"/>
      <c r="CB39" s="657"/>
      <c r="CC39" s="657"/>
      <c r="CD39" s="657"/>
      <c r="CE39" s="657"/>
      <c r="CF39" s="657"/>
      <c r="CG39" s="657"/>
      <c r="CH39" s="657"/>
      <c r="CI39" s="657"/>
      <c r="CJ39" s="657"/>
      <c r="CK39" s="657"/>
      <c r="CL39" s="657"/>
      <c r="CM39" s="657"/>
      <c r="CN39" s="213"/>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0"/>
      <c r="DG39" s="658" t="str">
        <f>IF('各会計、関係団体の財政状況及び健全化判断比率'!BR12="","",'各会計、関係団体の財政状況及び健全化判断比率'!BR12)</f>
        <v/>
      </c>
      <c r="DH39" s="658"/>
      <c r="DI39" s="217"/>
      <c r="DJ39" s="185"/>
      <c r="DK39" s="185"/>
      <c r="DL39" s="185"/>
      <c r="DM39" s="185"/>
      <c r="DN39" s="185"/>
      <c r="DO39" s="185"/>
    </row>
    <row r="40" spans="1:119" ht="32.25" customHeight="1">
      <c r="A40" s="186"/>
      <c r="B40" s="212"/>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3"/>
      <c r="U40" s="656" t="str">
        <f t="shared" si="4"/>
        <v/>
      </c>
      <c r="V40" s="656"/>
      <c r="W40" s="657"/>
      <c r="X40" s="657"/>
      <c r="Y40" s="657"/>
      <c r="Z40" s="657"/>
      <c r="AA40" s="657"/>
      <c r="AB40" s="657"/>
      <c r="AC40" s="657"/>
      <c r="AD40" s="657"/>
      <c r="AE40" s="657"/>
      <c r="AF40" s="657"/>
      <c r="AG40" s="657"/>
      <c r="AH40" s="657"/>
      <c r="AI40" s="657"/>
      <c r="AJ40" s="657"/>
      <c r="AK40" s="657"/>
      <c r="AL40" s="213"/>
      <c r="AM40" s="656" t="str">
        <f t="shared" si="0"/>
        <v/>
      </c>
      <c r="AN40" s="656"/>
      <c r="AO40" s="657"/>
      <c r="AP40" s="657"/>
      <c r="AQ40" s="657"/>
      <c r="AR40" s="657"/>
      <c r="AS40" s="657"/>
      <c r="AT40" s="657"/>
      <c r="AU40" s="657"/>
      <c r="AV40" s="657"/>
      <c r="AW40" s="657"/>
      <c r="AX40" s="657"/>
      <c r="AY40" s="657"/>
      <c r="AZ40" s="657"/>
      <c r="BA40" s="657"/>
      <c r="BB40" s="657"/>
      <c r="BC40" s="657"/>
      <c r="BD40" s="213"/>
      <c r="BE40" s="656" t="str">
        <f t="shared" si="1"/>
        <v/>
      </c>
      <c r="BF40" s="656"/>
      <c r="BG40" s="657"/>
      <c r="BH40" s="657"/>
      <c r="BI40" s="657"/>
      <c r="BJ40" s="657"/>
      <c r="BK40" s="657"/>
      <c r="BL40" s="657"/>
      <c r="BM40" s="657"/>
      <c r="BN40" s="657"/>
      <c r="BO40" s="657"/>
      <c r="BP40" s="657"/>
      <c r="BQ40" s="657"/>
      <c r="BR40" s="657"/>
      <c r="BS40" s="657"/>
      <c r="BT40" s="657"/>
      <c r="BU40" s="657"/>
      <c r="BV40" s="213"/>
      <c r="BW40" s="656">
        <f t="shared" si="2"/>
        <v>14</v>
      </c>
      <c r="BX40" s="656"/>
      <c r="BY40" s="657" t="str">
        <f>IF('各会計、関係団体の財政状況及び健全化判断比率'!B74="","",'各会計、関係団体の財政状況及び健全化判断比率'!B74)</f>
        <v>彩の国さいたま人づくり広域連合</v>
      </c>
      <c r="BZ40" s="657"/>
      <c r="CA40" s="657"/>
      <c r="CB40" s="657"/>
      <c r="CC40" s="657"/>
      <c r="CD40" s="657"/>
      <c r="CE40" s="657"/>
      <c r="CF40" s="657"/>
      <c r="CG40" s="657"/>
      <c r="CH40" s="657"/>
      <c r="CI40" s="657"/>
      <c r="CJ40" s="657"/>
      <c r="CK40" s="657"/>
      <c r="CL40" s="657"/>
      <c r="CM40" s="657"/>
      <c r="CN40" s="213"/>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0"/>
      <c r="DG40" s="658" t="str">
        <f>IF('各会計、関係団体の財政状況及び健全化判断比率'!BR13="","",'各会計、関係団体の財政状況及び健全化判断比率'!BR13)</f>
        <v/>
      </c>
      <c r="DH40" s="658"/>
      <c r="DI40" s="217"/>
      <c r="DJ40" s="185"/>
      <c r="DK40" s="185"/>
      <c r="DL40" s="185"/>
      <c r="DM40" s="185"/>
      <c r="DN40" s="185"/>
      <c r="DO40" s="185"/>
    </row>
    <row r="41" spans="1:119" ht="32.25" customHeight="1">
      <c r="A41" s="186"/>
      <c r="B41" s="212"/>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3"/>
      <c r="U41" s="656" t="str">
        <f t="shared" si="4"/>
        <v/>
      </c>
      <c r="V41" s="656"/>
      <c r="W41" s="657"/>
      <c r="X41" s="657"/>
      <c r="Y41" s="657"/>
      <c r="Z41" s="657"/>
      <c r="AA41" s="657"/>
      <c r="AB41" s="657"/>
      <c r="AC41" s="657"/>
      <c r="AD41" s="657"/>
      <c r="AE41" s="657"/>
      <c r="AF41" s="657"/>
      <c r="AG41" s="657"/>
      <c r="AH41" s="657"/>
      <c r="AI41" s="657"/>
      <c r="AJ41" s="657"/>
      <c r="AK41" s="657"/>
      <c r="AL41" s="213"/>
      <c r="AM41" s="656" t="str">
        <f t="shared" si="0"/>
        <v/>
      </c>
      <c r="AN41" s="656"/>
      <c r="AO41" s="657"/>
      <c r="AP41" s="657"/>
      <c r="AQ41" s="657"/>
      <c r="AR41" s="657"/>
      <c r="AS41" s="657"/>
      <c r="AT41" s="657"/>
      <c r="AU41" s="657"/>
      <c r="AV41" s="657"/>
      <c r="AW41" s="657"/>
      <c r="AX41" s="657"/>
      <c r="AY41" s="657"/>
      <c r="AZ41" s="657"/>
      <c r="BA41" s="657"/>
      <c r="BB41" s="657"/>
      <c r="BC41" s="657"/>
      <c r="BD41" s="213"/>
      <c r="BE41" s="656" t="str">
        <f t="shared" si="1"/>
        <v/>
      </c>
      <c r="BF41" s="656"/>
      <c r="BG41" s="657"/>
      <c r="BH41" s="657"/>
      <c r="BI41" s="657"/>
      <c r="BJ41" s="657"/>
      <c r="BK41" s="657"/>
      <c r="BL41" s="657"/>
      <c r="BM41" s="657"/>
      <c r="BN41" s="657"/>
      <c r="BO41" s="657"/>
      <c r="BP41" s="657"/>
      <c r="BQ41" s="657"/>
      <c r="BR41" s="657"/>
      <c r="BS41" s="657"/>
      <c r="BT41" s="657"/>
      <c r="BU41" s="657"/>
      <c r="BV41" s="213"/>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3"/>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0"/>
      <c r="DG41" s="658" t="str">
        <f>IF('各会計、関係団体の財政状況及び健全化判断比率'!BR14="","",'各会計、関係団体の財政状況及び健全化判断比率'!BR14)</f>
        <v/>
      </c>
      <c r="DH41" s="658"/>
      <c r="DI41" s="217"/>
      <c r="DJ41" s="185"/>
      <c r="DK41" s="185"/>
      <c r="DL41" s="185"/>
      <c r="DM41" s="185"/>
      <c r="DN41" s="185"/>
      <c r="DO41" s="185"/>
    </row>
    <row r="42" spans="1:119" ht="32.25" customHeight="1">
      <c r="A42" s="185"/>
      <c r="B42" s="212"/>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3"/>
      <c r="U42" s="656" t="str">
        <f t="shared" si="4"/>
        <v/>
      </c>
      <c r="V42" s="656"/>
      <c r="W42" s="657"/>
      <c r="X42" s="657"/>
      <c r="Y42" s="657"/>
      <c r="Z42" s="657"/>
      <c r="AA42" s="657"/>
      <c r="AB42" s="657"/>
      <c r="AC42" s="657"/>
      <c r="AD42" s="657"/>
      <c r="AE42" s="657"/>
      <c r="AF42" s="657"/>
      <c r="AG42" s="657"/>
      <c r="AH42" s="657"/>
      <c r="AI42" s="657"/>
      <c r="AJ42" s="657"/>
      <c r="AK42" s="657"/>
      <c r="AL42" s="213"/>
      <c r="AM42" s="656" t="str">
        <f t="shared" si="0"/>
        <v/>
      </c>
      <c r="AN42" s="656"/>
      <c r="AO42" s="657"/>
      <c r="AP42" s="657"/>
      <c r="AQ42" s="657"/>
      <c r="AR42" s="657"/>
      <c r="AS42" s="657"/>
      <c r="AT42" s="657"/>
      <c r="AU42" s="657"/>
      <c r="AV42" s="657"/>
      <c r="AW42" s="657"/>
      <c r="AX42" s="657"/>
      <c r="AY42" s="657"/>
      <c r="AZ42" s="657"/>
      <c r="BA42" s="657"/>
      <c r="BB42" s="657"/>
      <c r="BC42" s="657"/>
      <c r="BD42" s="213"/>
      <c r="BE42" s="656" t="str">
        <f t="shared" si="1"/>
        <v/>
      </c>
      <c r="BF42" s="656"/>
      <c r="BG42" s="657"/>
      <c r="BH42" s="657"/>
      <c r="BI42" s="657"/>
      <c r="BJ42" s="657"/>
      <c r="BK42" s="657"/>
      <c r="BL42" s="657"/>
      <c r="BM42" s="657"/>
      <c r="BN42" s="657"/>
      <c r="BO42" s="657"/>
      <c r="BP42" s="657"/>
      <c r="BQ42" s="657"/>
      <c r="BR42" s="657"/>
      <c r="BS42" s="657"/>
      <c r="BT42" s="657"/>
      <c r="BU42" s="657"/>
      <c r="BV42" s="213"/>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3"/>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0"/>
      <c r="DG42" s="658" t="str">
        <f>IF('各会計、関係団体の財政状況及び健全化判断比率'!BR15="","",'各会計、関係団体の財政状況及び健全化判断比率'!BR15)</f>
        <v/>
      </c>
      <c r="DH42" s="658"/>
      <c r="DI42" s="217"/>
      <c r="DJ42" s="185"/>
      <c r="DK42" s="185"/>
      <c r="DL42" s="185"/>
      <c r="DM42" s="185"/>
      <c r="DN42" s="185"/>
      <c r="DO42" s="185"/>
    </row>
    <row r="43" spans="1:119" ht="32.25" customHeight="1">
      <c r="A43" s="185"/>
      <c r="B43" s="212"/>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3"/>
      <c r="U43" s="656" t="str">
        <f t="shared" si="4"/>
        <v/>
      </c>
      <c r="V43" s="656"/>
      <c r="W43" s="657"/>
      <c r="X43" s="657"/>
      <c r="Y43" s="657"/>
      <c r="Z43" s="657"/>
      <c r="AA43" s="657"/>
      <c r="AB43" s="657"/>
      <c r="AC43" s="657"/>
      <c r="AD43" s="657"/>
      <c r="AE43" s="657"/>
      <c r="AF43" s="657"/>
      <c r="AG43" s="657"/>
      <c r="AH43" s="657"/>
      <c r="AI43" s="657"/>
      <c r="AJ43" s="657"/>
      <c r="AK43" s="657"/>
      <c r="AL43" s="213"/>
      <c r="AM43" s="656" t="str">
        <f t="shared" si="0"/>
        <v/>
      </c>
      <c r="AN43" s="656"/>
      <c r="AO43" s="657"/>
      <c r="AP43" s="657"/>
      <c r="AQ43" s="657"/>
      <c r="AR43" s="657"/>
      <c r="AS43" s="657"/>
      <c r="AT43" s="657"/>
      <c r="AU43" s="657"/>
      <c r="AV43" s="657"/>
      <c r="AW43" s="657"/>
      <c r="AX43" s="657"/>
      <c r="AY43" s="657"/>
      <c r="AZ43" s="657"/>
      <c r="BA43" s="657"/>
      <c r="BB43" s="657"/>
      <c r="BC43" s="657"/>
      <c r="BD43" s="213"/>
      <c r="BE43" s="656" t="str">
        <f t="shared" si="1"/>
        <v/>
      </c>
      <c r="BF43" s="656"/>
      <c r="BG43" s="657"/>
      <c r="BH43" s="657"/>
      <c r="BI43" s="657"/>
      <c r="BJ43" s="657"/>
      <c r="BK43" s="657"/>
      <c r="BL43" s="657"/>
      <c r="BM43" s="657"/>
      <c r="BN43" s="657"/>
      <c r="BO43" s="657"/>
      <c r="BP43" s="657"/>
      <c r="BQ43" s="657"/>
      <c r="BR43" s="657"/>
      <c r="BS43" s="657"/>
      <c r="BT43" s="657"/>
      <c r="BU43" s="657"/>
      <c r="BV43" s="213"/>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3"/>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0"/>
      <c r="DG43" s="658" t="str">
        <f>IF('各会計、関係団体の財政状況及び健全化判断比率'!BR16="","",'各会計、関係団体の財政状況及び健全化判断比率'!BR16)</f>
        <v/>
      </c>
      <c r="DH43" s="658"/>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sheetData>
  <sheetProtection algorithmName="SHA-512" hashValue="PsSbG8VGHGQDzF/E/LHxt0m+nNdN7MA6i/UVZbn9sBGz2D55nKJWW/xYVpI7r08Tb7iwQKX52krPjUvggNk5+w==" saltValue="wc/cb+dt4w0nChRaGBLn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50" t="s">
        <v>564</v>
      </c>
      <c r="D34" s="1250"/>
      <c r="E34" s="1251"/>
      <c r="F34" s="32">
        <v>13.22</v>
      </c>
      <c r="G34" s="33">
        <v>13.49</v>
      </c>
      <c r="H34" s="33">
        <v>11.31</v>
      </c>
      <c r="I34" s="33">
        <v>13.12</v>
      </c>
      <c r="J34" s="34">
        <v>9.3800000000000008</v>
      </c>
      <c r="K34" s="22"/>
      <c r="L34" s="22"/>
      <c r="M34" s="22"/>
      <c r="N34" s="22"/>
      <c r="O34" s="22"/>
      <c r="P34" s="22"/>
    </row>
    <row r="35" spans="1:16" ht="39" customHeight="1">
      <c r="A35" s="22"/>
      <c r="B35" s="35"/>
      <c r="C35" s="1244" t="s">
        <v>565</v>
      </c>
      <c r="D35" s="1245"/>
      <c r="E35" s="1246"/>
      <c r="F35" s="36">
        <v>4.17</v>
      </c>
      <c r="G35" s="37">
        <v>7.03</v>
      </c>
      <c r="H35" s="37">
        <v>5.62</v>
      </c>
      <c r="I35" s="37">
        <v>4.43</v>
      </c>
      <c r="J35" s="38">
        <v>4.21</v>
      </c>
      <c r="K35" s="22"/>
      <c r="L35" s="22"/>
      <c r="M35" s="22"/>
      <c r="N35" s="22"/>
      <c r="O35" s="22"/>
      <c r="P35" s="22"/>
    </row>
    <row r="36" spans="1:16" ht="39" customHeight="1">
      <c r="A36" s="22"/>
      <c r="B36" s="35"/>
      <c r="C36" s="1244" t="s">
        <v>566</v>
      </c>
      <c r="D36" s="1245"/>
      <c r="E36" s="1246"/>
      <c r="F36" s="36">
        <v>4.88</v>
      </c>
      <c r="G36" s="37">
        <v>5.74</v>
      </c>
      <c r="H36" s="37">
        <v>4.7699999999999996</v>
      </c>
      <c r="I36" s="37">
        <v>1.91</v>
      </c>
      <c r="J36" s="38">
        <v>1.57</v>
      </c>
      <c r="K36" s="22"/>
      <c r="L36" s="22"/>
      <c r="M36" s="22"/>
      <c r="N36" s="22"/>
      <c r="O36" s="22"/>
      <c r="P36" s="22"/>
    </row>
    <row r="37" spans="1:16" ht="39" customHeight="1">
      <c r="A37" s="22"/>
      <c r="B37" s="35"/>
      <c r="C37" s="1244" t="s">
        <v>567</v>
      </c>
      <c r="D37" s="1245"/>
      <c r="E37" s="1246"/>
      <c r="F37" s="36">
        <v>0.75</v>
      </c>
      <c r="G37" s="37">
        <v>1.1499999999999999</v>
      </c>
      <c r="H37" s="37">
        <v>1.36</v>
      </c>
      <c r="I37" s="37">
        <v>1.19</v>
      </c>
      <c r="J37" s="38">
        <v>1.1200000000000001</v>
      </c>
      <c r="K37" s="22"/>
      <c r="L37" s="22"/>
      <c r="M37" s="22"/>
      <c r="N37" s="22"/>
      <c r="O37" s="22"/>
      <c r="P37" s="22"/>
    </row>
    <row r="38" spans="1:16" ht="39" customHeight="1">
      <c r="A38" s="22"/>
      <c r="B38" s="35"/>
      <c r="C38" s="1244" t="s">
        <v>568</v>
      </c>
      <c r="D38" s="1245"/>
      <c r="E38" s="1246"/>
      <c r="F38" s="36">
        <v>1.39</v>
      </c>
      <c r="G38" s="37">
        <v>1.73</v>
      </c>
      <c r="H38" s="37">
        <v>1.46</v>
      </c>
      <c r="I38" s="37">
        <v>1.25</v>
      </c>
      <c r="J38" s="38">
        <v>1.02</v>
      </c>
      <c r="K38" s="22"/>
      <c r="L38" s="22"/>
      <c r="M38" s="22"/>
      <c r="N38" s="22"/>
      <c r="O38" s="22"/>
      <c r="P38" s="22"/>
    </row>
    <row r="39" spans="1:16" ht="39" customHeight="1">
      <c r="A39" s="22"/>
      <c r="B39" s="35"/>
      <c r="C39" s="1244" t="s">
        <v>569</v>
      </c>
      <c r="D39" s="1245"/>
      <c r="E39" s="1246"/>
      <c r="F39" s="36">
        <v>0</v>
      </c>
      <c r="G39" s="37">
        <v>0.03</v>
      </c>
      <c r="H39" s="37">
        <v>0.02</v>
      </c>
      <c r="I39" s="37">
        <v>0</v>
      </c>
      <c r="J39" s="38">
        <v>0.04</v>
      </c>
      <c r="K39" s="22"/>
      <c r="L39" s="22"/>
      <c r="M39" s="22"/>
      <c r="N39" s="22"/>
      <c r="O39" s="22"/>
      <c r="P39" s="22"/>
    </row>
    <row r="40" spans="1:16" ht="39" customHeight="1">
      <c r="A40" s="22"/>
      <c r="B40" s="35"/>
      <c r="C40" s="1244" t="s">
        <v>570</v>
      </c>
      <c r="D40" s="1245"/>
      <c r="E40" s="1246"/>
      <c r="F40" s="36">
        <v>0.02</v>
      </c>
      <c r="G40" s="37">
        <v>0.02</v>
      </c>
      <c r="H40" s="37">
        <v>0.02</v>
      </c>
      <c r="I40" s="37">
        <v>0.01</v>
      </c>
      <c r="J40" s="38">
        <v>0.02</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571</v>
      </c>
      <c r="D42" s="1245"/>
      <c r="E42" s="1246"/>
      <c r="F42" s="36" t="s">
        <v>515</v>
      </c>
      <c r="G42" s="37" t="s">
        <v>515</v>
      </c>
      <c r="H42" s="37" t="s">
        <v>515</v>
      </c>
      <c r="I42" s="37" t="s">
        <v>515</v>
      </c>
      <c r="J42" s="38" t="s">
        <v>515</v>
      </c>
      <c r="K42" s="22"/>
      <c r="L42" s="22"/>
      <c r="M42" s="22"/>
      <c r="N42" s="22"/>
      <c r="O42" s="22"/>
      <c r="P42" s="22"/>
    </row>
    <row r="43" spans="1:16" ht="39" customHeight="1" thickBot="1">
      <c r="A43" s="22"/>
      <c r="B43" s="40"/>
      <c r="C43" s="1247" t="s">
        <v>572</v>
      </c>
      <c r="D43" s="1248"/>
      <c r="E43" s="1249"/>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wdUlG7tRSevO8F9KlUH4ZAx8BDgTuGvJjf2c46PcBASUy2nWBfMaRFzd6hXeZgEaRq/roPY4PJ+n9ir2dfvEg==" saltValue="WfSJvtwi2W1mHENHiyXP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55" zoomScaleNormal="55"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52" t="s">
        <v>11</v>
      </c>
      <c r="C45" s="1253"/>
      <c r="D45" s="58"/>
      <c r="E45" s="1258" t="s">
        <v>12</v>
      </c>
      <c r="F45" s="1258"/>
      <c r="G45" s="1258"/>
      <c r="H45" s="1258"/>
      <c r="I45" s="1258"/>
      <c r="J45" s="1259"/>
      <c r="K45" s="59">
        <v>672</v>
      </c>
      <c r="L45" s="60">
        <v>816</v>
      </c>
      <c r="M45" s="60">
        <v>852</v>
      </c>
      <c r="N45" s="60">
        <v>882</v>
      </c>
      <c r="O45" s="61">
        <v>873</v>
      </c>
      <c r="P45" s="48"/>
      <c r="Q45" s="48"/>
      <c r="R45" s="48"/>
      <c r="S45" s="48"/>
      <c r="T45" s="48"/>
      <c r="U45" s="48"/>
    </row>
    <row r="46" spans="1:21" ht="30.75" customHeight="1">
      <c r="A46" s="48"/>
      <c r="B46" s="1254"/>
      <c r="C46" s="1255"/>
      <c r="D46" s="62"/>
      <c r="E46" s="1260" t="s">
        <v>13</v>
      </c>
      <c r="F46" s="1260"/>
      <c r="G46" s="1260"/>
      <c r="H46" s="1260"/>
      <c r="I46" s="1260"/>
      <c r="J46" s="1261"/>
      <c r="K46" s="63" t="s">
        <v>515</v>
      </c>
      <c r="L46" s="64" t="s">
        <v>515</v>
      </c>
      <c r="M46" s="64" t="s">
        <v>515</v>
      </c>
      <c r="N46" s="64" t="s">
        <v>515</v>
      </c>
      <c r="O46" s="65" t="s">
        <v>515</v>
      </c>
      <c r="P46" s="48"/>
      <c r="Q46" s="48"/>
      <c r="R46" s="48"/>
      <c r="S46" s="48"/>
      <c r="T46" s="48"/>
      <c r="U46" s="48"/>
    </row>
    <row r="47" spans="1:21" ht="30.75" customHeight="1">
      <c r="A47" s="48"/>
      <c r="B47" s="1254"/>
      <c r="C47" s="1255"/>
      <c r="D47" s="62"/>
      <c r="E47" s="1260" t="s">
        <v>14</v>
      </c>
      <c r="F47" s="1260"/>
      <c r="G47" s="1260"/>
      <c r="H47" s="1260"/>
      <c r="I47" s="1260"/>
      <c r="J47" s="1261"/>
      <c r="K47" s="63" t="s">
        <v>515</v>
      </c>
      <c r="L47" s="64" t="s">
        <v>515</v>
      </c>
      <c r="M47" s="64" t="s">
        <v>515</v>
      </c>
      <c r="N47" s="64" t="s">
        <v>515</v>
      </c>
      <c r="O47" s="65" t="s">
        <v>515</v>
      </c>
      <c r="P47" s="48"/>
      <c r="Q47" s="48"/>
      <c r="R47" s="48"/>
      <c r="S47" s="48"/>
      <c r="T47" s="48"/>
      <c r="U47" s="48"/>
    </row>
    <row r="48" spans="1:21" ht="30.75" customHeight="1">
      <c r="A48" s="48"/>
      <c r="B48" s="1254"/>
      <c r="C48" s="1255"/>
      <c r="D48" s="62"/>
      <c r="E48" s="1260" t="s">
        <v>15</v>
      </c>
      <c r="F48" s="1260"/>
      <c r="G48" s="1260"/>
      <c r="H48" s="1260"/>
      <c r="I48" s="1260"/>
      <c r="J48" s="1261"/>
      <c r="K48" s="63">
        <v>155</v>
      </c>
      <c r="L48" s="64">
        <v>152</v>
      </c>
      <c r="M48" s="64">
        <v>143</v>
      </c>
      <c r="N48" s="64">
        <v>125</v>
      </c>
      <c r="O48" s="65">
        <v>179</v>
      </c>
      <c r="P48" s="48"/>
      <c r="Q48" s="48"/>
      <c r="R48" s="48"/>
      <c r="S48" s="48"/>
      <c r="T48" s="48"/>
      <c r="U48" s="48"/>
    </row>
    <row r="49" spans="1:21" ht="30.75" customHeight="1">
      <c r="A49" s="48"/>
      <c r="B49" s="1254"/>
      <c r="C49" s="1255"/>
      <c r="D49" s="62"/>
      <c r="E49" s="1260" t="s">
        <v>16</v>
      </c>
      <c r="F49" s="1260"/>
      <c r="G49" s="1260"/>
      <c r="H49" s="1260"/>
      <c r="I49" s="1260"/>
      <c r="J49" s="1261"/>
      <c r="K49" s="63">
        <v>118</v>
      </c>
      <c r="L49" s="64">
        <v>129</v>
      </c>
      <c r="M49" s="64">
        <v>133</v>
      </c>
      <c r="N49" s="64">
        <v>144</v>
      </c>
      <c r="O49" s="65">
        <v>132</v>
      </c>
      <c r="P49" s="48"/>
      <c r="Q49" s="48"/>
      <c r="R49" s="48"/>
      <c r="S49" s="48"/>
      <c r="T49" s="48"/>
      <c r="U49" s="48"/>
    </row>
    <row r="50" spans="1:21" ht="30.75" customHeight="1">
      <c r="A50" s="48"/>
      <c r="B50" s="1254"/>
      <c r="C50" s="1255"/>
      <c r="D50" s="62"/>
      <c r="E50" s="1260" t="s">
        <v>17</v>
      </c>
      <c r="F50" s="1260"/>
      <c r="G50" s="1260"/>
      <c r="H50" s="1260"/>
      <c r="I50" s="1260"/>
      <c r="J50" s="1261"/>
      <c r="K50" s="63">
        <v>21</v>
      </c>
      <c r="L50" s="64">
        <v>20</v>
      </c>
      <c r="M50" s="64">
        <v>18</v>
      </c>
      <c r="N50" s="64">
        <v>15</v>
      </c>
      <c r="O50" s="65">
        <v>13</v>
      </c>
      <c r="P50" s="48"/>
      <c r="Q50" s="48"/>
      <c r="R50" s="48"/>
      <c r="S50" s="48"/>
      <c r="T50" s="48"/>
      <c r="U50" s="48"/>
    </row>
    <row r="51" spans="1:21" ht="30.75" customHeight="1">
      <c r="A51" s="48"/>
      <c r="B51" s="1256"/>
      <c r="C51" s="1257"/>
      <c r="D51" s="66"/>
      <c r="E51" s="1260" t="s">
        <v>18</v>
      </c>
      <c r="F51" s="1260"/>
      <c r="G51" s="1260"/>
      <c r="H51" s="1260"/>
      <c r="I51" s="1260"/>
      <c r="J51" s="1261"/>
      <c r="K51" s="63" t="s">
        <v>515</v>
      </c>
      <c r="L51" s="64" t="s">
        <v>515</v>
      </c>
      <c r="M51" s="64" t="s">
        <v>515</v>
      </c>
      <c r="N51" s="64" t="s">
        <v>515</v>
      </c>
      <c r="O51" s="65" t="s">
        <v>515</v>
      </c>
      <c r="P51" s="48"/>
      <c r="Q51" s="48"/>
      <c r="R51" s="48"/>
      <c r="S51" s="48"/>
      <c r="T51" s="48"/>
      <c r="U51" s="48"/>
    </row>
    <row r="52" spans="1:21" ht="30.75" customHeight="1">
      <c r="A52" s="48"/>
      <c r="B52" s="1262" t="s">
        <v>19</v>
      </c>
      <c r="C52" s="1263"/>
      <c r="D52" s="66"/>
      <c r="E52" s="1260" t="s">
        <v>20</v>
      </c>
      <c r="F52" s="1260"/>
      <c r="G52" s="1260"/>
      <c r="H52" s="1260"/>
      <c r="I52" s="1260"/>
      <c r="J52" s="1261"/>
      <c r="K52" s="63">
        <v>695</v>
      </c>
      <c r="L52" s="64">
        <v>721</v>
      </c>
      <c r="M52" s="64">
        <v>733</v>
      </c>
      <c r="N52" s="64">
        <v>746</v>
      </c>
      <c r="O52" s="65">
        <v>739</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271</v>
      </c>
      <c r="L53" s="69">
        <v>396</v>
      </c>
      <c r="M53" s="69">
        <v>413</v>
      </c>
      <c r="N53" s="69">
        <v>420</v>
      </c>
      <c r="O53" s="70">
        <v>458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JmMkxycF3lA2bUO7GiAPn0JWKI3TUxYw3z/XKn09chVnHcfcXcC97uYu4KesQSfqev11u3XG1NmLHbSmfmmOg==" saltValue="cB/g+y02kItBiueYxRsX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70" zoomScaleNormal="70" zoomScaleSheetLayoutView="100" workbookViewId="0">
      <selection activeCell="M46" sqref="M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78" t="s">
        <v>30</v>
      </c>
      <c r="C41" s="1279"/>
      <c r="D41" s="102"/>
      <c r="E41" s="1284" t="s">
        <v>31</v>
      </c>
      <c r="F41" s="1284"/>
      <c r="G41" s="1284"/>
      <c r="H41" s="1285"/>
      <c r="I41" s="103">
        <v>8520</v>
      </c>
      <c r="J41" s="104">
        <v>8395</v>
      </c>
      <c r="K41" s="104">
        <v>8176</v>
      </c>
      <c r="L41" s="104">
        <v>7922</v>
      </c>
      <c r="M41" s="105">
        <v>8241</v>
      </c>
    </row>
    <row r="42" spans="2:13" ht="27.75" customHeight="1">
      <c r="B42" s="1280"/>
      <c r="C42" s="1281"/>
      <c r="D42" s="106"/>
      <c r="E42" s="1286" t="s">
        <v>32</v>
      </c>
      <c r="F42" s="1286"/>
      <c r="G42" s="1286"/>
      <c r="H42" s="1287"/>
      <c r="I42" s="107">
        <v>107</v>
      </c>
      <c r="J42" s="108">
        <v>88</v>
      </c>
      <c r="K42" s="108">
        <v>72</v>
      </c>
      <c r="L42" s="108">
        <v>58</v>
      </c>
      <c r="M42" s="109">
        <v>45</v>
      </c>
    </row>
    <row r="43" spans="2:13" ht="27.75" customHeight="1">
      <c r="B43" s="1280"/>
      <c r="C43" s="1281"/>
      <c r="D43" s="106"/>
      <c r="E43" s="1286" t="s">
        <v>33</v>
      </c>
      <c r="F43" s="1286"/>
      <c r="G43" s="1286"/>
      <c r="H43" s="1287"/>
      <c r="I43" s="107">
        <v>2790</v>
      </c>
      <c r="J43" s="108">
        <v>2638</v>
      </c>
      <c r="K43" s="108">
        <v>2541</v>
      </c>
      <c r="L43" s="108">
        <v>2271</v>
      </c>
      <c r="M43" s="109">
        <v>2132</v>
      </c>
    </row>
    <row r="44" spans="2:13" ht="27.75" customHeight="1">
      <c r="B44" s="1280"/>
      <c r="C44" s="1281"/>
      <c r="D44" s="106"/>
      <c r="E44" s="1286" t="s">
        <v>34</v>
      </c>
      <c r="F44" s="1286"/>
      <c r="G44" s="1286"/>
      <c r="H44" s="1287"/>
      <c r="I44" s="107">
        <v>792</v>
      </c>
      <c r="J44" s="108">
        <v>821</v>
      </c>
      <c r="K44" s="108">
        <v>734</v>
      </c>
      <c r="L44" s="108">
        <v>673</v>
      </c>
      <c r="M44" s="109">
        <v>557</v>
      </c>
    </row>
    <row r="45" spans="2:13" ht="27.75" customHeight="1">
      <c r="B45" s="1280"/>
      <c r="C45" s="1281"/>
      <c r="D45" s="106"/>
      <c r="E45" s="1286" t="s">
        <v>35</v>
      </c>
      <c r="F45" s="1286"/>
      <c r="G45" s="1286"/>
      <c r="H45" s="1287"/>
      <c r="I45" s="107">
        <v>815</v>
      </c>
      <c r="J45" s="108">
        <v>767</v>
      </c>
      <c r="K45" s="108">
        <v>1277</v>
      </c>
      <c r="L45" s="108">
        <v>1264</v>
      </c>
      <c r="M45" s="109">
        <v>1223</v>
      </c>
    </row>
    <row r="46" spans="2:13" ht="27.75" customHeight="1">
      <c r="B46" s="1280"/>
      <c r="C46" s="1281"/>
      <c r="D46" s="110"/>
      <c r="E46" s="1286" t="s">
        <v>36</v>
      </c>
      <c r="F46" s="1286"/>
      <c r="G46" s="1286"/>
      <c r="H46" s="1287"/>
      <c r="I46" s="107" t="s">
        <v>515</v>
      </c>
      <c r="J46" s="108" t="s">
        <v>515</v>
      </c>
      <c r="K46" s="108" t="s">
        <v>515</v>
      </c>
      <c r="L46" s="108" t="s">
        <v>515</v>
      </c>
      <c r="M46" s="109" t="s">
        <v>515</v>
      </c>
    </row>
    <row r="47" spans="2:13" ht="27.75" customHeight="1">
      <c r="B47" s="1280"/>
      <c r="C47" s="1281"/>
      <c r="D47" s="111"/>
      <c r="E47" s="1288" t="s">
        <v>37</v>
      </c>
      <c r="F47" s="1289"/>
      <c r="G47" s="1289"/>
      <c r="H47" s="1290"/>
      <c r="I47" s="107" t="s">
        <v>515</v>
      </c>
      <c r="J47" s="108" t="s">
        <v>515</v>
      </c>
      <c r="K47" s="108" t="s">
        <v>515</v>
      </c>
      <c r="L47" s="108" t="s">
        <v>515</v>
      </c>
      <c r="M47" s="109" t="s">
        <v>515</v>
      </c>
    </row>
    <row r="48" spans="2:13" ht="27.75" customHeight="1">
      <c r="B48" s="1280"/>
      <c r="C48" s="1281"/>
      <c r="D48" s="106"/>
      <c r="E48" s="1286" t="s">
        <v>38</v>
      </c>
      <c r="F48" s="1286"/>
      <c r="G48" s="1286"/>
      <c r="H48" s="1287"/>
      <c r="I48" s="107" t="s">
        <v>515</v>
      </c>
      <c r="J48" s="108" t="s">
        <v>515</v>
      </c>
      <c r="K48" s="108" t="s">
        <v>515</v>
      </c>
      <c r="L48" s="108" t="s">
        <v>515</v>
      </c>
      <c r="M48" s="109" t="s">
        <v>515</v>
      </c>
    </row>
    <row r="49" spans="2:13" ht="27.75" customHeight="1">
      <c r="B49" s="1282"/>
      <c r="C49" s="1283"/>
      <c r="D49" s="106"/>
      <c r="E49" s="1286" t="s">
        <v>39</v>
      </c>
      <c r="F49" s="1286"/>
      <c r="G49" s="1286"/>
      <c r="H49" s="1287"/>
      <c r="I49" s="107" t="s">
        <v>515</v>
      </c>
      <c r="J49" s="108" t="s">
        <v>515</v>
      </c>
      <c r="K49" s="108" t="s">
        <v>515</v>
      </c>
      <c r="L49" s="108" t="s">
        <v>515</v>
      </c>
      <c r="M49" s="109" t="s">
        <v>515</v>
      </c>
    </row>
    <row r="50" spans="2:13" ht="27.75" customHeight="1">
      <c r="B50" s="1291" t="s">
        <v>40</v>
      </c>
      <c r="C50" s="1292"/>
      <c r="D50" s="112"/>
      <c r="E50" s="1286" t="s">
        <v>41</v>
      </c>
      <c r="F50" s="1286"/>
      <c r="G50" s="1286"/>
      <c r="H50" s="1287"/>
      <c r="I50" s="107">
        <v>3288</v>
      </c>
      <c r="J50" s="108">
        <v>3618</v>
      </c>
      <c r="K50" s="108">
        <v>4084</v>
      </c>
      <c r="L50" s="108">
        <v>4542</v>
      </c>
      <c r="M50" s="109">
        <v>4974</v>
      </c>
    </row>
    <row r="51" spans="2:13" ht="27.75" customHeight="1">
      <c r="B51" s="1280"/>
      <c r="C51" s="1281"/>
      <c r="D51" s="106"/>
      <c r="E51" s="1286" t="s">
        <v>42</v>
      </c>
      <c r="F51" s="1286"/>
      <c r="G51" s="1286"/>
      <c r="H51" s="1287"/>
      <c r="I51" s="107">
        <v>0</v>
      </c>
      <c r="J51" s="108">
        <v>1</v>
      </c>
      <c r="K51" s="108">
        <v>1</v>
      </c>
      <c r="L51" s="108">
        <v>0</v>
      </c>
      <c r="M51" s="109">
        <v>0</v>
      </c>
    </row>
    <row r="52" spans="2:13" ht="27.75" customHeight="1">
      <c r="B52" s="1282"/>
      <c r="C52" s="1283"/>
      <c r="D52" s="106"/>
      <c r="E52" s="1286" t="s">
        <v>43</v>
      </c>
      <c r="F52" s="1286"/>
      <c r="G52" s="1286"/>
      <c r="H52" s="1287"/>
      <c r="I52" s="107">
        <v>8357</v>
      </c>
      <c r="J52" s="108">
        <v>7764</v>
      </c>
      <c r="K52" s="108">
        <v>8310</v>
      </c>
      <c r="L52" s="108">
        <v>8403</v>
      </c>
      <c r="M52" s="109">
        <v>8183</v>
      </c>
    </row>
    <row r="53" spans="2:13" ht="27.75" customHeight="1" thickBot="1">
      <c r="B53" s="1293" t="s">
        <v>44</v>
      </c>
      <c r="C53" s="1294"/>
      <c r="D53" s="113"/>
      <c r="E53" s="1295" t="s">
        <v>45</v>
      </c>
      <c r="F53" s="1295"/>
      <c r="G53" s="1295"/>
      <c r="H53" s="1296"/>
      <c r="I53" s="114">
        <v>1377</v>
      </c>
      <c r="J53" s="115">
        <v>1325</v>
      </c>
      <c r="K53" s="115">
        <v>405</v>
      </c>
      <c r="L53" s="115">
        <v>-757</v>
      </c>
      <c r="M53" s="116">
        <v>-960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oL8m12OryLjM3RsEFMuizdOX0E7Y4OXjGfjQWuvzW0yhPkQCjer1IP1WyimsOA88y2Mg0UuUOdL6uzGxAanKg==" saltValue="RDWKlCWn5YtsKcpXnAI9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55" zoomScaleNormal="55" zoomScaleSheetLayoutView="100" workbookViewId="0">
      <selection activeCell="C61" sqref="C61:E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559</v>
      </c>
      <c r="G54" s="125" t="s">
        <v>560</v>
      </c>
      <c r="H54" s="126" t="s">
        <v>561</v>
      </c>
    </row>
    <row r="55" spans="2:8" ht="52.5" customHeight="1">
      <c r="B55" s="127"/>
      <c r="C55" s="1305" t="s">
        <v>48</v>
      </c>
      <c r="D55" s="1305"/>
      <c r="E55" s="1306"/>
      <c r="F55" s="128">
        <v>997</v>
      </c>
      <c r="G55" s="128">
        <v>1028</v>
      </c>
      <c r="H55" s="129">
        <v>1012</v>
      </c>
    </row>
    <row r="56" spans="2:8" ht="52.5" customHeight="1">
      <c r="B56" s="130"/>
      <c r="C56" s="1307" t="s">
        <v>49</v>
      </c>
      <c r="D56" s="1307"/>
      <c r="E56" s="1308"/>
      <c r="F56" s="131">
        <v>801</v>
      </c>
      <c r="G56" s="131">
        <v>801</v>
      </c>
      <c r="H56" s="132">
        <v>802</v>
      </c>
    </row>
    <row r="57" spans="2:8" ht="53.25" customHeight="1">
      <c r="B57" s="130"/>
      <c r="C57" s="1309" t="s">
        <v>50</v>
      </c>
      <c r="D57" s="1309"/>
      <c r="E57" s="1310"/>
      <c r="F57" s="133">
        <v>1949</v>
      </c>
      <c r="G57" s="133">
        <v>2290</v>
      </c>
      <c r="H57" s="134">
        <v>2674</v>
      </c>
    </row>
    <row r="58" spans="2:8" ht="45.75" customHeight="1">
      <c r="B58" s="135"/>
      <c r="C58" s="1297" t="s">
        <v>593</v>
      </c>
      <c r="D58" s="1298"/>
      <c r="E58" s="1299"/>
      <c r="F58" s="136">
        <v>919</v>
      </c>
      <c r="G58" s="136">
        <v>937</v>
      </c>
      <c r="H58" s="137">
        <v>1212</v>
      </c>
    </row>
    <row r="59" spans="2:8" ht="45.75" customHeight="1">
      <c r="B59" s="135"/>
      <c r="C59" s="1297" t="s">
        <v>594</v>
      </c>
      <c r="D59" s="1298"/>
      <c r="E59" s="1299"/>
      <c r="F59" s="136">
        <v>468</v>
      </c>
      <c r="G59" s="136">
        <v>841</v>
      </c>
      <c r="H59" s="137">
        <v>1008</v>
      </c>
    </row>
    <row r="60" spans="2:8" ht="45.75" customHeight="1">
      <c r="B60" s="135"/>
      <c r="C60" s="1297" t="s">
        <v>595</v>
      </c>
      <c r="D60" s="1298"/>
      <c r="E60" s="1299"/>
      <c r="F60" s="136">
        <v>562</v>
      </c>
      <c r="G60" s="136">
        <v>512</v>
      </c>
      <c r="H60" s="137">
        <v>454</v>
      </c>
    </row>
    <row r="61" spans="2:8" ht="45.75" customHeight="1">
      <c r="B61" s="135"/>
      <c r="C61" s="1297"/>
      <c r="D61" s="1298"/>
      <c r="E61" s="1299"/>
      <c r="F61" s="136" t="s">
        <v>596</v>
      </c>
      <c r="G61" s="136" t="s">
        <v>596</v>
      </c>
      <c r="H61" s="385" t="s">
        <v>515</v>
      </c>
    </row>
    <row r="62" spans="2:8" ht="45.75" customHeight="1" thickBot="1">
      <c r="B62" s="138"/>
      <c r="C62" s="1300"/>
      <c r="D62" s="1301"/>
      <c r="E62" s="1302"/>
      <c r="F62" s="139" t="s">
        <v>596</v>
      </c>
      <c r="G62" s="139" t="s">
        <v>596</v>
      </c>
      <c r="H62" s="385" t="s">
        <v>515</v>
      </c>
    </row>
    <row r="63" spans="2:8" ht="52.5" customHeight="1" thickBot="1">
      <c r="B63" s="140"/>
      <c r="C63" s="1303" t="s">
        <v>51</v>
      </c>
      <c r="D63" s="1303"/>
      <c r="E63" s="1304"/>
      <c r="F63" s="141">
        <v>3746</v>
      </c>
      <c r="G63" s="141">
        <v>4120</v>
      </c>
      <c r="H63" s="142">
        <v>4488</v>
      </c>
    </row>
    <row r="64" spans="2:8" ht="15" customHeight="1"/>
  </sheetData>
  <sheetProtection algorithmName="SHA-512" hashValue="vlFfMn/UG5mN3BvPf7jPwOuATRKzffYmLJRMaCX67JFPssCKPrtjYRCQ9qb5l1z+EOfhezCPDkp9eydKpHrCOA==" saltValue="UpI9dNZady1KdNJwVQu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9D555-A1C6-42D8-BA94-03C50CD7C847}">
  <sheetPr>
    <pageSetUpPr fitToPage="1"/>
  </sheetPr>
  <dimension ref="A1:WZM160"/>
  <sheetViews>
    <sheetView showGridLines="0" tabSelected="1" zoomScale="70" zoomScaleNormal="70" zoomScaleSheetLayoutView="55" workbookViewId="0">
      <selection activeCell="AQ59" sqref="AQ59"/>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9"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5"/>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5"/>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5"/>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5"/>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600</v>
      </c>
    </row>
    <row r="50" spans="1:109">
      <c r="B50" s="395"/>
      <c r="G50" s="1311"/>
      <c r="H50" s="1311"/>
      <c r="I50" s="1311"/>
      <c r="J50" s="1311"/>
      <c r="K50" s="405"/>
      <c r="L50" s="405"/>
      <c r="M50" s="406"/>
      <c r="N50" s="406"/>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c r="B51" s="395"/>
      <c r="G51" s="1328"/>
      <c r="H51" s="1328"/>
      <c r="I51" s="1332"/>
      <c r="J51" s="1332"/>
      <c r="K51" s="1318"/>
      <c r="L51" s="1318"/>
      <c r="M51" s="1318"/>
      <c r="N51" s="1318"/>
      <c r="AM51" s="404"/>
      <c r="AN51" s="1316" t="s">
        <v>601</v>
      </c>
      <c r="AO51" s="1316"/>
      <c r="AP51" s="1316"/>
      <c r="AQ51" s="1316"/>
      <c r="AR51" s="1316"/>
      <c r="AS51" s="1316"/>
      <c r="AT51" s="1316"/>
      <c r="AU51" s="1316"/>
      <c r="AV51" s="1316"/>
      <c r="AW51" s="1316"/>
      <c r="AX51" s="1316"/>
      <c r="AY51" s="1316"/>
      <c r="AZ51" s="1316"/>
      <c r="BA51" s="1316"/>
      <c r="BB51" s="1316" t="s">
        <v>602</v>
      </c>
      <c r="BC51" s="1316"/>
      <c r="BD51" s="1316"/>
      <c r="BE51" s="1316"/>
      <c r="BF51" s="1316"/>
      <c r="BG51" s="1316"/>
      <c r="BH51" s="1316"/>
      <c r="BI51" s="1316"/>
      <c r="BJ51" s="1316"/>
      <c r="BK51" s="1316"/>
      <c r="BL51" s="1316"/>
      <c r="BM51" s="1316"/>
      <c r="BN51" s="1316"/>
      <c r="BO51" s="1316"/>
      <c r="BP51" s="1313">
        <v>25.9</v>
      </c>
      <c r="BQ51" s="1313"/>
      <c r="BR51" s="1313"/>
      <c r="BS51" s="1313"/>
      <c r="BT51" s="1313"/>
      <c r="BU51" s="1313"/>
      <c r="BV51" s="1313"/>
      <c r="BW51" s="1313"/>
      <c r="BX51" s="1313">
        <v>25.2</v>
      </c>
      <c r="BY51" s="1313"/>
      <c r="BZ51" s="1313"/>
      <c r="CA51" s="1313"/>
      <c r="CB51" s="1313"/>
      <c r="CC51" s="1313"/>
      <c r="CD51" s="1313"/>
      <c r="CE51" s="1313"/>
      <c r="CF51" s="1313">
        <v>7.6</v>
      </c>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5"/>
      <c r="G52" s="1328"/>
      <c r="H52" s="1328"/>
      <c r="I52" s="1332"/>
      <c r="J52" s="1332"/>
      <c r="K52" s="1318"/>
      <c r="L52" s="1318"/>
      <c r="M52" s="1318"/>
      <c r="N52" s="1318"/>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3"/>
      <c r="B53" s="395"/>
      <c r="G53" s="1328"/>
      <c r="H53" s="1328"/>
      <c r="I53" s="1311"/>
      <c r="J53" s="1311"/>
      <c r="K53" s="1318"/>
      <c r="L53" s="1318"/>
      <c r="M53" s="1318"/>
      <c r="N53" s="1318"/>
      <c r="AM53" s="404"/>
      <c r="AN53" s="1316"/>
      <c r="AO53" s="1316"/>
      <c r="AP53" s="1316"/>
      <c r="AQ53" s="1316"/>
      <c r="AR53" s="1316"/>
      <c r="AS53" s="1316"/>
      <c r="AT53" s="1316"/>
      <c r="AU53" s="1316"/>
      <c r="AV53" s="1316"/>
      <c r="AW53" s="1316"/>
      <c r="AX53" s="1316"/>
      <c r="AY53" s="1316"/>
      <c r="AZ53" s="1316"/>
      <c r="BA53" s="1316"/>
      <c r="BB53" s="1316" t="s">
        <v>603</v>
      </c>
      <c r="BC53" s="1316"/>
      <c r="BD53" s="1316"/>
      <c r="BE53" s="1316"/>
      <c r="BF53" s="1316"/>
      <c r="BG53" s="1316"/>
      <c r="BH53" s="1316"/>
      <c r="BI53" s="1316"/>
      <c r="BJ53" s="1316"/>
      <c r="BK53" s="1316"/>
      <c r="BL53" s="1316"/>
      <c r="BM53" s="1316"/>
      <c r="BN53" s="1316"/>
      <c r="BO53" s="1316"/>
      <c r="BP53" s="1313">
        <v>54.5</v>
      </c>
      <c r="BQ53" s="1313"/>
      <c r="BR53" s="1313"/>
      <c r="BS53" s="1313"/>
      <c r="BT53" s="1313"/>
      <c r="BU53" s="1313"/>
      <c r="BV53" s="1313"/>
      <c r="BW53" s="1313"/>
      <c r="BX53" s="1313">
        <v>55.6</v>
      </c>
      <c r="BY53" s="1313"/>
      <c r="BZ53" s="1313"/>
      <c r="CA53" s="1313"/>
      <c r="CB53" s="1313"/>
      <c r="CC53" s="1313"/>
      <c r="CD53" s="1313"/>
      <c r="CE53" s="1313"/>
      <c r="CF53" s="1313">
        <v>57.3</v>
      </c>
      <c r="CG53" s="1313"/>
      <c r="CH53" s="1313"/>
      <c r="CI53" s="1313"/>
      <c r="CJ53" s="1313"/>
      <c r="CK53" s="1313"/>
      <c r="CL53" s="1313"/>
      <c r="CM53" s="1313"/>
      <c r="CN53" s="1313">
        <v>59.1</v>
      </c>
      <c r="CO53" s="1313"/>
      <c r="CP53" s="1313"/>
      <c r="CQ53" s="1313"/>
      <c r="CR53" s="1313"/>
      <c r="CS53" s="1313"/>
      <c r="CT53" s="1313"/>
      <c r="CU53" s="1313"/>
      <c r="CV53" s="1313">
        <v>60.9</v>
      </c>
      <c r="CW53" s="1313"/>
      <c r="CX53" s="1313"/>
      <c r="CY53" s="1313"/>
      <c r="CZ53" s="1313"/>
      <c r="DA53" s="1313"/>
      <c r="DB53" s="1313"/>
      <c r="DC53" s="1313"/>
    </row>
    <row r="54" spans="1:109">
      <c r="A54" s="403"/>
      <c r="B54" s="395"/>
      <c r="G54" s="1328"/>
      <c r="H54" s="1328"/>
      <c r="I54" s="1311"/>
      <c r="J54" s="1311"/>
      <c r="K54" s="1318"/>
      <c r="L54" s="1318"/>
      <c r="M54" s="1318"/>
      <c r="N54" s="1318"/>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3"/>
      <c r="B55" s="395"/>
      <c r="G55" s="1311"/>
      <c r="H55" s="1311"/>
      <c r="I55" s="1311"/>
      <c r="J55" s="1311"/>
      <c r="K55" s="1318"/>
      <c r="L55" s="1318"/>
      <c r="M55" s="1318"/>
      <c r="N55" s="1318"/>
      <c r="AN55" s="1317" t="s">
        <v>604</v>
      </c>
      <c r="AO55" s="1317"/>
      <c r="AP55" s="1317"/>
      <c r="AQ55" s="1317"/>
      <c r="AR55" s="1317"/>
      <c r="AS55" s="1317"/>
      <c r="AT55" s="1317"/>
      <c r="AU55" s="1317"/>
      <c r="AV55" s="1317"/>
      <c r="AW55" s="1317"/>
      <c r="AX55" s="1317"/>
      <c r="AY55" s="1317"/>
      <c r="AZ55" s="1317"/>
      <c r="BA55" s="1317"/>
      <c r="BB55" s="1316" t="s">
        <v>602</v>
      </c>
      <c r="BC55" s="1316"/>
      <c r="BD55" s="1316"/>
      <c r="BE55" s="1316"/>
      <c r="BF55" s="1316"/>
      <c r="BG55" s="1316"/>
      <c r="BH55" s="1316"/>
      <c r="BI55" s="1316"/>
      <c r="BJ55" s="1316"/>
      <c r="BK55" s="1316"/>
      <c r="BL55" s="1316"/>
      <c r="BM55" s="1316"/>
      <c r="BN55" s="1316"/>
      <c r="BO55" s="1316"/>
      <c r="BP55" s="1313">
        <v>20.2</v>
      </c>
      <c r="BQ55" s="1313"/>
      <c r="BR55" s="1313"/>
      <c r="BS55" s="1313"/>
      <c r="BT55" s="1313"/>
      <c r="BU55" s="1313"/>
      <c r="BV55" s="1313"/>
      <c r="BW55" s="1313"/>
      <c r="BX55" s="1313">
        <v>15.5</v>
      </c>
      <c r="BY55" s="1313"/>
      <c r="BZ55" s="1313"/>
      <c r="CA55" s="1313"/>
      <c r="CB55" s="1313"/>
      <c r="CC55" s="1313"/>
      <c r="CD55" s="1313"/>
      <c r="CE55" s="1313"/>
      <c r="CF55" s="1313">
        <v>14</v>
      </c>
      <c r="CG55" s="1313"/>
      <c r="CH55" s="1313"/>
      <c r="CI55" s="1313"/>
      <c r="CJ55" s="1313"/>
      <c r="CK55" s="1313"/>
      <c r="CL55" s="1313"/>
      <c r="CM55" s="1313"/>
      <c r="CN55" s="1313">
        <v>11.4</v>
      </c>
      <c r="CO55" s="1313"/>
      <c r="CP55" s="1313"/>
      <c r="CQ55" s="1313"/>
      <c r="CR55" s="1313"/>
      <c r="CS55" s="1313"/>
      <c r="CT55" s="1313"/>
      <c r="CU55" s="1313"/>
      <c r="CV55" s="1313">
        <v>10.4</v>
      </c>
      <c r="CW55" s="1313"/>
      <c r="CX55" s="1313"/>
      <c r="CY55" s="1313"/>
      <c r="CZ55" s="1313"/>
      <c r="DA55" s="1313"/>
      <c r="DB55" s="1313"/>
      <c r="DC55" s="1313"/>
    </row>
    <row r="56" spans="1:109">
      <c r="A56" s="403"/>
      <c r="B56" s="395"/>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c r="B57" s="407"/>
      <c r="G57" s="1311"/>
      <c r="H57" s="1311"/>
      <c r="I57" s="1314"/>
      <c r="J57" s="1314"/>
      <c r="K57" s="1318"/>
      <c r="L57" s="1318"/>
      <c r="M57" s="1318"/>
      <c r="N57" s="1318"/>
      <c r="AM57" s="388"/>
      <c r="AN57" s="1317"/>
      <c r="AO57" s="1317"/>
      <c r="AP57" s="1317"/>
      <c r="AQ57" s="1317"/>
      <c r="AR57" s="1317"/>
      <c r="AS57" s="1317"/>
      <c r="AT57" s="1317"/>
      <c r="AU57" s="1317"/>
      <c r="AV57" s="1317"/>
      <c r="AW57" s="1317"/>
      <c r="AX57" s="1317"/>
      <c r="AY57" s="1317"/>
      <c r="AZ57" s="1317"/>
      <c r="BA57" s="1317"/>
      <c r="BB57" s="1316" t="s">
        <v>603</v>
      </c>
      <c r="BC57" s="1316"/>
      <c r="BD57" s="1316"/>
      <c r="BE57" s="1316"/>
      <c r="BF57" s="1316"/>
      <c r="BG57" s="1316"/>
      <c r="BH57" s="1316"/>
      <c r="BI57" s="1316"/>
      <c r="BJ57" s="1316"/>
      <c r="BK57" s="1316"/>
      <c r="BL57" s="1316"/>
      <c r="BM57" s="1316"/>
      <c r="BN57" s="1316"/>
      <c r="BO57" s="1316"/>
      <c r="BP57" s="1313">
        <v>54.5</v>
      </c>
      <c r="BQ57" s="1313"/>
      <c r="BR57" s="1313"/>
      <c r="BS57" s="1313"/>
      <c r="BT57" s="1313"/>
      <c r="BU57" s="1313"/>
      <c r="BV57" s="1313"/>
      <c r="BW57" s="1313"/>
      <c r="BX57" s="1313">
        <v>57.7</v>
      </c>
      <c r="BY57" s="1313"/>
      <c r="BZ57" s="1313"/>
      <c r="CA57" s="1313"/>
      <c r="CB57" s="1313"/>
      <c r="CC57" s="1313"/>
      <c r="CD57" s="1313"/>
      <c r="CE57" s="1313"/>
      <c r="CF57" s="1313">
        <v>57.8</v>
      </c>
      <c r="CG57" s="1313"/>
      <c r="CH57" s="1313"/>
      <c r="CI57" s="1313"/>
      <c r="CJ57" s="1313"/>
      <c r="CK57" s="1313"/>
      <c r="CL57" s="1313"/>
      <c r="CM57" s="1313"/>
      <c r="CN57" s="1313">
        <v>59.5</v>
      </c>
      <c r="CO57" s="1313"/>
      <c r="CP57" s="1313"/>
      <c r="CQ57" s="1313"/>
      <c r="CR57" s="1313"/>
      <c r="CS57" s="1313"/>
      <c r="CT57" s="1313"/>
      <c r="CU57" s="1313"/>
      <c r="CV57" s="1313">
        <v>60.4</v>
      </c>
      <c r="CW57" s="1313"/>
      <c r="CX57" s="1313"/>
      <c r="CY57" s="1313"/>
      <c r="CZ57" s="1313"/>
      <c r="DA57" s="1313"/>
      <c r="DB57" s="1313"/>
      <c r="DC57" s="1313"/>
      <c r="DD57" s="408"/>
      <c r="DE57" s="407"/>
    </row>
    <row r="58" spans="1:109" s="403" customFormat="1">
      <c r="A58" s="388"/>
      <c r="B58" s="407"/>
      <c r="G58" s="1311"/>
      <c r="H58" s="1311"/>
      <c r="I58" s="1314"/>
      <c r="J58" s="1314"/>
      <c r="K58" s="1318"/>
      <c r="L58" s="1318"/>
      <c r="M58" s="1318"/>
      <c r="N58" s="1318"/>
      <c r="AM58" s="388"/>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605</v>
      </c>
    </row>
    <row r="64" spans="1:109">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5"/>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5"/>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5"/>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5"/>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600</v>
      </c>
    </row>
    <row r="72" spans="2:107">
      <c r="B72" s="395"/>
      <c r="G72" s="1311"/>
      <c r="H72" s="1311"/>
      <c r="I72" s="1311"/>
      <c r="J72" s="1311"/>
      <c r="K72" s="405"/>
      <c r="L72" s="405"/>
      <c r="M72" s="406"/>
      <c r="N72" s="406"/>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c r="B73" s="395"/>
      <c r="G73" s="1328"/>
      <c r="H73" s="1328"/>
      <c r="I73" s="1328"/>
      <c r="J73" s="1328"/>
      <c r="K73" s="1312"/>
      <c r="L73" s="1312"/>
      <c r="M73" s="1312"/>
      <c r="N73" s="1312"/>
      <c r="AM73" s="404"/>
      <c r="AN73" s="1316" t="s">
        <v>601</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3">
        <v>25.9</v>
      </c>
      <c r="BQ73" s="1313"/>
      <c r="BR73" s="1313"/>
      <c r="BS73" s="1313"/>
      <c r="BT73" s="1313"/>
      <c r="BU73" s="1313"/>
      <c r="BV73" s="1313"/>
      <c r="BW73" s="1313"/>
      <c r="BX73" s="1313">
        <v>25.2</v>
      </c>
      <c r="BY73" s="1313"/>
      <c r="BZ73" s="1313"/>
      <c r="CA73" s="1313"/>
      <c r="CB73" s="1313"/>
      <c r="CC73" s="1313"/>
      <c r="CD73" s="1313"/>
      <c r="CE73" s="1313"/>
      <c r="CF73" s="1313">
        <v>7.6</v>
      </c>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5"/>
      <c r="G74" s="1328"/>
      <c r="H74" s="1328"/>
      <c r="I74" s="1328"/>
      <c r="J74" s="1328"/>
      <c r="K74" s="1312"/>
      <c r="L74" s="1312"/>
      <c r="M74" s="1312"/>
      <c r="N74" s="1312"/>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5"/>
      <c r="G75" s="1328"/>
      <c r="H75" s="1328"/>
      <c r="I75" s="1311"/>
      <c r="J75" s="1311"/>
      <c r="K75" s="1318"/>
      <c r="L75" s="1318"/>
      <c r="M75" s="1318"/>
      <c r="N75" s="1318"/>
      <c r="AM75" s="404"/>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3">
        <v>9.1999999999999993</v>
      </c>
      <c r="BQ75" s="1313"/>
      <c r="BR75" s="1313"/>
      <c r="BS75" s="1313"/>
      <c r="BT75" s="1313"/>
      <c r="BU75" s="1313"/>
      <c r="BV75" s="1313"/>
      <c r="BW75" s="1313"/>
      <c r="BX75" s="1313">
        <v>6.1</v>
      </c>
      <c r="BY75" s="1313"/>
      <c r="BZ75" s="1313"/>
      <c r="CA75" s="1313"/>
      <c r="CB75" s="1313"/>
      <c r="CC75" s="1313"/>
      <c r="CD75" s="1313"/>
      <c r="CE75" s="1313"/>
      <c r="CF75" s="1313">
        <v>6.8</v>
      </c>
      <c r="CG75" s="1313"/>
      <c r="CH75" s="1313"/>
      <c r="CI75" s="1313"/>
      <c r="CJ75" s="1313"/>
      <c r="CK75" s="1313"/>
      <c r="CL75" s="1313"/>
      <c r="CM75" s="1313"/>
      <c r="CN75" s="1313">
        <v>7.7</v>
      </c>
      <c r="CO75" s="1313"/>
      <c r="CP75" s="1313"/>
      <c r="CQ75" s="1313"/>
      <c r="CR75" s="1313"/>
      <c r="CS75" s="1313"/>
      <c r="CT75" s="1313"/>
      <c r="CU75" s="1313"/>
      <c r="CV75" s="1313">
        <v>8.1</v>
      </c>
      <c r="CW75" s="1313"/>
      <c r="CX75" s="1313"/>
      <c r="CY75" s="1313"/>
      <c r="CZ75" s="1313"/>
      <c r="DA75" s="1313"/>
      <c r="DB75" s="1313"/>
      <c r="DC75" s="1313"/>
    </row>
    <row r="76" spans="2:107">
      <c r="B76" s="395"/>
      <c r="G76" s="1328"/>
      <c r="H76" s="1328"/>
      <c r="I76" s="1311"/>
      <c r="J76" s="1311"/>
      <c r="K76" s="1318"/>
      <c r="L76" s="1318"/>
      <c r="M76" s="1318"/>
      <c r="N76" s="1318"/>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5"/>
      <c r="G77" s="1311"/>
      <c r="H77" s="1311"/>
      <c r="I77" s="1311"/>
      <c r="J77" s="1311"/>
      <c r="K77" s="1312"/>
      <c r="L77" s="1312"/>
      <c r="M77" s="1312"/>
      <c r="N77" s="1312"/>
      <c r="AN77" s="1317" t="s">
        <v>604</v>
      </c>
      <c r="AO77" s="1317"/>
      <c r="AP77" s="1317"/>
      <c r="AQ77" s="1317"/>
      <c r="AR77" s="1317"/>
      <c r="AS77" s="1317"/>
      <c r="AT77" s="1317"/>
      <c r="AU77" s="1317"/>
      <c r="AV77" s="1317"/>
      <c r="AW77" s="1317"/>
      <c r="AX77" s="1317"/>
      <c r="AY77" s="1317"/>
      <c r="AZ77" s="1317"/>
      <c r="BA77" s="1317"/>
      <c r="BB77" s="1316" t="s">
        <v>602</v>
      </c>
      <c r="BC77" s="1316"/>
      <c r="BD77" s="1316"/>
      <c r="BE77" s="1316"/>
      <c r="BF77" s="1316"/>
      <c r="BG77" s="1316"/>
      <c r="BH77" s="1316"/>
      <c r="BI77" s="1316"/>
      <c r="BJ77" s="1316"/>
      <c r="BK77" s="1316"/>
      <c r="BL77" s="1316"/>
      <c r="BM77" s="1316"/>
      <c r="BN77" s="1316"/>
      <c r="BO77" s="1316"/>
      <c r="BP77" s="1313">
        <v>20.2</v>
      </c>
      <c r="BQ77" s="1313"/>
      <c r="BR77" s="1313"/>
      <c r="BS77" s="1313"/>
      <c r="BT77" s="1313"/>
      <c r="BU77" s="1313"/>
      <c r="BV77" s="1313"/>
      <c r="BW77" s="1313"/>
      <c r="BX77" s="1313">
        <v>15.5</v>
      </c>
      <c r="BY77" s="1313"/>
      <c r="BZ77" s="1313"/>
      <c r="CA77" s="1313"/>
      <c r="CB77" s="1313"/>
      <c r="CC77" s="1313"/>
      <c r="CD77" s="1313"/>
      <c r="CE77" s="1313"/>
      <c r="CF77" s="1313">
        <v>14</v>
      </c>
      <c r="CG77" s="1313"/>
      <c r="CH77" s="1313"/>
      <c r="CI77" s="1313"/>
      <c r="CJ77" s="1313"/>
      <c r="CK77" s="1313"/>
      <c r="CL77" s="1313"/>
      <c r="CM77" s="1313"/>
      <c r="CN77" s="1313">
        <v>11.4</v>
      </c>
      <c r="CO77" s="1313"/>
      <c r="CP77" s="1313"/>
      <c r="CQ77" s="1313"/>
      <c r="CR77" s="1313"/>
      <c r="CS77" s="1313"/>
      <c r="CT77" s="1313"/>
      <c r="CU77" s="1313"/>
      <c r="CV77" s="1313">
        <v>10.4</v>
      </c>
      <c r="CW77" s="1313"/>
      <c r="CX77" s="1313"/>
      <c r="CY77" s="1313"/>
      <c r="CZ77" s="1313"/>
      <c r="DA77" s="1313"/>
      <c r="DB77" s="1313"/>
      <c r="DC77" s="1313"/>
    </row>
    <row r="78" spans="2:107">
      <c r="B78" s="395"/>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5"/>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606</v>
      </c>
      <c r="BC79" s="1316"/>
      <c r="BD79" s="1316"/>
      <c r="BE79" s="1316"/>
      <c r="BF79" s="1316"/>
      <c r="BG79" s="1316"/>
      <c r="BH79" s="1316"/>
      <c r="BI79" s="1316"/>
      <c r="BJ79" s="1316"/>
      <c r="BK79" s="1316"/>
      <c r="BL79" s="1316"/>
      <c r="BM79" s="1316"/>
      <c r="BN79" s="1316"/>
      <c r="BO79" s="1316"/>
      <c r="BP79" s="1313">
        <v>7.1</v>
      </c>
      <c r="BQ79" s="1313"/>
      <c r="BR79" s="1313"/>
      <c r="BS79" s="1313"/>
      <c r="BT79" s="1313"/>
      <c r="BU79" s="1313"/>
      <c r="BV79" s="1313"/>
      <c r="BW79" s="1313"/>
      <c r="BX79" s="1313">
        <v>6.6</v>
      </c>
      <c r="BY79" s="1313"/>
      <c r="BZ79" s="1313"/>
      <c r="CA79" s="1313"/>
      <c r="CB79" s="1313"/>
      <c r="CC79" s="1313"/>
      <c r="CD79" s="1313"/>
      <c r="CE79" s="1313"/>
      <c r="CF79" s="1313">
        <v>6.5</v>
      </c>
      <c r="CG79" s="1313"/>
      <c r="CH79" s="1313"/>
      <c r="CI79" s="1313"/>
      <c r="CJ79" s="1313"/>
      <c r="CK79" s="1313"/>
      <c r="CL79" s="1313"/>
      <c r="CM79" s="1313"/>
      <c r="CN79" s="1313">
        <v>6.7</v>
      </c>
      <c r="CO79" s="1313"/>
      <c r="CP79" s="1313"/>
      <c r="CQ79" s="1313"/>
      <c r="CR79" s="1313"/>
      <c r="CS79" s="1313"/>
      <c r="CT79" s="1313"/>
      <c r="CU79" s="1313"/>
      <c r="CV79" s="1313">
        <v>6.6</v>
      </c>
      <c r="CW79" s="1313"/>
      <c r="CX79" s="1313"/>
      <c r="CY79" s="1313"/>
      <c r="CZ79" s="1313"/>
      <c r="DA79" s="1313"/>
      <c r="DB79" s="1313"/>
      <c r="DC79" s="1313"/>
    </row>
    <row r="80" spans="2:107">
      <c r="B80" s="395"/>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CVxkvK7ZtSkgQjZHxWkwVO3FAo9HSBZMJ9j4qvxgp3UzobABreGGKl+2HvIeUAu+kMJxwOzl3c2c3NP/x7jJUg==" saltValue="OdFNuA/fVOdOjlYgPUtWk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39DF4-A8F0-4D63-9F73-9E1D341EBBBC}">
  <sheetPr>
    <pageSetUpPr fitToPage="1"/>
  </sheetPr>
  <dimension ref="A1:DR125"/>
  <sheetViews>
    <sheetView showGridLines="0" topLeftCell="A79" zoomScale="70" zoomScaleNormal="70" zoomScaleSheetLayoutView="70" workbookViewId="0">
      <selection activeCell="AN43" sqref="AN43:DC47"/>
    </sheetView>
  </sheetViews>
  <sheetFormatPr defaultColWidth="0" defaultRowHeight="13.5" customHeight="1" zeroHeight="1"/>
  <cols>
    <col min="1" max="34" width="2.5" style="291" customWidth="1"/>
    <col min="35" max="122" width="2.5" style="290" customWidth="1"/>
    <col min="123" max="16384" width="2.5" style="290" hidden="1"/>
  </cols>
  <sheetData>
    <row r="1" spans="1:34"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c r="S2" s="290"/>
      <c r="AH2" s="290"/>
    </row>
    <row r="3" spans="1: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row r="5" spans="1:34"/>
    <row r="6" spans="1:34"/>
    <row r="7" spans="1:34"/>
    <row r="8" spans="1:34"/>
    <row r="9" spans="1:34">
      <c r="AH9" s="290"/>
    </row>
    <row r="10" spans="1:34"/>
    <row r="11" spans="1:34"/>
    <row r="12" spans="1:34"/>
    <row r="13" spans="1:34"/>
    <row r="14" spans="1:34"/>
    <row r="15" spans="1:34"/>
    <row r="16" spans="1: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sheetData>
  <sheetProtection algorithmName="SHA-512" hashValue="Q6YBvFJ2Nm1euJOE06TWNebj2rk4v/rhvuR/PltzXdPMeqy/vg0UG/Z3AjAp9BRl2AFeFNrxPtLhpQlcYE/GCQ==" saltValue="eZWCycVCg4HtSK4YaIyV7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F7DC-58EC-4FE2-99BF-CEAA85190AF1}">
  <sheetPr>
    <pageSetUpPr fitToPage="1"/>
  </sheetPr>
  <dimension ref="A1:DR125"/>
  <sheetViews>
    <sheetView showGridLines="0" topLeftCell="A98" zoomScale="85" zoomScaleNormal="85" zoomScaleSheetLayoutView="55" workbookViewId="0">
      <selection activeCell="BK92" sqref="BK9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sheetData>
  <sheetProtection algorithmName="SHA-512" hashValue="d5JFkK9QeY6rd54ZO9lQP4pboGpmQpmJrgQJHzLcBuWOUyM7H0qW8DeW3XLs4aJzEZL6aqkgInUN4yywMf9Drg==" saltValue="TXNb8oJI8Y2sMjIeNeDVj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39521</v>
      </c>
      <c r="E3" s="161"/>
      <c r="F3" s="162">
        <v>56894</v>
      </c>
      <c r="G3" s="163"/>
      <c r="H3" s="164"/>
    </row>
    <row r="4" spans="1:8">
      <c r="A4" s="165"/>
      <c r="B4" s="166"/>
      <c r="C4" s="167"/>
      <c r="D4" s="168">
        <v>26060</v>
      </c>
      <c r="E4" s="169"/>
      <c r="F4" s="170">
        <v>32548</v>
      </c>
      <c r="G4" s="171"/>
      <c r="H4" s="172"/>
    </row>
    <row r="5" spans="1:8">
      <c r="A5" s="153" t="s">
        <v>549</v>
      </c>
      <c r="B5" s="158"/>
      <c r="C5" s="159"/>
      <c r="D5" s="160">
        <v>29868</v>
      </c>
      <c r="E5" s="161"/>
      <c r="F5" s="162">
        <v>57122</v>
      </c>
      <c r="G5" s="163"/>
      <c r="H5" s="164"/>
    </row>
    <row r="6" spans="1:8">
      <c r="A6" s="165"/>
      <c r="B6" s="166"/>
      <c r="C6" s="167"/>
      <c r="D6" s="168">
        <v>13658</v>
      </c>
      <c r="E6" s="169"/>
      <c r="F6" s="170">
        <v>36191</v>
      </c>
      <c r="G6" s="171"/>
      <c r="H6" s="172"/>
    </row>
    <row r="7" spans="1:8">
      <c r="A7" s="153" t="s">
        <v>550</v>
      </c>
      <c r="B7" s="158"/>
      <c r="C7" s="159"/>
      <c r="D7" s="160">
        <v>19537</v>
      </c>
      <c r="E7" s="161"/>
      <c r="F7" s="162">
        <v>53655</v>
      </c>
      <c r="G7" s="163"/>
      <c r="H7" s="164"/>
    </row>
    <row r="8" spans="1:8">
      <c r="A8" s="165"/>
      <c r="B8" s="166"/>
      <c r="C8" s="167"/>
      <c r="D8" s="168">
        <v>9141</v>
      </c>
      <c r="E8" s="169"/>
      <c r="F8" s="170">
        <v>32719</v>
      </c>
      <c r="G8" s="171"/>
      <c r="H8" s="172"/>
    </row>
    <row r="9" spans="1:8">
      <c r="A9" s="153" t="s">
        <v>551</v>
      </c>
      <c r="B9" s="158"/>
      <c r="C9" s="159"/>
      <c r="D9" s="160">
        <v>21098</v>
      </c>
      <c r="E9" s="161"/>
      <c r="F9" s="162">
        <v>53869</v>
      </c>
      <c r="G9" s="163"/>
      <c r="H9" s="164"/>
    </row>
    <row r="10" spans="1:8">
      <c r="A10" s="165"/>
      <c r="B10" s="166"/>
      <c r="C10" s="167"/>
      <c r="D10" s="168">
        <v>16331</v>
      </c>
      <c r="E10" s="169"/>
      <c r="F10" s="170">
        <v>35046</v>
      </c>
      <c r="G10" s="171"/>
      <c r="H10" s="172"/>
    </row>
    <row r="11" spans="1:8">
      <c r="A11" s="153" t="s">
        <v>552</v>
      </c>
      <c r="B11" s="158"/>
      <c r="C11" s="159"/>
      <c r="D11" s="160">
        <v>44000</v>
      </c>
      <c r="E11" s="161"/>
      <c r="F11" s="162">
        <v>59119</v>
      </c>
      <c r="G11" s="163"/>
      <c r="H11" s="164"/>
    </row>
    <row r="12" spans="1:8">
      <c r="A12" s="165"/>
      <c r="B12" s="166"/>
      <c r="C12" s="173"/>
      <c r="D12" s="168">
        <v>31980</v>
      </c>
      <c r="E12" s="169"/>
      <c r="F12" s="170">
        <v>29900</v>
      </c>
      <c r="G12" s="171"/>
      <c r="H12" s="172"/>
    </row>
    <row r="13" spans="1:8">
      <c r="A13" s="153"/>
      <c r="B13" s="158"/>
      <c r="C13" s="174"/>
      <c r="D13" s="175">
        <v>30805</v>
      </c>
      <c r="E13" s="176"/>
      <c r="F13" s="177">
        <v>56132</v>
      </c>
      <c r="G13" s="178"/>
      <c r="H13" s="164"/>
    </row>
    <row r="14" spans="1:8">
      <c r="A14" s="165"/>
      <c r="B14" s="166"/>
      <c r="C14" s="167"/>
      <c r="D14" s="168">
        <v>19434</v>
      </c>
      <c r="E14" s="169"/>
      <c r="F14" s="170">
        <v>33281</v>
      </c>
      <c r="G14" s="171"/>
      <c r="H14" s="172"/>
    </row>
    <row r="17" spans="1:11">
      <c r="A17" s="149" t="s">
        <v>53</v>
      </c>
    </row>
    <row r="18" spans="1:11">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c r="A19" s="179" t="s">
        <v>54</v>
      </c>
      <c r="B19" s="179">
        <f>ROUND(VALUE(SUBSTITUTE(実質収支比率等に係る経年分析!F$48,"▲","-")),2)</f>
        <v>13.22</v>
      </c>
      <c r="C19" s="179">
        <f>ROUND(VALUE(SUBSTITUTE(実質収支比率等に係る経年分析!G$48,"▲","-")),2)</f>
        <v>13.49</v>
      </c>
      <c r="D19" s="179">
        <f>ROUND(VALUE(SUBSTITUTE(実質収支比率等に係る経年分析!H$48,"▲","-")),2)</f>
        <v>11.31</v>
      </c>
      <c r="E19" s="179">
        <f>ROUND(VALUE(SUBSTITUTE(実質収支比率等に係る経年分析!I$48,"▲","-")),2)</f>
        <v>13.12</v>
      </c>
      <c r="F19" s="179">
        <f>ROUND(VALUE(SUBSTITUTE(実質収支比率等に係る経年分析!J$48,"▲","-")),2)</f>
        <v>9.3800000000000008</v>
      </c>
    </row>
    <row r="20" spans="1:11">
      <c r="A20" s="179" t="s">
        <v>55</v>
      </c>
      <c r="B20" s="179">
        <f>ROUND(VALUE(SUBSTITUTE(実質収支比率等に係る経年分析!F$47,"▲","-")),2)</f>
        <v>17.149999999999999</v>
      </c>
      <c r="C20" s="179">
        <f>ROUND(VALUE(SUBSTITUTE(実質収支比率等に係る経年分析!G$47,"▲","-")),2)</f>
        <v>19.690000000000001</v>
      </c>
      <c r="D20" s="179">
        <f>ROUND(VALUE(SUBSTITUTE(実質収支比率等に係る経年分析!H$47,"▲","-")),2)</f>
        <v>16.579999999999998</v>
      </c>
      <c r="E20" s="179">
        <f>ROUND(VALUE(SUBSTITUTE(実質収支比率等に係る経年分析!I$47,"▲","-")),2)</f>
        <v>17.059999999999999</v>
      </c>
      <c r="F20" s="179">
        <f>ROUND(VALUE(SUBSTITUTE(実質収支比率等に係る経年分析!J$47,"▲","-")),2)</f>
        <v>16.829999999999998</v>
      </c>
    </row>
    <row r="21" spans="1:11">
      <c r="A21" s="179" t="s">
        <v>56</v>
      </c>
      <c r="B21" s="179">
        <f>IF(ISNUMBER(VALUE(SUBSTITUTE(実質収支比率等に係る経年分析!F$49,"▲","-"))),ROUND(VALUE(SUBSTITUTE(実質収支比率等に係る経年分析!F$49,"▲","-")),2),NA())</f>
        <v>2.48</v>
      </c>
      <c r="C21" s="179">
        <f>IF(ISNUMBER(VALUE(SUBSTITUTE(実質収支比率等に係る経年分析!G$49,"▲","-"))),ROUND(VALUE(SUBSTITUTE(実質収支比率等に係る経年分析!G$49,"▲","-")),2),NA())</f>
        <v>2.66</v>
      </c>
      <c r="D21" s="179">
        <f>IF(ISNUMBER(VALUE(SUBSTITUTE(実質収支比率等に係る経年分析!H$49,"▲","-"))),ROUND(VALUE(SUBSTITUTE(実質収支比率等に係る経年分析!H$49,"▲","-")),2),NA())</f>
        <v>-4.9800000000000004</v>
      </c>
      <c r="E21" s="179">
        <f>IF(ISNUMBER(VALUE(SUBSTITUTE(実質収支比率等に係る経年分析!I$49,"▲","-"))),ROUND(VALUE(SUBSTITUTE(実質収支比率等に係る経年分析!I$49,"▲","-")),2),NA())</f>
        <v>2.37</v>
      </c>
      <c r="F21" s="179">
        <f>IF(ISNUMBER(VALUE(SUBSTITUTE(実質収支比率等に係る経年分析!J$49,"▲","-"))),ROUND(VALUE(SUBSTITUTE(実質収支比率等に係る経年分析!J$49,"▲","-")),2),NA())</f>
        <v>-4.05</v>
      </c>
    </row>
    <row r="24" spans="1:11">
      <c r="A24" s="149" t="s">
        <v>57</v>
      </c>
    </row>
    <row r="25" spans="1:11">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1.02</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1.1499999999999999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1.1200000000000001</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5.74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4.7699999999999996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1.57</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9.3800000000000008</v>
      </c>
    </row>
    <row r="39" spans="1:16">
      <c r="A39" s="149" t="s">
        <v>60</v>
      </c>
    </row>
    <row r="40" spans="1:16">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695</v>
      </c>
      <c r="E42" s="181"/>
      <c r="F42" s="181"/>
      <c r="G42" s="181">
        <f>'実質公債費比率（分子）の構造'!L$52</f>
        <v>721</v>
      </c>
      <c r="H42" s="181"/>
      <c r="I42" s="181"/>
      <c r="J42" s="181">
        <f>'実質公債費比率（分子）の構造'!M$52</f>
        <v>733</v>
      </c>
      <c r="K42" s="181"/>
      <c r="L42" s="181"/>
      <c r="M42" s="181">
        <f>'実質公債費比率（分子）の構造'!N$52</f>
        <v>746</v>
      </c>
      <c r="N42" s="181"/>
      <c r="O42" s="181"/>
      <c r="P42" s="181">
        <f>'実質公債費比率（分子）の構造'!O$52</f>
        <v>739</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21</v>
      </c>
      <c r="C44" s="181"/>
      <c r="D44" s="181"/>
      <c r="E44" s="181">
        <f>'実質公債費比率（分子）の構造'!L$50</f>
        <v>20</v>
      </c>
      <c r="F44" s="181"/>
      <c r="G44" s="181"/>
      <c r="H44" s="181">
        <f>'実質公債費比率（分子）の構造'!M$50</f>
        <v>18</v>
      </c>
      <c r="I44" s="181"/>
      <c r="J44" s="181"/>
      <c r="K44" s="181">
        <f>'実質公債費比率（分子）の構造'!N$50</f>
        <v>15</v>
      </c>
      <c r="L44" s="181"/>
      <c r="M44" s="181"/>
      <c r="N44" s="181">
        <f>'実質公債費比率（分子）の構造'!O$50</f>
        <v>13</v>
      </c>
      <c r="O44" s="181"/>
      <c r="P44" s="181"/>
    </row>
    <row r="45" spans="1:16">
      <c r="A45" s="181" t="s">
        <v>66</v>
      </c>
      <c r="B45" s="181">
        <f>'実質公債費比率（分子）の構造'!K$49</f>
        <v>118</v>
      </c>
      <c r="C45" s="181"/>
      <c r="D45" s="181"/>
      <c r="E45" s="181">
        <f>'実質公債費比率（分子）の構造'!L$49</f>
        <v>129</v>
      </c>
      <c r="F45" s="181"/>
      <c r="G45" s="181"/>
      <c r="H45" s="181">
        <f>'実質公債費比率（分子）の構造'!M$49</f>
        <v>133</v>
      </c>
      <c r="I45" s="181"/>
      <c r="J45" s="181"/>
      <c r="K45" s="181">
        <f>'実質公債費比率（分子）の構造'!N$49</f>
        <v>144</v>
      </c>
      <c r="L45" s="181"/>
      <c r="M45" s="181"/>
      <c r="N45" s="181">
        <f>'実質公債費比率（分子）の構造'!O$49</f>
        <v>132</v>
      </c>
      <c r="O45" s="181"/>
      <c r="P45" s="181"/>
    </row>
    <row r="46" spans="1:16">
      <c r="A46" s="181" t="s">
        <v>67</v>
      </c>
      <c r="B46" s="181">
        <f>'実質公債費比率（分子）の構造'!K$48</f>
        <v>155</v>
      </c>
      <c r="C46" s="181"/>
      <c r="D46" s="181"/>
      <c r="E46" s="181">
        <f>'実質公債費比率（分子）の構造'!L$48</f>
        <v>152</v>
      </c>
      <c r="F46" s="181"/>
      <c r="G46" s="181"/>
      <c r="H46" s="181">
        <f>'実質公債費比率（分子）の構造'!M$48</f>
        <v>143</v>
      </c>
      <c r="I46" s="181"/>
      <c r="J46" s="181"/>
      <c r="K46" s="181">
        <f>'実質公債費比率（分子）の構造'!N$48</f>
        <v>125</v>
      </c>
      <c r="L46" s="181"/>
      <c r="M46" s="181"/>
      <c r="N46" s="181">
        <f>'実質公債費比率（分子）の構造'!O$48</f>
        <v>179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672</v>
      </c>
      <c r="C49" s="181"/>
      <c r="D49" s="181"/>
      <c r="E49" s="181">
        <f>'実質公債費比率（分子）の構造'!L$45</f>
        <v>816</v>
      </c>
      <c r="F49" s="181"/>
      <c r="G49" s="181"/>
      <c r="H49" s="181">
        <f>'実質公債費比率（分子）の構造'!M$45</f>
        <v>852</v>
      </c>
      <c r="I49" s="181"/>
      <c r="J49" s="181"/>
      <c r="K49" s="181">
        <f>'実質公債費比率（分子）の構造'!N$45</f>
        <v>882</v>
      </c>
      <c r="L49" s="181"/>
      <c r="M49" s="181"/>
      <c r="N49" s="181">
        <f>'実質公債費比率（分子）の構造'!O$45</f>
        <v>873</v>
      </c>
      <c r="O49" s="181"/>
      <c r="P49" s="181"/>
    </row>
    <row r="50" spans="1:16">
      <c r="A50" s="181" t="s">
        <v>71</v>
      </c>
      <c r="B50" s="181" t="e">
        <f>NA()</f>
        <v>#N/A</v>
      </c>
      <c r="C50" s="181">
        <f>IF(ISNUMBER('実質公債費比率（分子）の構造'!K$53),'実質公債費比率（分子）の構造'!K$53,NA())</f>
        <v>271</v>
      </c>
      <c r="D50" s="181" t="e">
        <f>NA()</f>
        <v>#N/A</v>
      </c>
      <c r="E50" s="181" t="e">
        <f>NA()</f>
        <v>#N/A</v>
      </c>
      <c r="F50" s="181">
        <f>IF(ISNUMBER('実質公債費比率（分子）の構造'!L$53),'実質公債費比率（分子）の構造'!L$53,NA())</f>
        <v>396</v>
      </c>
      <c r="G50" s="181" t="e">
        <f>NA()</f>
        <v>#N/A</v>
      </c>
      <c r="H50" s="181" t="e">
        <f>NA()</f>
        <v>#N/A</v>
      </c>
      <c r="I50" s="181">
        <f>IF(ISNUMBER('実質公債費比率（分子）の構造'!M$53),'実質公債費比率（分子）の構造'!M$53,NA())</f>
        <v>413</v>
      </c>
      <c r="J50" s="181" t="e">
        <f>NA()</f>
        <v>#N/A</v>
      </c>
      <c r="K50" s="181" t="e">
        <f>NA()</f>
        <v>#N/A</v>
      </c>
      <c r="L50" s="181">
        <f>IF(ISNUMBER('実質公債費比率（分子）の構造'!N$53),'実質公債費比率（分子）の構造'!N$53,NA())</f>
        <v>420</v>
      </c>
      <c r="M50" s="181" t="e">
        <f>NA()</f>
        <v>#N/A</v>
      </c>
      <c r="N50" s="181" t="e">
        <f>NA()</f>
        <v>#N/A</v>
      </c>
      <c r="O50" s="181">
        <f>IF(ISNUMBER('実質公債費比率（分子）の構造'!O$53),'実質公債費比率（分子）の構造'!O$53,NA())</f>
        <v>458</v>
      </c>
      <c r="P50" s="181" t="e">
        <f>NA()</f>
        <v>#N/A</v>
      </c>
    </row>
    <row r="53" spans="1:16">
      <c r="A53" s="149" t="s">
        <v>72</v>
      </c>
    </row>
    <row r="54" spans="1:16">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8357</v>
      </c>
      <c r="E56" s="180"/>
      <c r="F56" s="180"/>
      <c r="G56" s="180">
        <f>'将来負担比率（分子）の構造'!J$52</f>
        <v>7764</v>
      </c>
      <c r="H56" s="180"/>
      <c r="I56" s="180"/>
      <c r="J56" s="180">
        <f>'将来負担比率（分子）の構造'!K$52</f>
        <v>8310</v>
      </c>
      <c r="K56" s="180"/>
      <c r="L56" s="180"/>
      <c r="M56" s="180">
        <f>'将来負担比率（分子）の構造'!L$52</f>
        <v>8403</v>
      </c>
      <c r="N56" s="180"/>
      <c r="O56" s="180"/>
      <c r="P56" s="180">
        <f>'将来負担比率（分子）の構造'!M$52</f>
        <v>8183</v>
      </c>
    </row>
    <row r="57" spans="1:16">
      <c r="A57" s="180" t="s">
        <v>42</v>
      </c>
      <c r="B57" s="180"/>
      <c r="C57" s="180"/>
      <c r="D57" s="180">
        <f>'将来負担比率（分子）の構造'!I$51</f>
        <v>0</v>
      </c>
      <c r="E57" s="180"/>
      <c r="F57" s="180"/>
      <c r="G57" s="180">
        <f>'将来負担比率（分子）の構造'!J$51</f>
        <v>1</v>
      </c>
      <c r="H57" s="180"/>
      <c r="I57" s="180"/>
      <c r="J57" s="180">
        <f>'将来負担比率（分子）の構造'!K$51</f>
        <v>1</v>
      </c>
      <c r="K57" s="180"/>
      <c r="L57" s="180"/>
      <c r="M57" s="180">
        <f>'将来負担比率（分子）の構造'!L$51</f>
        <v>0</v>
      </c>
      <c r="N57" s="180"/>
      <c r="O57" s="180"/>
      <c r="P57" s="180">
        <f>'将来負担比率（分子）の構造'!M$51</f>
        <v>0</v>
      </c>
    </row>
    <row r="58" spans="1:16">
      <c r="A58" s="180" t="s">
        <v>41</v>
      </c>
      <c r="B58" s="180"/>
      <c r="C58" s="180"/>
      <c r="D58" s="180">
        <f>'将来負担比率（分子）の構造'!I$50</f>
        <v>3288</v>
      </c>
      <c r="E58" s="180"/>
      <c r="F58" s="180"/>
      <c r="G58" s="180">
        <f>'将来負担比率（分子）の構造'!J$50</f>
        <v>3618</v>
      </c>
      <c r="H58" s="180"/>
      <c r="I58" s="180"/>
      <c r="J58" s="180">
        <f>'将来負担比率（分子）の構造'!K$50</f>
        <v>4084</v>
      </c>
      <c r="K58" s="180"/>
      <c r="L58" s="180"/>
      <c r="M58" s="180">
        <f>'将来負担比率（分子）の構造'!L$50</f>
        <v>4542</v>
      </c>
      <c r="N58" s="180"/>
      <c r="O58" s="180"/>
      <c r="P58" s="180">
        <f>'将来負担比率（分子）の構造'!M$50</f>
        <v>4974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815</v>
      </c>
      <c r="C62" s="180"/>
      <c r="D62" s="180"/>
      <c r="E62" s="180">
        <f>'将来負担比率（分子）の構造'!J$45</f>
        <v>767</v>
      </c>
      <c r="F62" s="180"/>
      <c r="G62" s="180"/>
      <c r="H62" s="180">
        <f>'将来負担比率（分子）の構造'!K$45</f>
        <v>1277</v>
      </c>
      <c r="I62" s="180"/>
      <c r="J62" s="180"/>
      <c r="K62" s="180">
        <f>'将来負担比率（分子）の構造'!L$45</f>
        <v>1264</v>
      </c>
      <c r="L62" s="180"/>
      <c r="M62" s="180"/>
      <c r="N62" s="180">
        <f>'将来負担比率（分子）の構造'!M$45</f>
        <v>1223</v>
      </c>
      <c r="O62" s="180"/>
      <c r="P62" s="180"/>
    </row>
    <row r="63" spans="1:16">
      <c r="A63" s="180" t="s">
        <v>34</v>
      </c>
      <c r="B63" s="180">
        <f>'将来負担比率（分子）の構造'!I$44</f>
        <v>792</v>
      </c>
      <c r="C63" s="180"/>
      <c r="D63" s="180"/>
      <c r="E63" s="180">
        <f>'将来負担比率（分子）の構造'!J$44</f>
        <v>821</v>
      </c>
      <c r="F63" s="180"/>
      <c r="G63" s="180"/>
      <c r="H63" s="180">
        <f>'将来負担比率（分子）の構造'!K$44</f>
        <v>734</v>
      </c>
      <c r="I63" s="180"/>
      <c r="J63" s="180"/>
      <c r="K63" s="180">
        <f>'将来負担比率（分子）の構造'!L$44</f>
        <v>673</v>
      </c>
      <c r="L63" s="180"/>
      <c r="M63" s="180"/>
      <c r="N63" s="180">
        <f>'将来負担比率（分子）の構造'!M$44</f>
        <v>557</v>
      </c>
      <c r="O63" s="180"/>
      <c r="P63" s="180"/>
    </row>
    <row r="64" spans="1:16">
      <c r="A64" s="180" t="s">
        <v>33</v>
      </c>
      <c r="B64" s="180">
        <f>'将来負担比率（分子）の構造'!I$43</f>
        <v>2790</v>
      </c>
      <c r="C64" s="180"/>
      <c r="D64" s="180"/>
      <c r="E64" s="180">
        <f>'将来負担比率（分子）の構造'!J$43</f>
        <v>2638</v>
      </c>
      <c r="F64" s="180"/>
      <c r="G64" s="180"/>
      <c r="H64" s="180">
        <f>'将来負担比率（分子）の構造'!K$43</f>
        <v>2541</v>
      </c>
      <c r="I64" s="180"/>
      <c r="J64" s="180"/>
      <c r="K64" s="180">
        <f>'将来負担比率（分子）の構造'!L$43</f>
        <v>2271</v>
      </c>
      <c r="L64" s="180"/>
      <c r="M64" s="180"/>
      <c r="N64" s="180">
        <f>'将来負担比率（分子）の構造'!M$43</f>
        <v>2132</v>
      </c>
      <c r="O64" s="180"/>
      <c r="P64" s="180"/>
    </row>
    <row r="65" spans="1:16">
      <c r="A65" s="180" t="s">
        <v>32</v>
      </c>
      <c r="B65" s="180">
        <f>'将来負担比率（分子）の構造'!I$42</f>
        <v>107</v>
      </c>
      <c r="C65" s="180"/>
      <c r="D65" s="180"/>
      <c r="E65" s="180">
        <f>'将来負担比率（分子）の構造'!J$42</f>
        <v>88</v>
      </c>
      <c r="F65" s="180"/>
      <c r="G65" s="180"/>
      <c r="H65" s="180">
        <f>'将来負担比率（分子）の構造'!K$42</f>
        <v>72</v>
      </c>
      <c r="I65" s="180"/>
      <c r="J65" s="180"/>
      <c r="K65" s="180">
        <f>'将来負担比率（分子）の構造'!L$42</f>
        <v>58</v>
      </c>
      <c r="L65" s="180"/>
      <c r="M65" s="180"/>
      <c r="N65" s="180">
        <f>'将来負担比率（分子）の構造'!M$42</f>
        <v>45</v>
      </c>
      <c r="O65" s="180"/>
      <c r="P65" s="180"/>
    </row>
    <row r="66" spans="1:16">
      <c r="A66" s="180" t="s">
        <v>31</v>
      </c>
      <c r="B66" s="180">
        <f>'将来負担比率（分子）の構造'!I$41</f>
        <v>8520</v>
      </c>
      <c r="C66" s="180"/>
      <c r="D66" s="180"/>
      <c r="E66" s="180">
        <f>'将来負担比率（分子）の構造'!J$41</f>
        <v>8395</v>
      </c>
      <c r="F66" s="180"/>
      <c r="G66" s="180"/>
      <c r="H66" s="180">
        <f>'将来負担比率（分子）の構造'!K$41</f>
        <v>8176</v>
      </c>
      <c r="I66" s="180"/>
      <c r="J66" s="180"/>
      <c r="K66" s="180">
        <f>'将来負担比率（分子）の構造'!L$41</f>
        <v>7922</v>
      </c>
      <c r="L66" s="180"/>
      <c r="M66" s="180"/>
      <c r="N66" s="180">
        <f>'将来負担比率（分子）の構造'!M$41</f>
        <v>8241</v>
      </c>
      <c r="O66" s="180"/>
      <c r="P66" s="180"/>
    </row>
    <row r="67" spans="1:16">
      <c r="A67" s="180" t="s">
        <v>75</v>
      </c>
      <c r="B67" s="180" t="e">
        <f>NA()</f>
        <v>#N/A</v>
      </c>
      <c r="C67" s="180">
        <f>IF(ISNUMBER('将来負担比率（分子）の構造'!I$53), IF('将来負担比率（分子）の構造'!I$53 &lt; 0, 0, '将来負担比率（分子）の構造'!I$53), NA())</f>
        <v>1377</v>
      </c>
      <c r="D67" s="180" t="e">
        <f>NA()</f>
        <v>#N/A</v>
      </c>
      <c r="E67" s="180" t="e">
        <f>NA()</f>
        <v>#N/A</v>
      </c>
      <c r="F67" s="180">
        <f>IF(ISNUMBER('将来負担比率（分子）の構造'!J$53), IF('将来負担比率（分子）の構造'!J$53 &lt; 0, 0, '将来負担比率（分子）の構造'!J$53), NA())</f>
        <v>1325</v>
      </c>
      <c r="G67" s="180" t="e">
        <f>NA()</f>
        <v>#N/A</v>
      </c>
      <c r="H67" s="180" t="e">
        <f>NA()</f>
        <v>#N/A</v>
      </c>
      <c r="I67" s="180">
        <f>IF(ISNUMBER('将来負担比率（分子）の構造'!K$53), IF('将来負担比率（分子）の構造'!K$53 &lt; 0, 0, '将来負担比率（分子）の構造'!K$53), NA())</f>
        <v>405</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H29</v>
      </c>
      <c r="C71" s="183" t="str">
        <f>基金残高に係る経年分析!G54</f>
        <v>H30</v>
      </c>
      <c r="D71" s="183" t="str">
        <f>基金残高に係る経年分析!H54</f>
        <v>R01</v>
      </c>
    </row>
    <row r="72" spans="1:16">
      <c r="A72" s="183" t="s">
        <v>77</v>
      </c>
      <c r="B72" s="184">
        <f>基金残高に係る経年分析!F55</f>
        <v>997</v>
      </c>
      <c r="C72" s="184">
        <f>基金残高に係る経年分析!G55</f>
        <v>1028</v>
      </c>
      <c r="D72" s="184">
        <f>基金残高に係る経年分析!H55</f>
        <v>1012</v>
      </c>
    </row>
    <row r="73" spans="1:16">
      <c r="A73" s="183" t="s">
        <v>78</v>
      </c>
      <c r="B73" s="184">
        <f>基金残高に係る経年分析!F56</f>
        <v>801</v>
      </c>
      <c r="C73" s="184">
        <f>基金残高に係る経年分析!G56</f>
        <v>801</v>
      </c>
      <c r="D73" s="184">
        <f>基金残高に係る経年分析!H56</f>
        <v>802</v>
      </c>
    </row>
    <row r="74" spans="1:16">
      <c r="A74" s="183" t="s">
        <v>79</v>
      </c>
      <c r="B74" s="184">
        <f>基金残高に係る経年分析!F57</f>
        <v>1949</v>
      </c>
      <c r="C74" s="184">
        <f>基金残高に係る経年分析!G57</f>
        <v>2290</v>
      </c>
      <c r="D74" s="184">
        <f>基金残高に係る経年分析!H57</f>
        <v>2674</v>
      </c>
    </row>
  </sheetData>
  <sheetProtection algorithmName="SHA-512" hashValue="i3R5bojd/1z9MkJNF4x3jgJGnXHda6QEvk/SaZSAZnSnOvxBtMWWx6NsXh6y5a4+jH/7KdslqXP5wKOCbVbDqw==" saltValue="KH+oxC4JBJ0+tc6m2T/U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9" t="s">
        <v>214</v>
      </c>
      <c r="DI1" s="660"/>
      <c r="DJ1" s="660"/>
      <c r="DK1" s="660"/>
      <c r="DL1" s="660"/>
      <c r="DM1" s="660"/>
      <c r="DN1" s="661"/>
      <c r="DO1" s="225"/>
      <c r="DP1" s="659" t="s">
        <v>215</v>
      </c>
      <c r="DQ1" s="660"/>
      <c r="DR1" s="660"/>
      <c r="DS1" s="660"/>
      <c r="DT1" s="660"/>
      <c r="DU1" s="660"/>
      <c r="DV1" s="660"/>
      <c r="DW1" s="660"/>
      <c r="DX1" s="660"/>
      <c r="DY1" s="660"/>
      <c r="DZ1" s="660"/>
      <c r="EA1" s="660"/>
      <c r="EB1" s="660"/>
      <c r="EC1" s="661"/>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9" customFormat="1" ht="11.25" customHeight="1">
      <c r="B5" s="669" t="s">
        <v>227</v>
      </c>
      <c r="C5" s="670"/>
      <c r="D5" s="670"/>
      <c r="E5" s="670"/>
      <c r="F5" s="670"/>
      <c r="G5" s="670"/>
      <c r="H5" s="670"/>
      <c r="I5" s="670"/>
      <c r="J5" s="670"/>
      <c r="K5" s="670"/>
      <c r="L5" s="670"/>
      <c r="M5" s="670"/>
      <c r="N5" s="670"/>
      <c r="O5" s="670"/>
      <c r="P5" s="670"/>
      <c r="Q5" s="671"/>
      <c r="R5" s="672">
        <v>4015833</v>
      </c>
      <c r="S5" s="673"/>
      <c r="T5" s="673"/>
      <c r="U5" s="673"/>
      <c r="V5" s="673"/>
      <c r="W5" s="673"/>
      <c r="X5" s="673"/>
      <c r="Y5" s="674"/>
      <c r="Z5" s="675">
        <v>36.4</v>
      </c>
      <c r="AA5" s="675"/>
      <c r="AB5" s="675"/>
      <c r="AC5" s="675"/>
      <c r="AD5" s="676">
        <v>4015833</v>
      </c>
      <c r="AE5" s="676"/>
      <c r="AF5" s="676"/>
      <c r="AG5" s="676"/>
      <c r="AH5" s="676"/>
      <c r="AI5" s="676"/>
      <c r="AJ5" s="676"/>
      <c r="AK5" s="676"/>
      <c r="AL5" s="677">
        <v>69.599999999999994</v>
      </c>
      <c r="AM5" s="678"/>
      <c r="AN5" s="678"/>
      <c r="AO5" s="679"/>
      <c r="AP5" s="669" t="s">
        <v>228</v>
      </c>
      <c r="AQ5" s="670"/>
      <c r="AR5" s="670"/>
      <c r="AS5" s="670"/>
      <c r="AT5" s="670"/>
      <c r="AU5" s="670"/>
      <c r="AV5" s="670"/>
      <c r="AW5" s="670"/>
      <c r="AX5" s="670"/>
      <c r="AY5" s="670"/>
      <c r="AZ5" s="670"/>
      <c r="BA5" s="670"/>
      <c r="BB5" s="670"/>
      <c r="BC5" s="670"/>
      <c r="BD5" s="670"/>
      <c r="BE5" s="670"/>
      <c r="BF5" s="671"/>
      <c r="BG5" s="683">
        <v>4015833</v>
      </c>
      <c r="BH5" s="684"/>
      <c r="BI5" s="684"/>
      <c r="BJ5" s="684"/>
      <c r="BK5" s="684"/>
      <c r="BL5" s="684"/>
      <c r="BM5" s="684"/>
      <c r="BN5" s="685"/>
      <c r="BO5" s="686">
        <v>100</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c r="B6" s="680" t="s">
        <v>233</v>
      </c>
      <c r="C6" s="681"/>
      <c r="D6" s="681"/>
      <c r="E6" s="681"/>
      <c r="F6" s="681"/>
      <c r="G6" s="681"/>
      <c r="H6" s="681"/>
      <c r="I6" s="681"/>
      <c r="J6" s="681"/>
      <c r="K6" s="681"/>
      <c r="L6" s="681"/>
      <c r="M6" s="681"/>
      <c r="N6" s="681"/>
      <c r="O6" s="681"/>
      <c r="P6" s="681"/>
      <c r="Q6" s="682"/>
      <c r="R6" s="683">
        <v>123015</v>
      </c>
      <c r="S6" s="684"/>
      <c r="T6" s="684"/>
      <c r="U6" s="684"/>
      <c r="V6" s="684"/>
      <c r="W6" s="684"/>
      <c r="X6" s="684"/>
      <c r="Y6" s="685"/>
      <c r="Z6" s="686">
        <v>1.1000000000000001</v>
      </c>
      <c r="AA6" s="686"/>
      <c r="AB6" s="686"/>
      <c r="AC6" s="686"/>
      <c r="AD6" s="687">
        <v>123015</v>
      </c>
      <c r="AE6" s="687"/>
      <c r="AF6" s="687"/>
      <c r="AG6" s="687"/>
      <c r="AH6" s="687"/>
      <c r="AI6" s="687"/>
      <c r="AJ6" s="687"/>
      <c r="AK6" s="687"/>
      <c r="AL6" s="688">
        <v>2.1</v>
      </c>
      <c r="AM6" s="689"/>
      <c r="AN6" s="689"/>
      <c r="AO6" s="690"/>
      <c r="AP6" s="680" t="s">
        <v>234</v>
      </c>
      <c r="AQ6" s="681"/>
      <c r="AR6" s="681"/>
      <c r="AS6" s="681"/>
      <c r="AT6" s="681"/>
      <c r="AU6" s="681"/>
      <c r="AV6" s="681"/>
      <c r="AW6" s="681"/>
      <c r="AX6" s="681"/>
      <c r="AY6" s="681"/>
      <c r="AZ6" s="681"/>
      <c r="BA6" s="681"/>
      <c r="BB6" s="681"/>
      <c r="BC6" s="681"/>
      <c r="BD6" s="681"/>
      <c r="BE6" s="681"/>
      <c r="BF6" s="682"/>
      <c r="BG6" s="683">
        <v>4015833</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101861</v>
      </c>
      <c r="CS6" s="684"/>
      <c r="CT6" s="684"/>
      <c r="CU6" s="684"/>
      <c r="CV6" s="684"/>
      <c r="CW6" s="684"/>
      <c r="CX6" s="684"/>
      <c r="CY6" s="685"/>
      <c r="CZ6" s="677">
        <v>1</v>
      </c>
      <c r="DA6" s="678"/>
      <c r="DB6" s="678"/>
      <c r="DC6" s="697"/>
      <c r="DD6" s="692" t="s">
        <v>229</v>
      </c>
      <c r="DE6" s="684"/>
      <c r="DF6" s="684"/>
      <c r="DG6" s="684"/>
      <c r="DH6" s="684"/>
      <c r="DI6" s="684"/>
      <c r="DJ6" s="684"/>
      <c r="DK6" s="684"/>
      <c r="DL6" s="684"/>
      <c r="DM6" s="684"/>
      <c r="DN6" s="684"/>
      <c r="DO6" s="684"/>
      <c r="DP6" s="685"/>
      <c r="DQ6" s="692">
        <v>101861</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2563</v>
      </c>
      <c r="S7" s="684"/>
      <c r="T7" s="684"/>
      <c r="U7" s="684"/>
      <c r="V7" s="684"/>
      <c r="W7" s="684"/>
      <c r="X7" s="684"/>
      <c r="Y7" s="685"/>
      <c r="Z7" s="686">
        <v>0</v>
      </c>
      <c r="AA7" s="686"/>
      <c r="AB7" s="686"/>
      <c r="AC7" s="686"/>
      <c r="AD7" s="687">
        <v>2563</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1766928</v>
      </c>
      <c r="BH7" s="684"/>
      <c r="BI7" s="684"/>
      <c r="BJ7" s="684"/>
      <c r="BK7" s="684"/>
      <c r="BL7" s="684"/>
      <c r="BM7" s="684"/>
      <c r="BN7" s="685"/>
      <c r="BO7" s="686">
        <v>44</v>
      </c>
      <c r="BP7" s="686"/>
      <c r="BQ7" s="686"/>
      <c r="BR7" s="686"/>
      <c r="BS7" s="687" t="s">
        <v>229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1580588</v>
      </c>
      <c r="CS7" s="684"/>
      <c r="CT7" s="684"/>
      <c r="CU7" s="684"/>
      <c r="CV7" s="684"/>
      <c r="CW7" s="684"/>
      <c r="CX7" s="684"/>
      <c r="CY7" s="685"/>
      <c r="CZ7" s="686">
        <v>15.2</v>
      </c>
      <c r="DA7" s="686"/>
      <c r="DB7" s="686"/>
      <c r="DC7" s="686"/>
      <c r="DD7" s="692">
        <v>16244</v>
      </c>
      <c r="DE7" s="684"/>
      <c r="DF7" s="684"/>
      <c r="DG7" s="684"/>
      <c r="DH7" s="684"/>
      <c r="DI7" s="684"/>
      <c r="DJ7" s="684"/>
      <c r="DK7" s="684"/>
      <c r="DL7" s="684"/>
      <c r="DM7" s="684"/>
      <c r="DN7" s="684"/>
      <c r="DO7" s="684"/>
      <c r="DP7" s="685"/>
      <c r="DQ7" s="692">
        <v>1440294</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16743</v>
      </c>
      <c r="S8" s="684"/>
      <c r="T8" s="684"/>
      <c r="U8" s="684"/>
      <c r="V8" s="684"/>
      <c r="W8" s="684"/>
      <c r="X8" s="684"/>
      <c r="Y8" s="685"/>
      <c r="Z8" s="686">
        <v>0.2</v>
      </c>
      <c r="AA8" s="686"/>
      <c r="AB8" s="686"/>
      <c r="AC8" s="686"/>
      <c r="AD8" s="687">
        <v>16743</v>
      </c>
      <c r="AE8" s="687"/>
      <c r="AF8" s="687"/>
      <c r="AG8" s="687"/>
      <c r="AH8" s="687"/>
      <c r="AI8" s="687"/>
      <c r="AJ8" s="687"/>
      <c r="AK8" s="687"/>
      <c r="AL8" s="688">
        <v>0.3</v>
      </c>
      <c r="AM8" s="689"/>
      <c r="AN8" s="689"/>
      <c r="AO8" s="690"/>
      <c r="AP8" s="680" t="s">
        <v>240</v>
      </c>
      <c r="AQ8" s="681"/>
      <c r="AR8" s="681"/>
      <c r="AS8" s="681"/>
      <c r="AT8" s="681"/>
      <c r="AU8" s="681"/>
      <c r="AV8" s="681"/>
      <c r="AW8" s="681"/>
      <c r="AX8" s="681"/>
      <c r="AY8" s="681"/>
      <c r="AZ8" s="681"/>
      <c r="BA8" s="681"/>
      <c r="BB8" s="681"/>
      <c r="BC8" s="681"/>
      <c r="BD8" s="681"/>
      <c r="BE8" s="681"/>
      <c r="BF8" s="682"/>
      <c r="BG8" s="683">
        <v>56322</v>
      </c>
      <c r="BH8" s="684"/>
      <c r="BI8" s="684"/>
      <c r="BJ8" s="684"/>
      <c r="BK8" s="684"/>
      <c r="BL8" s="684"/>
      <c r="BM8" s="684"/>
      <c r="BN8" s="685"/>
      <c r="BO8" s="686">
        <v>1.4</v>
      </c>
      <c r="BP8" s="686"/>
      <c r="BQ8" s="686"/>
      <c r="BR8" s="686"/>
      <c r="BS8" s="692" t="s">
        <v>128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3944374</v>
      </c>
      <c r="CS8" s="684"/>
      <c r="CT8" s="684"/>
      <c r="CU8" s="684"/>
      <c r="CV8" s="684"/>
      <c r="CW8" s="684"/>
      <c r="CX8" s="684"/>
      <c r="CY8" s="685"/>
      <c r="CZ8" s="686">
        <v>37.799999999999997</v>
      </c>
      <c r="DA8" s="686"/>
      <c r="DB8" s="686"/>
      <c r="DC8" s="686"/>
      <c r="DD8" s="692">
        <v>480379</v>
      </c>
      <c r="DE8" s="684"/>
      <c r="DF8" s="684"/>
      <c r="DG8" s="684"/>
      <c r="DH8" s="684"/>
      <c r="DI8" s="684"/>
      <c r="DJ8" s="684"/>
      <c r="DK8" s="684"/>
      <c r="DL8" s="684"/>
      <c r="DM8" s="684"/>
      <c r="DN8" s="684"/>
      <c r="DO8" s="684"/>
      <c r="DP8" s="685"/>
      <c r="DQ8" s="692">
        <v>1813475</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10117</v>
      </c>
      <c r="S9" s="684"/>
      <c r="T9" s="684"/>
      <c r="U9" s="684"/>
      <c r="V9" s="684"/>
      <c r="W9" s="684"/>
      <c r="X9" s="684"/>
      <c r="Y9" s="685"/>
      <c r="Z9" s="686">
        <v>0.1</v>
      </c>
      <c r="AA9" s="686"/>
      <c r="AB9" s="686"/>
      <c r="AC9" s="686"/>
      <c r="AD9" s="687">
        <v>10117</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1411524</v>
      </c>
      <c r="BH9" s="684"/>
      <c r="BI9" s="684"/>
      <c r="BJ9" s="684"/>
      <c r="BK9" s="684"/>
      <c r="BL9" s="684"/>
      <c r="BM9" s="684"/>
      <c r="BN9" s="685"/>
      <c r="BO9" s="686">
        <v>35.1</v>
      </c>
      <c r="BP9" s="686"/>
      <c r="BQ9" s="686"/>
      <c r="BR9" s="686"/>
      <c r="BS9" s="692" t="s">
        <v>229</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590605</v>
      </c>
      <c r="CS9" s="684"/>
      <c r="CT9" s="684"/>
      <c r="CU9" s="684"/>
      <c r="CV9" s="684"/>
      <c r="CW9" s="684"/>
      <c r="CX9" s="684"/>
      <c r="CY9" s="685"/>
      <c r="CZ9" s="686">
        <v>5.7</v>
      </c>
      <c r="DA9" s="686"/>
      <c r="DB9" s="686"/>
      <c r="DC9" s="686"/>
      <c r="DD9" s="692" t="s">
        <v>229</v>
      </c>
      <c r="DE9" s="684"/>
      <c r="DF9" s="684"/>
      <c r="DG9" s="684"/>
      <c r="DH9" s="684"/>
      <c r="DI9" s="684"/>
      <c r="DJ9" s="684"/>
      <c r="DK9" s="684"/>
      <c r="DL9" s="684"/>
      <c r="DM9" s="684"/>
      <c r="DN9" s="684"/>
      <c r="DO9" s="684"/>
      <c r="DP9" s="685"/>
      <c r="DQ9" s="692">
        <v>570665</v>
      </c>
      <c r="DR9" s="684"/>
      <c r="DS9" s="684"/>
      <c r="DT9" s="684"/>
      <c r="DU9" s="684"/>
      <c r="DV9" s="684"/>
      <c r="DW9" s="684"/>
      <c r="DX9" s="684"/>
      <c r="DY9" s="684"/>
      <c r="DZ9" s="684"/>
      <c r="EA9" s="684"/>
      <c r="EB9" s="684"/>
      <c r="EC9" s="693"/>
    </row>
    <row r="10" spans="2:143" ht="11.25" customHeight="1">
      <c r="B10" s="680" t="s">
        <v>245</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229</v>
      </c>
      <c r="AE10" s="687"/>
      <c r="AF10" s="687"/>
      <c r="AG10" s="687"/>
      <c r="AH10" s="687"/>
      <c r="AI10" s="687"/>
      <c r="AJ10" s="687"/>
      <c r="AK10" s="687"/>
      <c r="AL10" s="688" t="s">
        <v>128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96342</v>
      </c>
      <c r="BH10" s="684"/>
      <c r="BI10" s="684"/>
      <c r="BJ10" s="684"/>
      <c r="BK10" s="684"/>
      <c r="BL10" s="684"/>
      <c r="BM10" s="684"/>
      <c r="BN10" s="685"/>
      <c r="BO10" s="686">
        <v>2.4</v>
      </c>
      <c r="BP10" s="686"/>
      <c r="BQ10" s="686"/>
      <c r="BR10" s="686"/>
      <c r="BS10" s="692" t="s">
        <v>128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4</v>
      </c>
      <c r="CS10" s="684"/>
      <c r="CT10" s="684"/>
      <c r="CU10" s="684"/>
      <c r="CV10" s="684"/>
      <c r="CW10" s="684"/>
      <c r="CX10" s="684"/>
      <c r="CY10" s="685"/>
      <c r="CZ10" s="686">
        <v>0</v>
      </c>
      <c r="DA10" s="686"/>
      <c r="DB10" s="686"/>
      <c r="DC10" s="686"/>
      <c r="DD10" s="692" t="s">
        <v>229</v>
      </c>
      <c r="DE10" s="684"/>
      <c r="DF10" s="684"/>
      <c r="DG10" s="684"/>
      <c r="DH10" s="684"/>
      <c r="DI10" s="684"/>
      <c r="DJ10" s="684"/>
      <c r="DK10" s="684"/>
      <c r="DL10" s="684"/>
      <c r="DM10" s="684"/>
      <c r="DN10" s="684"/>
      <c r="DO10" s="684"/>
      <c r="DP10" s="685"/>
      <c r="DQ10" s="692">
        <v>4</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512479</v>
      </c>
      <c r="S11" s="684"/>
      <c r="T11" s="684"/>
      <c r="U11" s="684"/>
      <c r="V11" s="684"/>
      <c r="W11" s="684"/>
      <c r="X11" s="684"/>
      <c r="Y11" s="685"/>
      <c r="Z11" s="688">
        <v>4.5999999999999996</v>
      </c>
      <c r="AA11" s="689"/>
      <c r="AB11" s="689"/>
      <c r="AC11" s="701"/>
      <c r="AD11" s="692">
        <v>512479</v>
      </c>
      <c r="AE11" s="684"/>
      <c r="AF11" s="684"/>
      <c r="AG11" s="684"/>
      <c r="AH11" s="684"/>
      <c r="AI11" s="684"/>
      <c r="AJ11" s="684"/>
      <c r="AK11" s="685"/>
      <c r="AL11" s="688">
        <v>8.9</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202740</v>
      </c>
      <c r="BH11" s="684"/>
      <c r="BI11" s="684"/>
      <c r="BJ11" s="684"/>
      <c r="BK11" s="684"/>
      <c r="BL11" s="684"/>
      <c r="BM11" s="684"/>
      <c r="BN11" s="685"/>
      <c r="BO11" s="686">
        <v>5</v>
      </c>
      <c r="BP11" s="686"/>
      <c r="BQ11" s="686"/>
      <c r="BR11" s="686"/>
      <c r="BS11" s="692" t="s">
        <v>229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513748</v>
      </c>
      <c r="CS11" s="684"/>
      <c r="CT11" s="684"/>
      <c r="CU11" s="684"/>
      <c r="CV11" s="684"/>
      <c r="CW11" s="684"/>
      <c r="CX11" s="684"/>
      <c r="CY11" s="685"/>
      <c r="CZ11" s="686">
        <v>4.9000000000000004</v>
      </c>
      <c r="DA11" s="686"/>
      <c r="DB11" s="686"/>
      <c r="DC11" s="686"/>
      <c r="DD11" s="692" t="s">
        <v>128</v>
      </c>
      <c r="DE11" s="684"/>
      <c r="DF11" s="684"/>
      <c r="DG11" s="684"/>
      <c r="DH11" s="684"/>
      <c r="DI11" s="684"/>
      <c r="DJ11" s="684"/>
      <c r="DK11" s="684"/>
      <c r="DL11" s="684"/>
      <c r="DM11" s="684"/>
      <c r="DN11" s="684"/>
      <c r="DO11" s="684"/>
      <c r="DP11" s="685"/>
      <c r="DQ11" s="692">
        <v>123832</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v>10737</v>
      </c>
      <c r="S12" s="684"/>
      <c r="T12" s="684"/>
      <c r="U12" s="684"/>
      <c r="V12" s="684"/>
      <c r="W12" s="684"/>
      <c r="X12" s="684"/>
      <c r="Y12" s="685"/>
      <c r="Z12" s="686">
        <v>0.1</v>
      </c>
      <c r="AA12" s="686"/>
      <c r="AB12" s="686"/>
      <c r="AC12" s="686"/>
      <c r="AD12" s="687">
        <v>10737</v>
      </c>
      <c r="AE12" s="687"/>
      <c r="AF12" s="687"/>
      <c r="AG12" s="687"/>
      <c r="AH12" s="687"/>
      <c r="AI12" s="687"/>
      <c r="AJ12" s="687"/>
      <c r="AK12" s="687"/>
      <c r="AL12" s="688">
        <v>0.2</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1912449</v>
      </c>
      <c r="BH12" s="684"/>
      <c r="BI12" s="684"/>
      <c r="BJ12" s="684"/>
      <c r="BK12" s="684"/>
      <c r="BL12" s="684"/>
      <c r="BM12" s="684"/>
      <c r="BN12" s="685"/>
      <c r="BO12" s="686">
        <v>47.6</v>
      </c>
      <c r="BP12" s="686"/>
      <c r="BQ12" s="686"/>
      <c r="BR12" s="686"/>
      <c r="BS12" s="692" t="s">
        <v>128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33175</v>
      </c>
      <c r="CS12" s="684"/>
      <c r="CT12" s="684"/>
      <c r="CU12" s="684"/>
      <c r="CV12" s="684"/>
      <c r="CW12" s="684"/>
      <c r="CX12" s="684"/>
      <c r="CY12" s="685"/>
      <c r="CZ12" s="686">
        <v>0.3</v>
      </c>
      <c r="DA12" s="686"/>
      <c r="DB12" s="686"/>
      <c r="DC12" s="686"/>
      <c r="DD12" s="692" t="s">
        <v>128</v>
      </c>
      <c r="DE12" s="684"/>
      <c r="DF12" s="684"/>
      <c r="DG12" s="684"/>
      <c r="DH12" s="684"/>
      <c r="DI12" s="684"/>
      <c r="DJ12" s="684"/>
      <c r="DK12" s="684"/>
      <c r="DL12" s="684"/>
      <c r="DM12" s="684"/>
      <c r="DN12" s="684"/>
      <c r="DO12" s="684"/>
      <c r="DP12" s="685"/>
      <c r="DQ12" s="692">
        <v>32345</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128</v>
      </c>
      <c r="AA13" s="686"/>
      <c r="AB13" s="686"/>
      <c r="AC13" s="686"/>
      <c r="AD13" s="687" t="s">
        <v>229</v>
      </c>
      <c r="AE13" s="687"/>
      <c r="AF13" s="687"/>
      <c r="AG13" s="687"/>
      <c r="AH13" s="687"/>
      <c r="AI13" s="687"/>
      <c r="AJ13" s="687"/>
      <c r="AK13" s="687"/>
      <c r="AL13" s="688" t="s">
        <v>128</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1910858</v>
      </c>
      <c r="BH13" s="684"/>
      <c r="BI13" s="684"/>
      <c r="BJ13" s="684"/>
      <c r="BK13" s="684"/>
      <c r="BL13" s="684"/>
      <c r="BM13" s="684"/>
      <c r="BN13" s="685"/>
      <c r="BO13" s="686">
        <v>47.6</v>
      </c>
      <c r="BP13" s="686"/>
      <c r="BQ13" s="686"/>
      <c r="BR13" s="686"/>
      <c r="BS13" s="692" t="s">
        <v>128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716017</v>
      </c>
      <c r="CS13" s="684"/>
      <c r="CT13" s="684"/>
      <c r="CU13" s="684"/>
      <c r="CV13" s="684"/>
      <c r="CW13" s="684"/>
      <c r="CX13" s="684"/>
      <c r="CY13" s="685"/>
      <c r="CZ13" s="686">
        <v>6.9</v>
      </c>
      <c r="DA13" s="686"/>
      <c r="DB13" s="686"/>
      <c r="DC13" s="686"/>
      <c r="DD13" s="692">
        <v>369263</v>
      </c>
      <c r="DE13" s="684"/>
      <c r="DF13" s="684"/>
      <c r="DG13" s="684"/>
      <c r="DH13" s="684"/>
      <c r="DI13" s="684"/>
      <c r="DJ13" s="684"/>
      <c r="DK13" s="684"/>
      <c r="DL13" s="684"/>
      <c r="DM13" s="684"/>
      <c r="DN13" s="684"/>
      <c r="DO13" s="684"/>
      <c r="DP13" s="685"/>
      <c r="DQ13" s="692">
        <v>531597</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27729</v>
      </c>
      <c r="S14" s="684"/>
      <c r="T14" s="684"/>
      <c r="U14" s="684"/>
      <c r="V14" s="684"/>
      <c r="W14" s="684"/>
      <c r="X14" s="684"/>
      <c r="Y14" s="685"/>
      <c r="Z14" s="686">
        <v>0.3</v>
      </c>
      <c r="AA14" s="686"/>
      <c r="AB14" s="686"/>
      <c r="AC14" s="686"/>
      <c r="AD14" s="687">
        <v>27729</v>
      </c>
      <c r="AE14" s="687"/>
      <c r="AF14" s="687"/>
      <c r="AG14" s="687"/>
      <c r="AH14" s="687"/>
      <c r="AI14" s="687"/>
      <c r="AJ14" s="687"/>
      <c r="AK14" s="687"/>
      <c r="AL14" s="688">
        <v>0.5</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100743</v>
      </c>
      <c r="BH14" s="684"/>
      <c r="BI14" s="684"/>
      <c r="BJ14" s="684"/>
      <c r="BK14" s="684"/>
      <c r="BL14" s="684"/>
      <c r="BM14" s="684"/>
      <c r="BN14" s="685"/>
      <c r="BO14" s="686">
        <v>2.5</v>
      </c>
      <c r="BP14" s="686"/>
      <c r="BQ14" s="686"/>
      <c r="BR14" s="686"/>
      <c r="BS14" s="692" t="s">
        <v>128</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619594</v>
      </c>
      <c r="CS14" s="684"/>
      <c r="CT14" s="684"/>
      <c r="CU14" s="684"/>
      <c r="CV14" s="684"/>
      <c r="CW14" s="684"/>
      <c r="CX14" s="684"/>
      <c r="CY14" s="685"/>
      <c r="CZ14" s="686">
        <v>5.9</v>
      </c>
      <c r="DA14" s="686"/>
      <c r="DB14" s="686"/>
      <c r="DC14" s="686"/>
      <c r="DD14" s="692">
        <v>121859</v>
      </c>
      <c r="DE14" s="684"/>
      <c r="DF14" s="684"/>
      <c r="DG14" s="684"/>
      <c r="DH14" s="684"/>
      <c r="DI14" s="684"/>
      <c r="DJ14" s="684"/>
      <c r="DK14" s="684"/>
      <c r="DL14" s="684"/>
      <c r="DM14" s="684"/>
      <c r="DN14" s="684"/>
      <c r="DO14" s="684"/>
      <c r="DP14" s="685"/>
      <c r="DQ14" s="692">
        <v>493202</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235713</v>
      </c>
      <c r="BH15" s="684"/>
      <c r="BI15" s="684"/>
      <c r="BJ15" s="684"/>
      <c r="BK15" s="684"/>
      <c r="BL15" s="684"/>
      <c r="BM15" s="684"/>
      <c r="BN15" s="685"/>
      <c r="BO15" s="686">
        <v>5.9</v>
      </c>
      <c r="BP15" s="686"/>
      <c r="BQ15" s="686"/>
      <c r="BR15" s="686"/>
      <c r="BS15" s="692" t="s">
        <v>229</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1452351</v>
      </c>
      <c r="CS15" s="684"/>
      <c r="CT15" s="684"/>
      <c r="CU15" s="684"/>
      <c r="CV15" s="684"/>
      <c r="CW15" s="684"/>
      <c r="CX15" s="684"/>
      <c r="CY15" s="685"/>
      <c r="CZ15" s="686">
        <v>13.9</v>
      </c>
      <c r="DA15" s="686"/>
      <c r="DB15" s="686"/>
      <c r="DC15" s="686"/>
      <c r="DD15" s="692">
        <v>375721</v>
      </c>
      <c r="DE15" s="684"/>
      <c r="DF15" s="684"/>
      <c r="DG15" s="684"/>
      <c r="DH15" s="684"/>
      <c r="DI15" s="684"/>
      <c r="DJ15" s="684"/>
      <c r="DK15" s="684"/>
      <c r="DL15" s="684"/>
      <c r="DM15" s="684"/>
      <c r="DN15" s="684"/>
      <c r="DO15" s="684"/>
      <c r="DP15" s="685"/>
      <c r="DQ15" s="692">
        <v>1080269</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8393</v>
      </c>
      <c r="S16" s="684"/>
      <c r="T16" s="684"/>
      <c r="U16" s="684"/>
      <c r="V16" s="684"/>
      <c r="W16" s="684"/>
      <c r="X16" s="684"/>
      <c r="Y16" s="685"/>
      <c r="Z16" s="686">
        <v>0.1</v>
      </c>
      <c r="AA16" s="686"/>
      <c r="AB16" s="686"/>
      <c r="AC16" s="686"/>
      <c r="AD16" s="687">
        <v>8393</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229</v>
      </c>
      <c r="BP16" s="686"/>
      <c r="BQ16" s="686"/>
      <c r="BR16" s="686"/>
      <c r="BS16" s="692" t="s">
        <v>128</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229</v>
      </c>
      <c r="CS16" s="684"/>
      <c r="CT16" s="684"/>
      <c r="CU16" s="684"/>
      <c r="CV16" s="684"/>
      <c r="CW16" s="684"/>
      <c r="CX16" s="684"/>
      <c r="CY16" s="685"/>
      <c r="CZ16" s="686" t="s">
        <v>128</v>
      </c>
      <c r="DA16" s="686"/>
      <c r="DB16" s="686"/>
      <c r="DC16" s="686"/>
      <c r="DD16" s="692" t="s">
        <v>128</v>
      </c>
      <c r="DE16" s="684"/>
      <c r="DF16" s="684"/>
      <c r="DG16" s="684"/>
      <c r="DH16" s="684"/>
      <c r="DI16" s="684"/>
      <c r="DJ16" s="684"/>
      <c r="DK16" s="684"/>
      <c r="DL16" s="684"/>
      <c r="DM16" s="684"/>
      <c r="DN16" s="684"/>
      <c r="DO16" s="684"/>
      <c r="DP16" s="685"/>
      <c r="DQ16" s="692" t="s">
        <v>229</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69853</v>
      </c>
      <c r="S17" s="684"/>
      <c r="T17" s="684"/>
      <c r="U17" s="684"/>
      <c r="V17" s="684"/>
      <c r="W17" s="684"/>
      <c r="X17" s="684"/>
      <c r="Y17" s="685"/>
      <c r="Z17" s="686">
        <v>0.6</v>
      </c>
      <c r="AA17" s="686"/>
      <c r="AB17" s="686"/>
      <c r="AC17" s="686"/>
      <c r="AD17" s="687">
        <v>69853</v>
      </c>
      <c r="AE17" s="687"/>
      <c r="AF17" s="687"/>
      <c r="AG17" s="687"/>
      <c r="AH17" s="687"/>
      <c r="AI17" s="687"/>
      <c r="AJ17" s="687"/>
      <c r="AK17" s="687"/>
      <c r="AL17" s="688">
        <v>1.2</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872903</v>
      </c>
      <c r="CS17" s="684"/>
      <c r="CT17" s="684"/>
      <c r="CU17" s="684"/>
      <c r="CV17" s="684"/>
      <c r="CW17" s="684"/>
      <c r="CX17" s="684"/>
      <c r="CY17" s="685"/>
      <c r="CZ17" s="686">
        <v>8.4</v>
      </c>
      <c r="DA17" s="686"/>
      <c r="DB17" s="686"/>
      <c r="DC17" s="686"/>
      <c r="DD17" s="692" t="s">
        <v>128</v>
      </c>
      <c r="DE17" s="684"/>
      <c r="DF17" s="684"/>
      <c r="DG17" s="684"/>
      <c r="DH17" s="684"/>
      <c r="DI17" s="684"/>
      <c r="DJ17" s="684"/>
      <c r="DK17" s="684"/>
      <c r="DL17" s="684"/>
      <c r="DM17" s="684"/>
      <c r="DN17" s="684"/>
      <c r="DO17" s="684"/>
      <c r="DP17" s="685"/>
      <c r="DQ17" s="692">
        <v>857805</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29857</v>
      </c>
      <c r="S18" s="684"/>
      <c r="T18" s="684"/>
      <c r="U18" s="684"/>
      <c r="V18" s="684"/>
      <c r="W18" s="684"/>
      <c r="X18" s="684"/>
      <c r="Y18" s="685"/>
      <c r="Z18" s="686">
        <v>0.3</v>
      </c>
      <c r="AA18" s="686"/>
      <c r="AB18" s="686"/>
      <c r="AC18" s="686"/>
      <c r="AD18" s="687">
        <v>29857</v>
      </c>
      <c r="AE18" s="687"/>
      <c r="AF18" s="687"/>
      <c r="AG18" s="687"/>
      <c r="AH18" s="687"/>
      <c r="AI18" s="687"/>
      <c r="AJ18" s="687"/>
      <c r="AK18" s="687"/>
      <c r="AL18" s="688">
        <v>0.5</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229</v>
      </c>
      <c r="BH18" s="684"/>
      <c r="BI18" s="684"/>
      <c r="BJ18" s="684"/>
      <c r="BK18" s="684"/>
      <c r="BL18" s="684"/>
      <c r="BM18" s="684"/>
      <c r="BN18" s="685"/>
      <c r="BO18" s="686" t="s">
        <v>229</v>
      </c>
      <c r="BP18" s="686"/>
      <c r="BQ18" s="686"/>
      <c r="BR18" s="686"/>
      <c r="BS18" s="692" t="s">
        <v>128</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229</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3530</v>
      </c>
      <c r="S19" s="684"/>
      <c r="T19" s="684"/>
      <c r="U19" s="684"/>
      <c r="V19" s="684"/>
      <c r="W19" s="684"/>
      <c r="X19" s="684"/>
      <c r="Y19" s="685"/>
      <c r="Z19" s="686">
        <v>0</v>
      </c>
      <c r="AA19" s="686"/>
      <c r="AB19" s="686"/>
      <c r="AC19" s="686"/>
      <c r="AD19" s="687">
        <v>3530</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229</v>
      </c>
      <c r="BP19" s="686"/>
      <c r="BQ19" s="686"/>
      <c r="BR19" s="686"/>
      <c r="BS19" s="692" t="s">
        <v>229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229</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1277</v>
      </c>
      <c r="S20" s="684"/>
      <c r="T20" s="684"/>
      <c r="U20" s="684"/>
      <c r="V20" s="684"/>
      <c r="W20" s="684"/>
      <c r="X20" s="684"/>
      <c r="Y20" s="685"/>
      <c r="Z20" s="686">
        <v>0</v>
      </c>
      <c r="AA20" s="686"/>
      <c r="AB20" s="686"/>
      <c r="AC20" s="686"/>
      <c r="AD20" s="687">
        <v>1277</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229</v>
      </c>
      <c r="BP20" s="686"/>
      <c r="BQ20" s="686"/>
      <c r="BR20" s="686"/>
      <c r="BS20" s="692" t="s">
        <v>128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10425220</v>
      </c>
      <c r="CS20" s="684"/>
      <c r="CT20" s="684"/>
      <c r="CU20" s="684"/>
      <c r="CV20" s="684"/>
      <c r="CW20" s="684"/>
      <c r="CX20" s="684"/>
      <c r="CY20" s="685"/>
      <c r="CZ20" s="686">
        <v>100</v>
      </c>
      <c r="DA20" s="686"/>
      <c r="DB20" s="686"/>
      <c r="DC20" s="686"/>
      <c r="DD20" s="692">
        <v>1363466</v>
      </c>
      <c r="DE20" s="684"/>
      <c r="DF20" s="684"/>
      <c r="DG20" s="684"/>
      <c r="DH20" s="684"/>
      <c r="DI20" s="684"/>
      <c r="DJ20" s="684"/>
      <c r="DK20" s="684"/>
      <c r="DL20" s="684"/>
      <c r="DM20" s="684"/>
      <c r="DN20" s="684"/>
      <c r="DO20" s="684"/>
      <c r="DP20" s="685"/>
      <c r="DQ20" s="692">
        <v>7045349</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35189</v>
      </c>
      <c r="S21" s="684"/>
      <c r="T21" s="684"/>
      <c r="U21" s="684"/>
      <c r="V21" s="684"/>
      <c r="W21" s="684"/>
      <c r="X21" s="684"/>
      <c r="Y21" s="685"/>
      <c r="Z21" s="686">
        <v>0.3</v>
      </c>
      <c r="AA21" s="686"/>
      <c r="AB21" s="686"/>
      <c r="AC21" s="686"/>
      <c r="AD21" s="687">
        <v>35189</v>
      </c>
      <c r="AE21" s="687"/>
      <c r="AF21" s="687"/>
      <c r="AG21" s="687"/>
      <c r="AH21" s="687"/>
      <c r="AI21" s="687"/>
      <c r="AJ21" s="687"/>
      <c r="AK21" s="687"/>
      <c r="AL21" s="688">
        <v>0.6</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229</v>
      </c>
      <c r="BP21" s="686"/>
      <c r="BQ21" s="686"/>
      <c r="BR21" s="686"/>
      <c r="BS21" s="692" t="s">
        <v>229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1102310</v>
      </c>
      <c r="S22" s="684"/>
      <c r="T22" s="684"/>
      <c r="U22" s="684"/>
      <c r="V22" s="684"/>
      <c r="W22" s="684"/>
      <c r="X22" s="684"/>
      <c r="Y22" s="685"/>
      <c r="Z22" s="686">
        <v>10</v>
      </c>
      <c r="AA22" s="686"/>
      <c r="AB22" s="686"/>
      <c r="AC22" s="686"/>
      <c r="AD22" s="687">
        <v>934861</v>
      </c>
      <c r="AE22" s="687"/>
      <c r="AF22" s="687"/>
      <c r="AG22" s="687"/>
      <c r="AH22" s="687"/>
      <c r="AI22" s="687"/>
      <c r="AJ22" s="687"/>
      <c r="AK22" s="687"/>
      <c r="AL22" s="688">
        <v>16.2</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128</v>
      </c>
      <c r="BP22" s="686"/>
      <c r="BQ22" s="686"/>
      <c r="BR22" s="686"/>
      <c r="BS22" s="692" t="s">
        <v>229</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934861</v>
      </c>
      <c r="S23" s="684"/>
      <c r="T23" s="684"/>
      <c r="U23" s="684"/>
      <c r="V23" s="684"/>
      <c r="W23" s="684"/>
      <c r="X23" s="684"/>
      <c r="Y23" s="685"/>
      <c r="Z23" s="686">
        <v>8.5</v>
      </c>
      <c r="AA23" s="686"/>
      <c r="AB23" s="686"/>
      <c r="AC23" s="686"/>
      <c r="AD23" s="687">
        <v>934861</v>
      </c>
      <c r="AE23" s="687"/>
      <c r="AF23" s="687"/>
      <c r="AG23" s="687"/>
      <c r="AH23" s="687"/>
      <c r="AI23" s="687"/>
      <c r="AJ23" s="687"/>
      <c r="AK23" s="687"/>
      <c r="AL23" s="688">
        <v>16.2</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167449</v>
      </c>
      <c r="S24" s="684"/>
      <c r="T24" s="684"/>
      <c r="U24" s="684"/>
      <c r="V24" s="684"/>
      <c r="W24" s="684"/>
      <c r="X24" s="684"/>
      <c r="Y24" s="685"/>
      <c r="Z24" s="686">
        <v>1.5</v>
      </c>
      <c r="AA24" s="686"/>
      <c r="AB24" s="686"/>
      <c r="AC24" s="686"/>
      <c r="AD24" s="687" t="s">
        <v>229</v>
      </c>
      <c r="AE24" s="687"/>
      <c r="AF24" s="687"/>
      <c r="AG24" s="687"/>
      <c r="AH24" s="687"/>
      <c r="AI24" s="687"/>
      <c r="AJ24" s="687"/>
      <c r="AK24" s="687"/>
      <c r="AL24" s="688" t="s">
        <v>229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4056418</v>
      </c>
      <c r="CS24" s="673"/>
      <c r="CT24" s="673"/>
      <c r="CU24" s="673"/>
      <c r="CV24" s="673"/>
      <c r="CW24" s="673"/>
      <c r="CX24" s="673"/>
      <c r="CY24" s="674"/>
      <c r="CZ24" s="677">
        <v>38.9</v>
      </c>
      <c r="DA24" s="678"/>
      <c r="DB24" s="678"/>
      <c r="DC24" s="697"/>
      <c r="DD24" s="722">
        <v>2597913</v>
      </c>
      <c r="DE24" s="673"/>
      <c r="DF24" s="673"/>
      <c r="DG24" s="673"/>
      <c r="DH24" s="673"/>
      <c r="DI24" s="673"/>
      <c r="DJ24" s="673"/>
      <c r="DK24" s="674"/>
      <c r="DL24" s="722">
        <v>2597890</v>
      </c>
      <c r="DM24" s="673"/>
      <c r="DN24" s="673"/>
      <c r="DO24" s="673"/>
      <c r="DP24" s="673"/>
      <c r="DQ24" s="673"/>
      <c r="DR24" s="673"/>
      <c r="DS24" s="673"/>
      <c r="DT24" s="673"/>
      <c r="DU24" s="673"/>
      <c r="DV24" s="674"/>
      <c r="DW24" s="677">
        <v>42.4</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229</v>
      </c>
      <c r="S25" s="684"/>
      <c r="T25" s="684"/>
      <c r="U25" s="684"/>
      <c r="V25" s="684"/>
      <c r="W25" s="684"/>
      <c r="X25" s="684"/>
      <c r="Y25" s="685"/>
      <c r="Z25" s="686" t="s">
        <v>229</v>
      </c>
      <c r="AA25" s="686"/>
      <c r="AB25" s="686"/>
      <c r="AC25" s="686"/>
      <c r="AD25" s="687" t="s">
        <v>229</v>
      </c>
      <c r="AE25" s="687"/>
      <c r="AF25" s="687"/>
      <c r="AG25" s="687"/>
      <c r="AH25" s="687"/>
      <c r="AI25" s="687"/>
      <c r="AJ25" s="687"/>
      <c r="AK25" s="687"/>
      <c r="AL25" s="688" t="s">
        <v>128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128</v>
      </c>
      <c r="BP25" s="686"/>
      <c r="BQ25" s="686"/>
      <c r="BR25" s="686"/>
      <c r="BS25" s="692" t="s">
        <v>229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1225392</v>
      </c>
      <c r="CS25" s="719"/>
      <c r="CT25" s="719"/>
      <c r="CU25" s="719"/>
      <c r="CV25" s="719"/>
      <c r="CW25" s="719"/>
      <c r="CX25" s="719"/>
      <c r="CY25" s="720"/>
      <c r="CZ25" s="688">
        <v>11.8</v>
      </c>
      <c r="DA25" s="717"/>
      <c r="DB25" s="717"/>
      <c r="DC25" s="721"/>
      <c r="DD25" s="692">
        <v>1136470</v>
      </c>
      <c r="DE25" s="719"/>
      <c r="DF25" s="719"/>
      <c r="DG25" s="719"/>
      <c r="DH25" s="719"/>
      <c r="DI25" s="719"/>
      <c r="DJ25" s="719"/>
      <c r="DK25" s="720"/>
      <c r="DL25" s="692">
        <v>1136447</v>
      </c>
      <c r="DM25" s="719"/>
      <c r="DN25" s="719"/>
      <c r="DO25" s="719"/>
      <c r="DP25" s="719"/>
      <c r="DQ25" s="719"/>
      <c r="DR25" s="719"/>
      <c r="DS25" s="719"/>
      <c r="DT25" s="719"/>
      <c r="DU25" s="719"/>
      <c r="DV25" s="720"/>
      <c r="DW25" s="688">
        <v>18.5</v>
      </c>
      <c r="DX25" s="717"/>
      <c r="DY25" s="717"/>
      <c r="DZ25" s="717"/>
      <c r="EA25" s="717"/>
      <c r="EB25" s="717"/>
      <c r="EC25" s="718"/>
    </row>
    <row r="26" spans="2:133" ht="11.25" customHeight="1">
      <c r="B26" s="680" t="s">
        <v>296</v>
      </c>
      <c r="C26" s="681"/>
      <c r="D26" s="681"/>
      <c r="E26" s="681"/>
      <c r="F26" s="681"/>
      <c r="G26" s="681"/>
      <c r="H26" s="681"/>
      <c r="I26" s="681"/>
      <c r="J26" s="681"/>
      <c r="K26" s="681"/>
      <c r="L26" s="681"/>
      <c r="M26" s="681"/>
      <c r="N26" s="681"/>
      <c r="O26" s="681"/>
      <c r="P26" s="681"/>
      <c r="Q26" s="682"/>
      <c r="R26" s="683">
        <v>5899772</v>
      </c>
      <c r="S26" s="684"/>
      <c r="T26" s="684"/>
      <c r="U26" s="684"/>
      <c r="V26" s="684"/>
      <c r="W26" s="684"/>
      <c r="X26" s="684"/>
      <c r="Y26" s="685"/>
      <c r="Z26" s="686">
        <v>53.5</v>
      </c>
      <c r="AA26" s="686"/>
      <c r="AB26" s="686"/>
      <c r="AC26" s="686"/>
      <c r="AD26" s="687">
        <v>5732323</v>
      </c>
      <c r="AE26" s="687"/>
      <c r="AF26" s="687"/>
      <c r="AG26" s="687"/>
      <c r="AH26" s="687"/>
      <c r="AI26" s="687"/>
      <c r="AJ26" s="687"/>
      <c r="AK26" s="687"/>
      <c r="AL26" s="688">
        <v>99.4</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229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832039</v>
      </c>
      <c r="CS26" s="684"/>
      <c r="CT26" s="684"/>
      <c r="CU26" s="684"/>
      <c r="CV26" s="684"/>
      <c r="CW26" s="684"/>
      <c r="CX26" s="684"/>
      <c r="CY26" s="685"/>
      <c r="CZ26" s="688">
        <v>8</v>
      </c>
      <c r="DA26" s="717"/>
      <c r="DB26" s="717"/>
      <c r="DC26" s="721"/>
      <c r="DD26" s="692">
        <v>751186</v>
      </c>
      <c r="DE26" s="684"/>
      <c r="DF26" s="684"/>
      <c r="DG26" s="684"/>
      <c r="DH26" s="684"/>
      <c r="DI26" s="684"/>
      <c r="DJ26" s="684"/>
      <c r="DK26" s="685"/>
      <c r="DL26" s="692" t="s">
        <v>128</v>
      </c>
      <c r="DM26" s="684"/>
      <c r="DN26" s="684"/>
      <c r="DO26" s="684"/>
      <c r="DP26" s="684"/>
      <c r="DQ26" s="684"/>
      <c r="DR26" s="684"/>
      <c r="DS26" s="684"/>
      <c r="DT26" s="684"/>
      <c r="DU26" s="684"/>
      <c r="DV26" s="685"/>
      <c r="DW26" s="688" t="s">
        <v>229</v>
      </c>
      <c r="DX26" s="717"/>
      <c r="DY26" s="717"/>
      <c r="DZ26" s="717"/>
      <c r="EA26" s="717"/>
      <c r="EB26" s="717"/>
      <c r="EC26" s="718"/>
    </row>
    <row r="27" spans="2:133" ht="11.25" customHeight="1">
      <c r="B27" s="680" t="s">
        <v>299</v>
      </c>
      <c r="C27" s="681"/>
      <c r="D27" s="681"/>
      <c r="E27" s="681"/>
      <c r="F27" s="681"/>
      <c r="G27" s="681"/>
      <c r="H27" s="681"/>
      <c r="I27" s="681"/>
      <c r="J27" s="681"/>
      <c r="K27" s="681"/>
      <c r="L27" s="681"/>
      <c r="M27" s="681"/>
      <c r="N27" s="681"/>
      <c r="O27" s="681"/>
      <c r="P27" s="681"/>
      <c r="Q27" s="682"/>
      <c r="R27" s="683">
        <v>5935</v>
      </c>
      <c r="S27" s="684"/>
      <c r="T27" s="684"/>
      <c r="U27" s="684"/>
      <c r="V27" s="684"/>
      <c r="W27" s="684"/>
      <c r="X27" s="684"/>
      <c r="Y27" s="685"/>
      <c r="Z27" s="686">
        <v>0.1</v>
      </c>
      <c r="AA27" s="686"/>
      <c r="AB27" s="686"/>
      <c r="AC27" s="686"/>
      <c r="AD27" s="687">
        <v>5935</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4015833</v>
      </c>
      <c r="BH27" s="684"/>
      <c r="BI27" s="684"/>
      <c r="BJ27" s="684"/>
      <c r="BK27" s="684"/>
      <c r="BL27" s="684"/>
      <c r="BM27" s="684"/>
      <c r="BN27" s="685"/>
      <c r="BO27" s="686">
        <v>100</v>
      </c>
      <c r="BP27" s="686"/>
      <c r="BQ27" s="686"/>
      <c r="BR27" s="686"/>
      <c r="BS27" s="692" t="s">
        <v>229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1958123</v>
      </c>
      <c r="CS27" s="719"/>
      <c r="CT27" s="719"/>
      <c r="CU27" s="719"/>
      <c r="CV27" s="719"/>
      <c r="CW27" s="719"/>
      <c r="CX27" s="719"/>
      <c r="CY27" s="720"/>
      <c r="CZ27" s="688">
        <v>18.8</v>
      </c>
      <c r="DA27" s="717"/>
      <c r="DB27" s="717"/>
      <c r="DC27" s="721"/>
      <c r="DD27" s="692">
        <v>603638</v>
      </c>
      <c r="DE27" s="719"/>
      <c r="DF27" s="719"/>
      <c r="DG27" s="719"/>
      <c r="DH27" s="719"/>
      <c r="DI27" s="719"/>
      <c r="DJ27" s="719"/>
      <c r="DK27" s="720"/>
      <c r="DL27" s="692">
        <v>603638</v>
      </c>
      <c r="DM27" s="719"/>
      <c r="DN27" s="719"/>
      <c r="DO27" s="719"/>
      <c r="DP27" s="719"/>
      <c r="DQ27" s="719"/>
      <c r="DR27" s="719"/>
      <c r="DS27" s="719"/>
      <c r="DT27" s="719"/>
      <c r="DU27" s="719"/>
      <c r="DV27" s="720"/>
      <c r="DW27" s="688">
        <v>9.8000000000000007</v>
      </c>
      <c r="DX27" s="717"/>
      <c r="DY27" s="717"/>
      <c r="DZ27" s="717"/>
      <c r="EA27" s="717"/>
      <c r="EB27" s="717"/>
      <c r="EC27" s="718"/>
    </row>
    <row r="28" spans="2:133" ht="11.25" customHeight="1">
      <c r="B28" s="680" t="s">
        <v>302</v>
      </c>
      <c r="C28" s="681"/>
      <c r="D28" s="681"/>
      <c r="E28" s="681"/>
      <c r="F28" s="681"/>
      <c r="G28" s="681"/>
      <c r="H28" s="681"/>
      <c r="I28" s="681"/>
      <c r="J28" s="681"/>
      <c r="K28" s="681"/>
      <c r="L28" s="681"/>
      <c r="M28" s="681"/>
      <c r="N28" s="681"/>
      <c r="O28" s="681"/>
      <c r="P28" s="681"/>
      <c r="Q28" s="682"/>
      <c r="R28" s="683">
        <v>73865</v>
      </c>
      <c r="S28" s="684"/>
      <c r="T28" s="684"/>
      <c r="U28" s="684"/>
      <c r="V28" s="684"/>
      <c r="W28" s="684"/>
      <c r="X28" s="684"/>
      <c r="Y28" s="685"/>
      <c r="Z28" s="686">
        <v>0.7</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872903</v>
      </c>
      <c r="CS28" s="684"/>
      <c r="CT28" s="684"/>
      <c r="CU28" s="684"/>
      <c r="CV28" s="684"/>
      <c r="CW28" s="684"/>
      <c r="CX28" s="684"/>
      <c r="CY28" s="685"/>
      <c r="CZ28" s="688">
        <v>8.4</v>
      </c>
      <c r="DA28" s="717"/>
      <c r="DB28" s="717"/>
      <c r="DC28" s="721"/>
      <c r="DD28" s="692">
        <v>857805</v>
      </c>
      <c r="DE28" s="684"/>
      <c r="DF28" s="684"/>
      <c r="DG28" s="684"/>
      <c r="DH28" s="684"/>
      <c r="DI28" s="684"/>
      <c r="DJ28" s="684"/>
      <c r="DK28" s="685"/>
      <c r="DL28" s="692">
        <v>857805</v>
      </c>
      <c r="DM28" s="684"/>
      <c r="DN28" s="684"/>
      <c r="DO28" s="684"/>
      <c r="DP28" s="684"/>
      <c r="DQ28" s="684"/>
      <c r="DR28" s="684"/>
      <c r="DS28" s="684"/>
      <c r="DT28" s="684"/>
      <c r="DU28" s="684"/>
      <c r="DV28" s="685"/>
      <c r="DW28" s="688">
        <v>14</v>
      </c>
      <c r="DX28" s="717"/>
      <c r="DY28" s="717"/>
      <c r="DZ28" s="717"/>
      <c r="EA28" s="717"/>
      <c r="EB28" s="717"/>
      <c r="EC28" s="718"/>
    </row>
    <row r="29" spans="2:133" ht="11.25" customHeight="1">
      <c r="B29" s="680" t="s">
        <v>304</v>
      </c>
      <c r="C29" s="681"/>
      <c r="D29" s="681"/>
      <c r="E29" s="681"/>
      <c r="F29" s="681"/>
      <c r="G29" s="681"/>
      <c r="H29" s="681"/>
      <c r="I29" s="681"/>
      <c r="J29" s="681"/>
      <c r="K29" s="681"/>
      <c r="L29" s="681"/>
      <c r="M29" s="681"/>
      <c r="N29" s="681"/>
      <c r="O29" s="681"/>
      <c r="P29" s="681"/>
      <c r="Q29" s="682"/>
      <c r="R29" s="683">
        <v>117580</v>
      </c>
      <c r="S29" s="684"/>
      <c r="T29" s="684"/>
      <c r="U29" s="684"/>
      <c r="V29" s="684"/>
      <c r="W29" s="684"/>
      <c r="X29" s="684"/>
      <c r="Y29" s="685"/>
      <c r="Z29" s="686">
        <v>1.1000000000000001</v>
      </c>
      <c r="AA29" s="686"/>
      <c r="AB29" s="686"/>
      <c r="AC29" s="686"/>
      <c r="AD29" s="687">
        <v>14078</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872903</v>
      </c>
      <c r="CS29" s="719"/>
      <c r="CT29" s="719"/>
      <c r="CU29" s="719"/>
      <c r="CV29" s="719"/>
      <c r="CW29" s="719"/>
      <c r="CX29" s="719"/>
      <c r="CY29" s="720"/>
      <c r="CZ29" s="688">
        <v>8.4</v>
      </c>
      <c r="DA29" s="717"/>
      <c r="DB29" s="717"/>
      <c r="DC29" s="721"/>
      <c r="DD29" s="692">
        <v>857805</v>
      </c>
      <c r="DE29" s="719"/>
      <c r="DF29" s="719"/>
      <c r="DG29" s="719"/>
      <c r="DH29" s="719"/>
      <c r="DI29" s="719"/>
      <c r="DJ29" s="719"/>
      <c r="DK29" s="720"/>
      <c r="DL29" s="692">
        <v>857805</v>
      </c>
      <c r="DM29" s="719"/>
      <c r="DN29" s="719"/>
      <c r="DO29" s="719"/>
      <c r="DP29" s="719"/>
      <c r="DQ29" s="719"/>
      <c r="DR29" s="719"/>
      <c r="DS29" s="719"/>
      <c r="DT29" s="719"/>
      <c r="DU29" s="719"/>
      <c r="DV29" s="720"/>
      <c r="DW29" s="688">
        <v>14</v>
      </c>
      <c r="DX29" s="717"/>
      <c r="DY29" s="717"/>
      <c r="DZ29" s="717"/>
      <c r="EA29" s="717"/>
      <c r="EB29" s="717"/>
      <c r="EC29" s="718"/>
    </row>
    <row r="30" spans="2:133" ht="11.25" customHeight="1">
      <c r="B30" s="680" t="s">
        <v>306</v>
      </c>
      <c r="C30" s="681"/>
      <c r="D30" s="681"/>
      <c r="E30" s="681"/>
      <c r="F30" s="681"/>
      <c r="G30" s="681"/>
      <c r="H30" s="681"/>
      <c r="I30" s="681"/>
      <c r="J30" s="681"/>
      <c r="K30" s="681"/>
      <c r="L30" s="681"/>
      <c r="M30" s="681"/>
      <c r="N30" s="681"/>
      <c r="O30" s="681"/>
      <c r="P30" s="681"/>
      <c r="Q30" s="682"/>
      <c r="R30" s="683">
        <v>11029</v>
      </c>
      <c r="S30" s="684"/>
      <c r="T30" s="684"/>
      <c r="U30" s="684"/>
      <c r="V30" s="684"/>
      <c r="W30" s="684"/>
      <c r="X30" s="684"/>
      <c r="Y30" s="685"/>
      <c r="Z30" s="686">
        <v>0.1</v>
      </c>
      <c r="AA30" s="686"/>
      <c r="AB30" s="686"/>
      <c r="AC30" s="686"/>
      <c r="AD30" s="687" t="s">
        <v>128</v>
      </c>
      <c r="AE30" s="687"/>
      <c r="AF30" s="687"/>
      <c r="AG30" s="687"/>
      <c r="AH30" s="687"/>
      <c r="AI30" s="687"/>
      <c r="AJ30" s="687"/>
      <c r="AK30" s="687"/>
      <c r="AL30" s="688" t="s">
        <v>128</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831580</v>
      </c>
      <c r="CS30" s="684"/>
      <c r="CT30" s="684"/>
      <c r="CU30" s="684"/>
      <c r="CV30" s="684"/>
      <c r="CW30" s="684"/>
      <c r="CX30" s="684"/>
      <c r="CY30" s="685"/>
      <c r="CZ30" s="688">
        <v>8</v>
      </c>
      <c r="DA30" s="717"/>
      <c r="DB30" s="717"/>
      <c r="DC30" s="721"/>
      <c r="DD30" s="692">
        <v>816504</v>
      </c>
      <c r="DE30" s="684"/>
      <c r="DF30" s="684"/>
      <c r="DG30" s="684"/>
      <c r="DH30" s="684"/>
      <c r="DI30" s="684"/>
      <c r="DJ30" s="684"/>
      <c r="DK30" s="685"/>
      <c r="DL30" s="692">
        <v>816504</v>
      </c>
      <c r="DM30" s="684"/>
      <c r="DN30" s="684"/>
      <c r="DO30" s="684"/>
      <c r="DP30" s="684"/>
      <c r="DQ30" s="684"/>
      <c r="DR30" s="684"/>
      <c r="DS30" s="684"/>
      <c r="DT30" s="684"/>
      <c r="DU30" s="684"/>
      <c r="DV30" s="685"/>
      <c r="DW30" s="688">
        <v>13.3</v>
      </c>
      <c r="DX30" s="717"/>
      <c r="DY30" s="717"/>
      <c r="DZ30" s="717"/>
      <c r="EA30" s="717"/>
      <c r="EB30" s="717"/>
      <c r="EC30" s="718"/>
    </row>
    <row r="31" spans="2:133" ht="11.25" customHeight="1">
      <c r="B31" s="680" t="s">
        <v>310</v>
      </c>
      <c r="C31" s="681"/>
      <c r="D31" s="681"/>
      <c r="E31" s="681"/>
      <c r="F31" s="681"/>
      <c r="G31" s="681"/>
      <c r="H31" s="681"/>
      <c r="I31" s="681"/>
      <c r="J31" s="681"/>
      <c r="K31" s="681"/>
      <c r="L31" s="681"/>
      <c r="M31" s="681"/>
      <c r="N31" s="681"/>
      <c r="O31" s="681"/>
      <c r="P31" s="681"/>
      <c r="Q31" s="682"/>
      <c r="R31" s="683">
        <v>1151904</v>
      </c>
      <c r="S31" s="684"/>
      <c r="T31" s="684"/>
      <c r="U31" s="684"/>
      <c r="V31" s="684"/>
      <c r="W31" s="684"/>
      <c r="X31" s="684"/>
      <c r="Y31" s="685"/>
      <c r="Z31" s="686">
        <v>10.4</v>
      </c>
      <c r="AA31" s="686"/>
      <c r="AB31" s="686"/>
      <c r="AC31" s="686"/>
      <c r="AD31" s="687" t="s">
        <v>128</v>
      </c>
      <c r="AE31" s="687"/>
      <c r="AF31" s="687"/>
      <c r="AG31" s="687"/>
      <c r="AH31" s="687"/>
      <c r="AI31" s="687"/>
      <c r="AJ31" s="687"/>
      <c r="AK31" s="687"/>
      <c r="AL31" s="688" t="s">
        <v>229</v>
      </c>
      <c r="AM31" s="689"/>
      <c r="AN31" s="689"/>
      <c r="AO31" s="690"/>
      <c r="AP31" s="740" t="s">
        <v>311</v>
      </c>
      <c r="AQ31" s="741"/>
      <c r="AR31" s="741"/>
      <c r="AS31" s="741"/>
      <c r="AT31" s="746" t="s">
        <v>312</v>
      </c>
      <c r="AU31" s="230"/>
      <c r="AV31" s="230"/>
      <c r="AW31" s="230"/>
      <c r="AX31" s="669" t="s">
        <v>187</v>
      </c>
      <c r="AY31" s="670"/>
      <c r="AZ31" s="670"/>
      <c r="BA31" s="670"/>
      <c r="BB31" s="670"/>
      <c r="BC31" s="670"/>
      <c r="BD31" s="670"/>
      <c r="BE31" s="670"/>
      <c r="BF31" s="671"/>
      <c r="BG31" s="751">
        <v>99.1</v>
      </c>
      <c r="BH31" s="738"/>
      <c r="BI31" s="738"/>
      <c r="BJ31" s="738"/>
      <c r="BK31" s="738"/>
      <c r="BL31" s="738"/>
      <c r="BM31" s="678">
        <v>97.3</v>
      </c>
      <c r="BN31" s="738"/>
      <c r="BO31" s="738"/>
      <c r="BP31" s="738"/>
      <c r="BQ31" s="739"/>
      <c r="BR31" s="751">
        <v>99.1</v>
      </c>
      <c r="BS31" s="738"/>
      <c r="BT31" s="738"/>
      <c r="BU31" s="738"/>
      <c r="BV31" s="738"/>
      <c r="BW31" s="738"/>
      <c r="BX31" s="678">
        <v>96.7</v>
      </c>
      <c r="BY31" s="738"/>
      <c r="BZ31" s="738"/>
      <c r="CA31" s="738"/>
      <c r="CB31" s="739"/>
      <c r="CD31" s="725"/>
      <c r="CE31" s="726"/>
      <c r="CF31" s="698" t="s">
        <v>313</v>
      </c>
      <c r="CG31" s="699"/>
      <c r="CH31" s="699"/>
      <c r="CI31" s="699"/>
      <c r="CJ31" s="699"/>
      <c r="CK31" s="699"/>
      <c r="CL31" s="699"/>
      <c r="CM31" s="699"/>
      <c r="CN31" s="699"/>
      <c r="CO31" s="699"/>
      <c r="CP31" s="699"/>
      <c r="CQ31" s="700"/>
      <c r="CR31" s="683">
        <v>41323</v>
      </c>
      <c r="CS31" s="719"/>
      <c r="CT31" s="719"/>
      <c r="CU31" s="719"/>
      <c r="CV31" s="719"/>
      <c r="CW31" s="719"/>
      <c r="CX31" s="719"/>
      <c r="CY31" s="720"/>
      <c r="CZ31" s="688">
        <v>0.4</v>
      </c>
      <c r="DA31" s="717"/>
      <c r="DB31" s="717"/>
      <c r="DC31" s="721"/>
      <c r="DD31" s="692">
        <v>41301</v>
      </c>
      <c r="DE31" s="719"/>
      <c r="DF31" s="719"/>
      <c r="DG31" s="719"/>
      <c r="DH31" s="719"/>
      <c r="DI31" s="719"/>
      <c r="DJ31" s="719"/>
      <c r="DK31" s="720"/>
      <c r="DL31" s="692">
        <v>41301</v>
      </c>
      <c r="DM31" s="719"/>
      <c r="DN31" s="719"/>
      <c r="DO31" s="719"/>
      <c r="DP31" s="719"/>
      <c r="DQ31" s="719"/>
      <c r="DR31" s="719"/>
      <c r="DS31" s="719"/>
      <c r="DT31" s="719"/>
      <c r="DU31" s="719"/>
      <c r="DV31" s="720"/>
      <c r="DW31" s="688">
        <v>0.7</v>
      </c>
      <c r="DX31" s="717"/>
      <c r="DY31" s="717"/>
      <c r="DZ31" s="717"/>
      <c r="EA31" s="717"/>
      <c r="EB31" s="717"/>
      <c r="EC31" s="718"/>
    </row>
    <row r="32" spans="2:133" ht="11.25" customHeight="1">
      <c r="B32" s="729" t="s">
        <v>314</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229</v>
      </c>
      <c r="AA32" s="686"/>
      <c r="AB32" s="686"/>
      <c r="AC32" s="686"/>
      <c r="AD32" s="687" t="s">
        <v>229</v>
      </c>
      <c r="AE32" s="687"/>
      <c r="AF32" s="687"/>
      <c r="AG32" s="687"/>
      <c r="AH32" s="687"/>
      <c r="AI32" s="687"/>
      <c r="AJ32" s="687"/>
      <c r="AK32" s="687"/>
      <c r="AL32" s="688" t="s">
        <v>229</v>
      </c>
      <c r="AM32" s="689"/>
      <c r="AN32" s="689"/>
      <c r="AO32" s="690"/>
      <c r="AP32" s="742"/>
      <c r="AQ32" s="743"/>
      <c r="AR32" s="743"/>
      <c r="AS32" s="743"/>
      <c r="AT32" s="747"/>
      <c r="AU32" s="229" t="s">
        <v>315</v>
      </c>
      <c r="AV32" s="229"/>
      <c r="AW32" s="229"/>
      <c r="AX32" s="680" t="s">
        <v>316</v>
      </c>
      <c r="AY32" s="681"/>
      <c r="AZ32" s="681"/>
      <c r="BA32" s="681"/>
      <c r="BB32" s="681"/>
      <c r="BC32" s="681"/>
      <c r="BD32" s="681"/>
      <c r="BE32" s="681"/>
      <c r="BF32" s="682"/>
      <c r="BG32" s="752">
        <v>99.1</v>
      </c>
      <c r="BH32" s="719"/>
      <c r="BI32" s="719"/>
      <c r="BJ32" s="719"/>
      <c r="BK32" s="719"/>
      <c r="BL32" s="719"/>
      <c r="BM32" s="689">
        <v>97.6</v>
      </c>
      <c r="BN32" s="749"/>
      <c r="BO32" s="749"/>
      <c r="BP32" s="749"/>
      <c r="BQ32" s="750"/>
      <c r="BR32" s="752">
        <v>99</v>
      </c>
      <c r="BS32" s="719"/>
      <c r="BT32" s="719"/>
      <c r="BU32" s="719"/>
      <c r="BV32" s="719"/>
      <c r="BW32" s="719"/>
      <c r="BX32" s="689">
        <v>97.1</v>
      </c>
      <c r="BY32" s="749"/>
      <c r="BZ32" s="749"/>
      <c r="CA32" s="749"/>
      <c r="CB32" s="750"/>
      <c r="CD32" s="727"/>
      <c r="CE32" s="728"/>
      <c r="CF32" s="698" t="s">
        <v>317</v>
      </c>
      <c r="CG32" s="699"/>
      <c r="CH32" s="699"/>
      <c r="CI32" s="699"/>
      <c r="CJ32" s="699"/>
      <c r="CK32" s="699"/>
      <c r="CL32" s="699"/>
      <c r="CM32" s="699"/>
      <c r="CN32" s="699"/>
      <c r="CO32" s="699"/>
      <c r="CP32" s="699"/>
      <c r="CQ32" s="700"/>
      <c r="CR32" s="683" t="s">
        <v>229</v>
      </c>
      <c r="CS32" s="684"/>
      <c r="CT32" s="684"/>
      <c r="CU32" s="684"/>
      <c r="CV32" s="684"/>
      <c r="CW32" s="684"/>
      <c r="CX32" s="684"/>
      <c r="CY32" s="685"/>
      <c r="CZ32" s="688" t="s">
        <v>229</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c r="B33" s="680" t="s">
        <v>318</v>
      </c>
      <c r="C33" s="681"/>
      <c r="D33" s="681"/>
      <c r="E33" s="681"/>
      <c r="F33" s="681"/>
      <c r="G33" s="681"/>
      <c r="H33" s="681"/>
      <c r="I33" s="681"/>
      <c r="J33" s="681"/>
      <c r="K33" s="681"/>
      <c r="L33" s="681"/>
      <c r="M33" s="681"/>
      <c r="N33" s="681"/>
      <c r="O33" s="681"/>
      <c r="P33" s="681"/>
      <c r="Q33" s="682"/>
      <c r="R33" s="683">
        <v>1062514</v>
      </c>
      <c r="S33" s="684"/>
      <c r="T33" s="684"/>
      <c r="U33" s="684"/>
      <c r="V33" s="684"/>
      <c r="W33" s="684"/>
      <c r="X33" s="684"/>
      <c r="Y33" s="685"/>
      <c r="Z33" s="686">
        <v>9.6</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1"/>
      <c r="AV33" s="231"/>
      <c r="AW33" s="231"/>
      <c r="AX33" s="733" t="s">
        <v>319</v>
      </c>
      <c r="AY33" s="734"/>
      <c r="AZ33" s="734"/>
      <c r="BA33" s="734"/>
      <c r="BB33" s="734"/>
      <c r="BC33" s="734"/>
      <c r="BD33" s="734"/>
      <c r="BE33" s="734"/>
      <c r="BF33" s="735"/>
      <c r="BG33" s="753">
        <v>99.1</v>
      </c>
      <c r="BH33" s="754"/>
      <c r="BI33" s="754"/>
      <c r="BJ33" s="754"/>
      <c r="BK33" s="754"/>
      <c r="BL33" s="754"/>
      <c r="BM33" s="755">
        <v>96.7</v>
      </c>
      <c r="BN33" s="754"/>
      <c r="BO33" s="754"/>
      <c r="BP33" s="754"/>
      <c r="BQ33" s="756"/>
      <c r="BR33" s="753">
        <v>99.1</v>
      </c>
      <c r="BS33" s="754"/>
      <c r="BT33" s="754"/>
      <c r="BU33" s="754"/>
      <c r="BV33" s="754"/>
      <c r="BW33" s="754"/>
      <c r="BX33" s="755">
        <v>96.1</v>
      </c>
      <c r="BY33" s="754"/>
      <c r="BZ33" s="754"/>
      <c r="CA33" s="754"/>
      <c r="CB33" s="756"/>
      <c r="CD33" s="698" t="s">
        <v>320</v>
      </c>
      <c r="CE33" s="699"/>
      <c r="CF33" s="699"/>
      <c r="CG33" s="699"/>
      <c r="CH33" s="699"/>
      <c r="CI33" s="699"/>
      <c r="CJ33" s="699"/>
      <c r="CK33" s="699"/>
      <c r="CL33" s="699"/>
      <c r="CM33" s="699"/>
      <c r="CN33" s="699"/>
      <c r="CO33" s="699"/>
      <c r="CP33" s="699"/>
      <c r="CQ33" s="700"/>
      <c r="CR33" s="683">
        <v>5005336</v>
      </c>
      <c r="CS33" s="719"/>
      <c r="CT33" s="719"/>
      <c r="CU33" s="719"/>
      <c r="CV33" s="719"/>
      <c r="CW33" s="719"/>
      <c r="CX33" s="719"/>
      <c r="CY33" s="720"/>
      <c r="CZ33" s="688">
        <v>48</v>
      </c>
      <c r="DA33" s="717"/>
      <c r="DB33" s="717"/>
      <c r="DC33" s="721"/>
      <c r="DD33" s="692">
        <v>4134661</v>
      </c>
      <c r="DE33" s="719"/>
      <c r="DF33" s="719"/>
      <c r="DG33" s="719"/>
      <c r="DH33" s="719"/>
      <c r="DI33" s="719"/>
      <c r="DJ33" s="719"/>
      <c r="DK33" s="720"/>
      <c r="DL33" s="692">
        <v>2879146</v>
      </c>
      <c r="DM33" s="719"/>
      <c r="DN33" s="719"/>
      <c r="DO33" s="719"/>
      <c r="DP33" s="719"/>
      <c r="DQ33" s="719"/>
      <c r="DR33" s="719"/>
      <c r="DS33" s="719"/>
      <c r="DT33" s="719"/>
      <c r="DU33" s="719"/>
      <c r="DV33" s="720"/>
      <c r="DW33" s="688">
        <v>47</v>
      </c>
      <c r="DX33" s="717"/>
      <c r="DY33" s="717"/>
      <c r="DZ33" s="717"/>
      <c r="EA33" s="717"/>
      <c r="EB33" s="717"/>
      <c r="EC33" s="718"/>
    </row>
    <row r="34" spans="2:133" ht="11.25" customHeight="1">
      <c r="B34" s="680" t="s">
        <v>321</v>
      </c>
      <c r="C34" s="681"/>
      <c r="D34" s="681"/>
      <c r="E34" s="681"/>
      <c r="F34" s="681"/>
      <c r="G34" s="681"/>
      <c r="H34" s="681"/>
      <c r="I34" s="681"/>
      <c r="J34" s="681"/>
      <c r="K34" s="681"/>
      <c r="L34" s="681"/>
      <c r="M34" s="681"/>
      <c r="N34" s="681"/>
      <c r="O34" s="681"/>
      <c r="P34" s="681"/>
      <c r="Q34" s="682"/>
      <c r="R34" s="683">
        <v>12558</v>
      </c>
      <c r="S34" s="684"/>
      <c r="T34" s="684"/>
      <c r="U34" s="684"/>
      <c r="V34" s="684"/>
      <c r="W34" s="684"/>
      <c r="X34" s="684"/>
      <c r="Y34" s="685"/>
      <c r="Z34" s="686">
        <v>0.1</v>
      </c>
      <c r="AA34" s="686"/>
      <c r="AB34" s="686"/>
      <c r="AC34" s="686"/>
      <c r="AD34" s="687" t="s">
        <v>128</v>
      </c>
      <c r="AE34" s="687"/>
      <c r="AF34" s="687"/>
      <c r="AG34" s="687"/>
      <c r="AH34" s="687"/>
      <c r="AI34" s="687"/>
      <c r="AJ34" s="687"/>
      <c r="AK34" s="687"/>
      <c r="AL34" s="688" t="s">
        <v>128</v>
      </c>
      <c r="AM34" s="689"/>
      <c r="AN34" s="689"/>
      <c r="AO34" s="690"/>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98" t="s">
        <v>322</v>
      </c>
      <c r="CE34" s="699"/>
      <c r="CF34" s="699"/>
      <c r="CG34" s="699"/>
      <c r="CH34" s="699"/>
      <c r="CI34" s="699"/>
      <c r="CJ34" s="699"/>
      <c r="CK34" s="699"/>
      <c r="CL34" s="699"/>
      <c r="CM34" s="699"/>
      <c r="CN34" s="699"/>
      <c r="CO34" s="699"/>
      <c r="CP34" s="699"/>
      <c r="CQ34" s="700"/>
      <c r="CR34" s="683">
        <v>1244608</v>
      </c>
      <c r="CS34" s="684"/>
      <c r="CT34" s="684"/>
      <c r="CU34" s="684"/>
      <c r="CV34" s="684"/>
      <c r="CW34" s="684"/>
      <c r="CX34" s="684"/>
      <c r="CY34" s="685"/>
      <c r="CZ34" s="688">
        <v>11.9</v>
      </c>
      <c r="DA34" s="717"/>
      <c r="DB34" s="717"/>
      <c r="DC34" s="721"/>
      <c r="DD34" s="692">
        <v>1023123</v>
      </c>
      <c r="DE34" s="684"/>
      <c r="DF34" s="684"/>
      <c r="DG34" s="684"/>
      <c r="DH34" s="684"/>
      <c r="DI34" s="684"/>
      <c r="DJ34" s="684"/>
      <c r="DK34" s="685"/>
      <c r="DL34" s="692">
        <v>861974</v>
      </c>
      <c r="DM34" s="684"/>
      <c r="DN34" s="684"/>
      <c r="DO34" s="684"/>
      <c r="DP34" s="684"/>
      <c r="DQ34" s="684"/>
      <c r="DR34" s="684"/>
      <c r="DS34" s="684"/>
      <c r="DT34" s="684"/>
      <c r="DU34" s="684"/>
      <c r="DV34" s="685"/>
      <c r="DW34" s="688">
        <v>14.1</v>
      </c>
      <c r="DX34" s="717"/>
      <c r="DY34" s="717"/>
      <c r="DZ34" s="717"/>
      <c r="EA34" s="717"/>
      <c r="EB34" s="717"/>
      <c r="EC34" s="718"/>
    </row>
    <row r="35" spans="2:133" ht="11.25" customHeight="1">
      <c r="B35" s="680" t="s">
        <v>323</v>
      </c>
      <c r="C35" s="681"/>
      <c r="D35" s="681"/>
      <c r="E35" s="681"/>
      <c r="F35" s="681"/>
      <c r="G35" s="681"/>
      <c r="H35" s="681"/>
      <c r="I35" s="681"/>
      <c r="J35" s="681"/>
      <c r="K35" s="681"/>
      <c r="L35" s="681"/>
      <c r="M35" s="681"/>
      <c r="N35" s="681"/>
      <c r="O35" s="681"/>
      <c r="P35" s="681"/>
      <c r="Q35" s="682"/>
      <c r="R35" s="683">
        <v>7628</v>
      </c>
      <c r="S35" s="684"/>
      <c r="T35" s="684"/>
      <c r="U35" s="684"/>
      <c r="V35" s="684"/>
      <c r="W35" s="684"/>
      <c r="X35" s="684"/>
      <c r="Y35" s="685"/>
      <c r="Z35" s="686">
        <v>0.1</v>
      </c>
      <c r="AA35" s="686"/>
      <c r="AB35" s="686"/>
      <c r="AC35" s="686"/>
      <c r="AD35" s="687" t="s">
        <v>128</v>
      </c>
      <c r="AE35" s="687"/>
      <c r="AF35" s="687"/>
      <c r="AG35" s="687"/>
      <c r="AH35" s="687"/>
      <c r="AI35" s="687"/>
      <c r="AJ35" s="687"/>
      <c r="AK35" s="687"/>
      <c r="AL35" s="688" t="s">
        <v>128</v>
      </c>
      <c r="AM35" s="689"/>
      <c r="AN35" s="689"/>
      <c r="AO35" s="690"/>
      <c r="AP35" s="234"/>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73655</v>
      </c>
      <c r="CS35" s="719"/>
      <c r="CT35" s="719"/>
      <c r="CU35" s="719"/>
      <c r="CV35" s="719"/>
      <c r="CW35" s="719"/>
      <c r="CX35" s="719"/>
      <c r="CY35" s="720"/>
      <c r="CZ35" s="688">
        <v>0.7</v>
      </c>
      <c r="DA35" s="717"/>
      <c r="DB35" s="717"/>
      <c r="DC35" s="721"/>
      <c r="DD35" s="692">
        <v>57297</v>
      </c>
      <c r="DE35" s="719"/>
      <c r="DF35" s="719"/>
      <c r="DG35" s="719"/>
      <c r="DH35" s="719"/>
      <c r="DI35" s="719"/>
      <c r="DJ35" s="719"/>
      <c r="DK35" s="720"/>
      <c r="DL35" s="692">
        <v>55258</v>
      </c>
      <c r="DM35" s="719"/>
      <c r="DN35" s="719"/>
      <c r="DO35" s="719"/>
      <c r="DP35" s="719"/>
      <c r="DQ35" s="719"/>
      <c r="DR35" s="719"/>
      <c r="DS35" s="719"/>
      <c r="DT35" s="719"/>
      <c r="DU35" s="719"/>
      <c r="DV35" s="720"/>
      <c r="DW35" s="688">
        <v>0.9</v>
      </c>
      <c r="DX35" s="717"/>
      <c r="DY35" s="717"/>
      <c r="DZ35" s="717"/>
      <c r="EA35" s="717"/>
      <c r="EB35" s="717"/>
      <c r="EC35" s="718"/>
    </row>
    <row r="36" spans="2:133" ht="11.25" customHeight="1">
      <c r="B36" s="680" t="s">
        <v>327</v>
      </c>
      <c r="C36" s="681"/>
      <c r="D36" s="681"/>
      <c r="E36" s="681"/>
      <c r="F36" s="681"/>
      <c r="G36" s="681"/>
      <c r="H36" s="681"/>
      <c r="I36" s="681"/>
      <c r="J36" s="681"/>
      <c r="K36" s="681"/>
      <c r="L36" s="681"/>
      <c r="M36" s="681"/>
      <c r="N36" s="681"/>
      <c r="O36" s="681"/>
      <c r="P36" s="681"/>
      <c r="Q36" s="682"/>
      <c r="R36" s="683">
        <v>612192</v>
      </c>
      <c r="S36" s="684"/>
      <c r="T36" s="684"/>
      <c r="U36" s="684"/>
      <c r="V36" s="684"/>
      <c r="W36" s="684"/>
      <c r="X36" s="684"/>
      <c r="Y36" s="685"/>
      <c r="Z36" s="686">
        <v>5.6</v>
      </c>
      <c r="AA36" s="686"/>
      <c r="AB36" s="686"/>
      <c r="AC36" s="686"/>
      <c r="AD36" s="687" t="s">
        <v>128</v>
      </c>
      <c r="AE36" s="687"/>
      <c r="AF36" s="687"/>
      <c r="AG36" s="687"/>
      <c r="AH36" s="687"/>
      <c r="AI36" s="687"/>
      <c r="AJ36" s="687"/>
      <c r="AK36" s="687"/>
      <c r="AL36" s="688" t="s">
        <v>128</v>
      </c>
      <c r="AM36" s="689"/>
      <c r="AN36" s="689"/>
      <c r="AO36" s="690"/>
      <c r="AP36" s="234"/>
      <c r="AQ36" s="757" t="s">
        <v>328</v>
      </c>
      <c r="AR36" s="758"/>
      <c r="AS36" s="758"/>
      <c r="AT36" s="758"/>
      <c r="AU36" s="758"/>
      <c r="AV36" s="758"/>
      <c r="AW36" s="758"/>
      <c r="AX36" s="758"/>
      <c r="AY36" s="759"/>
      <c r="AZ36" s="672">
        <v>1091964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93484</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1894085</v>
      </c>
      <c r="CS36" s="684"/>
      <c r="CT36" s="684"/>
      <c r="CU36" s="684"/>
      <c r="CV36" s="684"/>
      <c r="CW36" s="684"/>
      <c r="CX36" s="684"/>
      <c r="CY36" s="685"/>
      <c r="CZ36" s="688">
        <v>18.2</v>
      </c>
      <c r="DA36" s="717"/>
      <c r="DB36" s="717"/>
      <c r="DC36" s="721"/>
      <c r="DD36" s="692">
        <v>1410028</v>
      </c>
      <c r="DE36" s="684"/>
      <c r="DF36" s="684"/>
      <c r="DG36" s="684"/>
      <c r="DH36" s="684"/>
      <c r="DI36" s="684"/>
      <c r="DJ36" s="684"/>
      <c r="DK36" s="685"/>
      <c r="DL36" s="692">
        <v>1300332</v>
      </c>
      <c r="DM36" s="684"/>
      <c r="DN36" s="684"/>
      <c r="DO36" s="684"/>
      <c r="DP36" s="684"/>
      <c r="DQ36" s="684"/>
      <c r="DR36" s="684"/>
      <c r="DS36" s="684"/>
      <c r="DT36" s="684"/>
      <c r="DU36" s="684"/>
      <c r="DV36" s="685"/>
      <c r="DW36" s="688">
        <v>21.2</v>
      </c>
      <c r="DX36" s="717"/>
      <c r="DY36" s="717"/>
      <c r="DZ36" s="717"/>
      <c r="EA36" s="717"/>
      <c r="EB36" s="717"/>
      <c r="EC36" s="718"/>
    </row>
    <row r="37" spans="2:133" ht="11.25" customHeight="1">
      <c r="B37" s="680" t="s">
        <v>331</v>
      </c>
      <c r="C37" s="681"/>
      <c r="D37" s="681"/>
      <c r="E37" s="681"/>
      <c r="F37" s="681"/>
      <c r="G37" s="681"/>
      <c r="H37" s="681"/>
      <c r="I37" s="681"/>
      <c r="J37" s="681"/>
      <c r="K37" s="681"/>
      <c r="L37" s="681"/>
      <c r="M37" s="681"/>
      <c r="N37" s="681"/>
      <c r="O37" s="681"/>
      <c r="P37" s="681"/>
      <c r="Q37" s="682"/>
      <c r="R37" s="683">
        <v>822656</v>
      </c>
      <c r="S37" s="684"/>
      <c r="T37" s="684"/>
      <c r="U37" s="684"/>
      <c r="V37" s="684"/>
      <c r="W37" s="684"/>
      <c r="X37" s="684"/>
      <c r="Y37" s="685"/>
      <c r="Z37" s="686">
        <v>7.5</v>
      </c>
      <c r="AA37" s="686"/>
      <c r="AB37" s="686"/>
      <c r="AC37" s="686"/>
      <c r="AD37" s="687" t="s">
        <v>229</v>
      </c>
      <c r="AE37" s="687"/>
      <c r="AF37" s="687"/>
      <c r="AG37" s="687"/>
      <c r="AH37" s="687"/>
      <c r="AI37" s="687"/>
      <c r="AJ37" s="687"/>
      <c r="AK37" s="687"/>
      <c r="AL37" s="688" t="s">
        <v>128</v>
      </c>
      <c r="AM37" s="689"/>
      <c r="AN37" s="689"/>
      <c r="AO37" s="690"/>
      <c r="AQ37" s="761" t="s">
        <v>332</v>
      </c>
      <c r="AR37" s="762"/>
      <c r="AS37" s="762"/>
      <c r="AT37" s="762"/>
      <c r="AU37" s="762"/>
      <c r="AV37" s="762"/>
      <c r="AW37" s="762"/>
      <c r="AX37" s="762"/>
      <c r="AY37" s="763"/>
      <c r="AZ37" s="683">
        <v>150986</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173192</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880234</v>
      </c>
      <c r="CS37" s="719"/>
      <c r="CT37" s="719"/>
      <c r="CU37" s="719"/>
      <c r="CV37" s="719"/>
      <c r="CW37" s="719"/>
      <c r="CX37" s="719"/>
      <c r="CY37" s="720"/>
      <c r="CZ37" s="688">
        <v>8.4</v>
      </c>
      <c r="DA37" s="717"/>
      <c r="DB37" s="717"/>
      <c r="DC37" s="721"/>
      <c r="DD37" s="692">
        <v>880234</v>
      </c>
      <c r="DE37" s="719"/>
      <c r="DF37" s="719"/>
      <c r="DG37" s="719"/>
      <c r="DH37" s="719"/>
      <c r="DI37" s="719"/>
      <c r="DJ37" s="719"/>
      <c r="DK37" s="720"/>
      <c r="DL37" s="692">
        <v>798874</v>
      </c>
      <c r="DM37" s="719"/>
      <c r="DN37" s="719"/>
      <c r="DO37" s="719"/>
      <c r="DP37" s="719"/>
      <c r="DQ37" s="719"/>
      <c r="DR37" s="719"/>
      <c r="DS37" s="719"/>
      <c r="DT37" s="719"/>
      <c r="DU37" s="719"/>
      <c r="DV37" s="720"/>
      <c r="DW37" s="688">
        <v>13</v>
      </c>
      <c r="DX37" s="717"/>
      <c r="DY37" s="717"/>
      <c r="DZ37" s="717"/>
      <c r="EA37" s="717"/>
      <c r="EB37" s="717"/>
      <c r="EC37" s="718"/>
    </row>
    <row r="38" spans="2:133" ht="11.25" customHeight="1">
      <c r="B38" s="680" t="s">
        <v>335</v>
      </c>
      <c r="C38" s="681"/>
      <c r="D38" s="681"/>
      <c r="E38" s="681"/>
      <c r="F38" s="681"/>
      <c r="G38" s="681"/>
      <c r="H38" s="681"/>
      <c r="I38" s="681"/>
      <c r="J38" s="681"/>
      <c r="K38" s="681"/>
      <c r="L38" s="681"/>
      <c r="M38" s="681"/>
      <c r="N38" s="681"/>
      <c r="O38" s="681"/>
      <c r="P38" s="681"/>
      <c r="Q38" s="682"/>
      <c r="R38" s="683">
        <v>98922</v>
      </c>
      <c r="S38" s="684"/>
      <c r="T38" s="684"/>
      <c r="U38" s="684"/>
      <c r="V38" s="684"/>
      <c r="W38" s="684"/>
      <c r="X38" s="684"/>
      <c r="Y38" s="685"/>
      <c r="Z38" s="686">
        <v>0.9</v>
      </c>
      <c r="AA38" s="686"/>
      <c r="AB38" s="686"/>
      <c r="AC38" s="686"/>
      <c r="AD38" s="687">
        <v>16585</v>
      </c>
      <c r="AE38" s="687"/>
      <c r="AF38" s="687"/>
      <c r="AG38" s="687"/>
      <c r="AH38" s="687"/>
      <c r="AI38" s="687"/>
      <c r="AJ38" s="687"/>
      <c r="AK38" s="687"/>
      <c r="AL38" s="688">
        <v>0.3</v>
      </c>
      <c r="AM38" s="689"/>
      <c r="AN38" s="689"/>
      <c r="AO38" s="690"/>
      <c r="AQ38" s="761" t="s">
        <v>336</v>
      </c>
      <c r="AR38" s="762"/>
      <c r="AS38" s="762"/>
      <c r="AT38" s="762"/>
      <c r="AU38" s="762"/>
      <c r="AV38" s="762"/>
      <c r="AW38" s="762"/>
      <c r="AX38" s="762"/>
      <c r="AY38" s="763"/>
      <c r="AZ38" s="683">
        <v>48561</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4483</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904130</v>
      </c>
      <c r="CS38" s="684"/>
      <c r="CT38" s="684"/>
      <c r="CU38" s="684"/>
      <c r="CV38" s="684"/>
      <c r="CW38" s="684"/>
      <c r="CX38" s="684"/>
      <c r="CY38" s="685"/>
      <c r="CZ38" s="688">
        <v>8.6999999999999993</v>
      </c>
      <c r="DA38" s="717"/>
      <c r="DB38" s="717"/>
      <c r="DC38" s="721"/>
      <c r="DD38" s="692">
        <v>763438</v>
      </c>
      <c r="DE38" s="684"/>
      <c r="DF38" s="684"/>
      <c r="DG38" s="684"/>
      <c r="DH38" s="684"/>
      <c r="DI38" s="684"/>
      <c r="DJ38" s="684"/>
      <c r="DK38" s="685"/>
      <c r="DL38" s="692">
        <v>661582</v>
      </c>
      <c r="DM38" s="684"/>
      <c r="DN38" s="684"/>
      <c r="DO38" s="684"/>
      <c r="DP38" s="684"/>
      <c r="DQ38" s="684"/>
      <c r="DR38" s="684"/>
      <c r="DS38" s="684"/>
      <c r="DT38" s="684"/>
      <c r="DU38" s="684"/>
      <c r="DV38" s="685"/>
      <c r="DW38" s="688">
        <v>10.8</v>
      </c>
      <c r="DX38" s="717"/>
      <c r="DY38" s="717"/>
      <c r="DZ38" s="717"/>
      <c r="EA38" s="717"/>
      <c r="EB38" s="717"/>
      <c r="EC38" s="718"/>
    </row>
    <row r="39" spans="2:133" ht="11.25" customHeight="1">
      <c r="B39" s="680" t="s">
        <v>339</v>
      </c>
      <c r="C39" s="681"/>
      <c r="D39" s="681"/>
      <c r="E39" s="681"/>
      <c r="F39" s="681"/>
      <c r="G39" s="681"/>
      <c r="H39" s="681"/>
      <c r="I39" s="681"/>
      <c r="J39" s="681"/>
      <c r="K39" s="681"/>
      <c r="L39" s="681"/>
      <c r="M39" s="681"/>
      <c r="N39" s="681"/>
      <c r="O39" s="681"/>
      <c r="P39" s="681"/>
      <c r="Q39" s="682"/>
      <c r="R39" s="683">
        <v>1150843</v>
      </c>
      <c r="S39" s="684"/>
      <c r="T39" s="684"/>
      <c r="U39" s="684"/>
      <c r="V39" s="684"/>
      <c r="W39" s="684"/>
      <c r="X39" s="684"/>
      <c r="Y39" s="685"/>
      <c r="Z39" s="686">
        <v>10.4</v>
      </c>
      <c r="AA39" s="686"/>
      <c r="AB39" s="686"/>
      <c r="AC39" s="686"/>
      <c r="AD39" s="687" t="s">
        <v>128</v>
      </c>
      <c r="AE39" s="687"/>
      <c r="AF39" s="687"/>
      <c r="AG39" s="687"/>
      <c r="AH39" s="687"/>
      <c r="AI39" s="687"/>
      <c r="AJ39" s="687"/>
      <c r="AK39" s="687"/>
      <c r="AL39" s="688" t="s">
        <v>229</v>
      </c>
      <c r="AM39" s="689"/>
      <c r="AN39" s="689"/>
      <c r="AO39" s="690"/>
      <c r="AQ39" s="761" t="s">
        <v>340</v>
      </c>
      <c r="AR39" s="762"/>
      <c r="AS39" s="762"/>
      <c r="AT39" s="762"/>
      <c r="AU39" s="762"/>
      <c r="AV39" s="762"/>
      <c r="AW39" s="762"/>
      <c r="AX39" s="762"/>
      <c r="AY39" s="763"/>
      <c r="AZ39" s="683" t="s">
        <v>229</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7337</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879044</v>
      </c>
      <c r="CS39" s="719"/>
      <c r="CT39" s="719"/>
      <c r="CU39" s="719"/>
      <c r="CV39" s="719"/>
      <c r="CW39" s="719"/>
      <c r="CX39" s="719"/>
      <c r="CY39" s="720"/>
      <c r="CZ39" s="688">
        <v>8.4</v>
      </c>
      <c r="DA39" s="717"/>
      <c r="DB39" s="717"/>
      <c r="DC39" s="721"/>
      <c r="DD39" s="692">
        <v>870961</v>
      </c>
      <c r="DE39" s="719"/>
      <c r="DF39" s="719"/>
      <c r="DG39" s="719"/>
      <c r="DH39" s="719"/>
      <c r="DI39" s="719"/>
      <c r="DJ39" s="719"/>
      <c r="DK39" s="720"/>
      <c r="DL39" s="692" t="s">
        <v>229</v>
      </c>
      <c r="DM39" s="719"/>
      <c r="DN39" s="719"/>
      <c r="DO39" s="719"/>
      <c r="DP39" s="719"/>
      <c r="DQ39" s="719"/>
      <c r="DR39" s="719"/>
      <c r="DS39" s="719"/>
      <c r="DT39" s="719"/>
      <c r="DU39" s="719"/>
      <c r="DV39" s="720"/>
      <c r="DW39" s="688" t="s">
        <v>229</v>
      </c>
      <c r="DX39" s="717"/>
      <c r="DY39" s="717"/>
      <c r="DZ39" s="717"/>
      <c r="EA39" s="717"/>
      <c r="EB39" s="717"/>
      <c r="EC39" s="718"/>
    </row>
    <row r="40" spans="2:133" ht="11.25" customHeight="1">
      <c r="B40" s="680" t="s">
        <v>343</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229</v>
      </c>
      <c r="AE40" s="687"/>
      <c r="AF40" s="687"/>
      <c r="AG40" s="687"/>
      <c r="AH40" s="687"/>
      <c r="AI40" s="687"/>
      <c r="AJ40" s="687"/>
      <c r="AK40" s="687"/>
      <c r="AL40" s="688" t="s">
        <v>128</v>
      </c>
      <c r="AM40" s="689"/>
      <c r="AN40" s="689"/>
      <c r="AO40" s="690"/>
      <c r="AQ40" s="761" t="s">
        <v>344</v>
      </c>
      <c r="AR40" s="762"/>
      <c r="AS40" s="762"/>
      <c r="AT40" s="762"/>
      <c r="AU40" s="762"/>
      <c r="AV40" s="762"/>
      <c r="AW40" s="762"/>
      <c r="AX40" s="762"/>
      <c r="AY40" s="763"/>
      <c r="AZ40" s="683" t="s">
        <v>128</v>
      </c>
      <c r="BA40" s="684"/>
      <c r="BB40" s="684"/>
      <c r="BC40" s="684"/>
      <c r="BD40" s="719"/>
      <c r="BE40" s="719"/>
      <c r="BF40" s="750"/>
      <c r="BG40" s="764" t="s">
        <v>345</v>
      </c>
      <c r="BH40" s="765"/>
      <c r="BI40" s="765"/>
      <c r="BJ40" s="765"/>
      <c r="BK40" s="765"/>
      <c r="BL40" s="235"/>
      <c r="BM40" s="699" t="s">
        <v>346</v>
      </c>
      <c r="BN40" s="699"/>
      <c r="BO40" s="699"/>
      <c r="BP40" s="699"/>
      <c r="BQ40" s="699"/>
      <c r="BR40" s="699"/>
      <c r="BS40" s="699"/>
      <c r="BT40" s="699"/>
      <c r="BU40" s="700"/>
      <c r="BV40" s="683">
        <v>81</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9814</v>
      </c>
      <c r="CS40" s="684"/>
      <c r="CT40" s="684"/>
      <c r="CU40" s="684"/>
      <c r="CV40" s="684"/>
      <c r="CW40" s="684"/>
      <c r="CX40" s="684"/>
      <c r="CY40" s="685"/>
      <c r="CZ40" s="688">
        <v>0.1</v>
      </c>
      <c r="DA40" s="717"/>
      <c r="DB40" s="717"/>
      <c r="DC40" s="721"/>
      <c r="DD40" s="692">
        <v>9814</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c r="B41" s="680" t="s">
        <v>348</v>
      </c>
      <c r="C41" s="681"/>
      <c r="D41" s="681"/>
      <c r="E41" s="681"/>
      <c r="F41" s="681"/>
      <c r="G41" s="681"/>
      <c r="H41" s="681"/>
      <c r="I41" s="681"/>
      <c r="J41" s="681"/>
      <c r="K41" s="681"/>
      <c r="L41" s="681"/>
      <c r="M41" s="681"/>
      <c r="N41" s="681"/>
      <c r="O41" s="681"/>
      <c r="P41" s="681"/>
      <c r="Q41" s="682"/>
      <c r="R41" s="683">
        <v>360643</v>
      </c>
      <c r="S41" s="684"/>
      <c r="T41" s="684"/>
      <c r="U41" s="684"/>
      <c r="V41" s="684"/>
      <c r="W41" s="684"/>
      <c r="X41" s="684"/>
      <c r="Y41" s="685"/>
      <c r="Z41" s="686">
        <v>3.3</v>
      </c>
      <c r="AA41" s="686"/>
      <c r="AB41" s="686"/>
      <c r="AC41" s="686"/>
      <c r="AD41" s="687" t="s">
        <v>128</v>
      </c>
      <c r="AE41" s="687"/>
      <c r="AF41" s="687"/>
      <c r="AG41" s="687"/>
      <c r="AH41" s="687"/>
      <c r="AI41" s="687"/>
      <c r="AJ41" s="687"/>
      <c r="AK41" s="687"/>
      <c r="AL41" s="688" t="s">
        <v>128</v>
      </c>
      <c r="AM41" s="689"/>
      <c r="AN41" s="689"/>
      <c r="AO41" s="690"/>
      <c r="AQ41" s="761" t="s">
        <v>349</v>
      </c>
      <c r="AR41" s="762"/>
      <c r="AS41" s="762"/>
      <c r="AT41" s="762"/>
      <c r="AU41" s="762"/>
      <c r="AV41" s="762"/>
      <c r="AW41" s="762"/>
      <c r="AX41" s="762"/>
      <c r="AY41" s="763"/>
      <c r="AZ41" s="683">
        <v>283993</v>
      </c>
      <c r="BA41" s="684"/>
      <c r="BB41" s="684"/>
      <c r="BC41" s="684"/>
      <c r="BD41" s="719"/>
      <c r="BE41" s="719"/>
      <c r="BF41" s="750"/>
      <c r="BG41" s="764"/>
      <c r="BH41" s="765"/>
      <c r="BI41" s="765"/>
      <c r="BJ41" s="765"/>
      <c r="BK41" s="765"/>
      <c r="BL41" s="235"/>
      <c r="BM41" s="699" t="s">
        <v>350</v>
      </c>
      <c r="BN41" s="699"/>
      <c r="BO41" s="699"/>
      <c r="BP41" s="699"/>
      <c r="BQ41" s="699"/>
      <c r="BR41" s="699"/>
      <c r="BS41" s="699"/>
      <c r="BT41" s="699"/>
      <c r="BU41" s="700"/>
      <c r="BV41" s="683" t="s">
        <v>128</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352</v>
      </c>
      <c r="C42" s="734"/>
      <c r="D42" s="734"/>
      <c r="E42" s="734"/>
      <c r="F42" s="734"/>
      <c r="G42" s="734"/>
      <c r="H42" s="734"/>
      <c r="I42" s="734"/>
      <c r="J42" s="734"/>
      <c r="K42" s="734"/>
      <c r="L42" s="734"/>
      <c r="M42" s="734"/>
      <c r="N42" s="734"/>
      <c r="O42" s="734"/>
      <c r="P42" s="734"/>
      <c r="Q42" s="735"/>
      <c r="R42" s="768">
        <v>11027398</v>
      </c>
      <c r="S42" s="769"/>
      <c r="T42" s="769"/>
      <c r="U42" s="769"/>
      <c r="V42" s="769"/>
      <c r="W42" s="769"/>
      <c r="X42" s="769"/>
      <c r="Y42" s="777"/>
      <c r="Z42" s="778">
        <v>100</v>
      </c>
      <c r="AA42" s="778"/>
      <c r="AB42" s="778"/>
      <c r="AC42" s="778"/>
      <c r="AD42" s="779">
        <v>5768921</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608424</v>
      </c>
      <c r="BA42" s="769"/>
      <c r="BB42" s="769"/>
      <c r="BC42" s="769"/>
      <c r="BD42" s="754"/>
      <c r="BE42" s="754"/>
      <c r="BF42" s="756"/>
      <c r="BG42" s="766"/>
      <c r="BH42" s="767"/>
      <c r="BI42" s="767"/>
      <c r="BJ42" s="767"/>
      <c r="BK42" s="767"/>
      <c r="BL42" s="236"/>
      <c r="BM42" s="709" t="s">
        <v>354</v>
      </c>
      <c r="BN42" s="709"/>
      <c r="BO42" s="709"/>
      <c r="BP42" s="709"/>
      <c r="BQ42" s="709"/>
      <c r="BR42" s="709"/>
      <c r="BS42" s="709"/>
      <c r="BT42" s="709"/>
      <c r="BU42" s="710"/>
      <c r="BV42" s="768">
        <v>295</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1363466</v>
      </c>
      <c r="CS42" s="684"/>
      <c r="CT42" s="684"/>
      <c r="CU42" s="684"/>
      <c r="CV42" s="684"/>
      <c r="CW42" s="684"/>
      <c r="CX42" s="684"/>
      <c r="CY42" s="685"/>
      <c r="CZ42" s="688">
        <v>13.1</v>
      </c>
      <c r="DA42" s="689"/>
      <c r="DB42" s="689"/>
      <c r="DC42" s="701"/>
      <c r="DD42" s="692">
        <v>312775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7"/>
      <c r="BW43" s="237"/>
      <c r="BX43" s="237"/>
      <c r="BY43" s="237"/>
      <c r="BZ43" s="237"/>
      <c r="CA43" s="237"/>
      <c r="CB43" s="237"/>
      <c r="CD43" s="680" t="s">
        <v>356</v>
      </c>
      <c r="CE43" s="681"/>
      <c r="CF43" s="681"/>
      <c r="CG43" s="681"/>
      <c r="CH43" s="681"/>
      <c r="CI43" s="681"/>
      <c r="CJ43" s="681"/>
      <c r="CK43" s="681"/>
      <c r="CL43" s="681"/>
      <c r="CM43" s="681"/>
      <c r="CN43" s="681"/>
      <c r="CO43" s="681"/>
      <c r="CP43" s="681"/>
      <c r="CQ43" s="682"/>
      <c r="CR43" s="683">
        <v>21240</v>
      </c>
      <c r="CS43" s="719"/>
      <c r="CT43" s="719"/>
      <c r="CU43" s="719"/>
      <c r="CV43" s="719"/>
      <c r="CW43" s="719"/>
      <c r="CX43" s="719"/>
      <c r="CY43" s="720"/>
      <c r="CZ43" s="688">
        <v>0.2</v>
      </c>
      <c r="DA43" s="717"/>
      <c r="DB43" s="717"/>
      <c r="DC43" s="721"/>
      <c r="DD43" s="692">
        <v>21240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357</v>
      </c>
      <c r="CG44" s="681"/>
      <c r="CH44" s="681"/>
      <c r="CI44" s="681"/>
      <c r="CJ44" s="681"/>
      <c r="CK44" s="681"/>
      <c r="CL44" s="681"/>
      <c r="CM44" s="681"/>
      <c r="CN44" s="681"/>
      <c r="CO44" s="681"/>
      <c r="CP44" s="681"/>
      <c r="CQ44" s="682"/>
      <c r="CR44" s="683">
        <v>1363466</v>
      </c>
      <c r="CS44" s="684"/>
      <c r="CT44" s="684"/>
      <c r="CU44" s="684"/>
      <c r="CV44" s="684"/>
      <c r="CW44" s="684"/>
      <c r="CX44" s="684"/>
      <c r="CY44" s="685"/>
      <c r="CZ44" s="688">
        <v>13.1</v>
      </c>
      <c r="DA44" s="689"/>
      <c r="DB44" s="689"/>
      <c r="DC44" s="701"/>
      <c r="DD44" s="692">
        <v>312775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372479</v>
      </c>
      <c r="CS45" s="719"/>
      <c r="CT45" s="719"/>
      <c r="CU45" s="719"/>
      <c r="CV45" s="719"/>
      <c r="CW45" s="719"/>
      <c r="CX45" s="719"/>
      <c r="CY45" s="720"/>
      <c r="CZ45" s="688">
        <v>3.6</v>
      </c>
      <c r="DA45" s="717"/>
      <c r="DB45" s="717"/>
      <c r="DC45" s="721"/>
      <c r="DD45" s="692">
        <v>8647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29" t="s">
        <v>359</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360</v>
      </c>
      <c r="CG46" s="681"/>
      <c r="CH46" s="681"/>
      <c r="CI46" s="681"/>
      <c r="CJ46" s="681"/>
      <c r="CK46" s="681"/>
      <c r="CL46" s="681"/>
      <c r="CM46" s="681"/>
      <c r="CN46" s="681"/>
      <c r="CO46" s="681"/>
      <c r="CP46" s="681"/>
      <c r="CQ46" s="682"/>
      <c r="CR46" s="683">
        <v>990987</v>
      </c>
      <c r="CS46" s="684"/>
      <c r="CT46" s="684"/>
      <c r="CU46" s="684"/>
      <c r="CV46" s="684"/>
      <c r="CW46" s="684"/>
      <c r="CX46" s="684"/>
      <c r="CY46" s="685"/>
      <c r="CZ46" s="688">
        <v>9.5</v>
      </c>
      <c r="DA46" s="689"/>
      <c r="DB46" s="689"/>
      <c r="DC46" s="701"/>
      <c r="DD46" s="692">
        <v>304128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39" t="s">
        <v>361</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7"/>
      <c r="CE47" s="798"/>
      <c r="CF47" s="680" t="s">
        <v>362</v>
      </c>
      <c r="CG47" s="681"/>
      <c r="CH47" s="681"/>
      <c r="CI47" s="681"/>
      <c r="CJ47" s="681"/>
      <c r="CK47" s="681"/>
      <c r="CL47" s="681"/>
      <c r="CM47" s="681"/>
      <c r="CN47" s="681"/>
      <c r="CO47" s="681"/>
      <c r="CP47" s="681"/>
      <c r="CQ47" s="682"/>
      <c r="CR47" s="683" t="s">
        <v>128</v>
      </c>
      <c r="CS47" s="719"/>
      <c r="CT47" s="719"/>
      <c r="CU47" s="719"/>
      <c r="CV47" s="719"/>
      <c r="CW47" s="719"/>
      <c r="CX47" s="719"/>
      <c r="CY47" s="720"/>
      <c r="CZ47" s="688" t="s">
        <v>229</v>
      </c>
      <c r="DA47" s="717"/>
      <c r="DB47" s="717"/>
      <c r="DC47" s="721"/>
      <c r="DD47" s="692" t="s">
        <v>229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0" t="s">
        <v>363</v>
      </c>
      <c r="CD48" s="799"/>
      <c r="CE48" s="800"/>
      <c r="CF48" s="680" t="s">
        <v>364</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229</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365</v>
      </c>
      <c r="CE49" s="734"/>
      <c r="CF49" s="734"/>
      <c r="CG49" s="734"/>
      <c r="CH49" s="734"/>
      <c r="CI49" s="734"/>
      <c r="CJ49" s="734"/>
      <c r="CK49" s="734"/>
      <c r="CL49" s="734"/>
      <c r="CM49" s="734"/>
      <c r="CN49" s="734"/>
      <c r="CO49" s="734"/>
      <c r="CP49" s="734"/>
      <c r="CQ49" s="735"/>
      <c r="CR49" s="768">
        <v>10425220</v>
      </c>
      <c r="CS49" s="754"/>
      <c r="CT49" s="754"/>
      <c r="CU49" s="754"/>
      <c r="CV49" s="754"/>
      <c r="CW49" s="754"/>
      <c r="CX49" s="754"/>
      <c r="CY49" s="785"/>
      <c r="CZ49" s="780">
        <v>100</v>
      </c>
      <c r="DA49" s="786"/>
      <c r="DB49" s="786"/>
      <c r="DC49" s="787"/>
      <c r="DD49" s="788">
        <v>7045349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uv3VZEqPjb7LjGeSPqPnBo+IONa+MJPgK2Y2QZrX+eHDVl5v/Q+WtdTt2OYaEos7HugC0nZy3/dIVDjoNh6uQ==" saltValue="FpYTCt6PHDerjzoYpC0LP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367</v>
      </c>
      <c r="DK2" s="831"/>
      <c r="DL2" s="831"/>
      <c r="DM2" s="831"/>
      <c r="DN2" s="831"/>
      <c r="DO2" s="832"/>
      <c r="DP2" s="249"/>
      <c r="DQ2" s="830" t="s">
        <v>368</v>
      </c>
      <c r="DR2" s="831"/>
      <c r="DS2" s="831"/>
      <c r="DT2" s="831"/>
      <c r="DU2" s="831"/>
      <c r="DV2" s="831"/>
      <c r="DW2" s="831"/>
      <c r="DX2" s="831"/>
      <c r="DY2" s="831"/>
      <c r="DZ2" s="83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6"/>
      <c r="BA5" s="256"/>
      <c r="BB5" s="256"/>
      <c r="BC5" s="256"/>
      <c r="BD5" s="256"/>
      <c r="BE5" s="257"/>
      <c r="BF5" s="257"/>
      <c r="BG5" s="257"/>
      <c r="BH5" s="257"/>
      <c r="BI5" s="257"/>
      <c r="BJ5" s="257"/>
      <c r="BK5" s="257"/>
      <c r="BL5" s="257"/>
      <c r="BM5" s="257"/>
      <c r="BN5" s="257"/>
      <c r="BO5" s="257"/>
      <c r="BP5" s="257"/>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4"/>
    </row>
    <row r="6" spans="1:131" s="255"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c r="A7" s="258">
        <v>1</v>
      </c>
      <c r="B7" s="815" t="s">
        <v>388</v>
      </c>
      <c r="C7" s="816"/>
      <c r="D7" s="816"/>
      <c r="E7" s="816"/>
      <c r="F7" s="816"/>
      <c r="G7" s="816"/>
      <c r="H7" s="816"/>
      <c r="I7" s="816"/>
      <c r="J7" s="816"/>
      <c r="K7" s="816"/>
      <c r="L7" s="816"/>
      <c r="M7" s="816"/>
      <c r="N7" s="816"/>
      <c r="O7" s="816"/>
      <c r="P7" s="817"/>
      <c r="Q7" s="818">
        <v>11036</v>
      </c>
      <c r="R7" s="819"/>
      <c r="S7" s="819"/>
      <c r="T7" s="819"/>
      <c r="U7" s="819"/>
      <c r="V7" s="819">
        <v>10434</v>
      </c>
      <c r="W7" s="819"/>
      <c r="X7" s="819"/>
      <c r="Y7" s="819"/>
      <c r="Z7" s="819"/>
      <c r="AA7" s="819">
        <v>602</v>
      </c>
      <c r="AB7" s="819"/>
      <c r="AC7" s="819"/>
      <c r="AD7" s="819"/>
      <c r="AE7" s="820"/>
      <c r="AF7" s="821">
        <v>564</v>
      </c>
      <c r="AG7" s="822"/>
      <c r="AH7" s="822"/>
      <c r="AI7" s="822"/>
      <c r="AJ7" s="823"/>
      <c r="AK7" s="858" t="s">
        <v>590</v>
      </c>
      <c r="AL7" s="859"/>
      <c r="AM7" s="859"/>
      <c r="AN7" s="859"/>
      <c r="AO7" s="859"/>
      <c r="AP7" s="859">
        <v>8241</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579</v>
      </c>
      <c r="BT7" s="863"/>
      <c r="BU7" s="863"/>
      <c r="BV7" s="863"/>
      <c r="BW7" s="863"/>
      <c r="BX7" s="863"/>
      <c r="BY7" s="863"/>
      <c r="BZ7" s="863"/>
      <c r="CA7" s="863"/>
      <c r="CB7" s="863"/>
      <c r="CC7" s="863"/>
      <c r="CD7" s="863"/>
      <c r="CE7" s="863"/>
      <c r="CF7" s="863"/>
      <c r="CG7" s="864"/>
      <c r="CH7" s="855">
        <v>0</v>
      </c>
      <c r="CI7" s="856"/>
      <c r="CJ7" s="856"/>
      <c r="CK7" s="856"/>
      <c r="CL7" s="857"/>
      <c r="CM7" s="855">
        <v>1364</v>
      </c>
      <c r="CN7" s="856"/>
      <c r="CO7" s="856"/>
      <c r="CP7" s="856"/>
      <c r="CQ7" s="857"/>
      <c r="CR7" s="855">
        <v>5</v>
      </c>
      <c r="CS7" s="856"/>
      <c r="CT7" s="856"/>
      <c r="CU7" s="856"/>
      <c r="CV7" s="857"/>
      <c r="CW7" s="855" t="s">
        <v>580</v>
      </c>
      <c r="CX7" s="856"/>
      <c r="CY7" s="856"/>
      <c r="CZ7" s="856"/>
      <c r="DA7" s="857"/>
      <c r="DB7" s="855" t="s">
        <v>580</v>
      </c>
      <c r="DC7" s="856"/>
      <c r="DD7" s="856"/>
      <c r="DE7" s="856"/>
      <c r="DF7" s="857"/>
      <c r="DG7" s="855" t="s">
        <v>580</v>
      </c>
      <c r="DH7" s="856"/>
      <c r="DI7" s="856"/>
      <c r="DJ7" s="856"/>
      <c r="DK7" s="857"/>
      <c r="DL7" s="855" t="s">
        <v>580</v>
      </c>
      <c r="DM7" s="856"/>
      <c r="DN7" s="856"/>
      <c r="DO7" s="856"/>
      <c r="DP7" s="857"/>
      <c r="DQ7" s="855" t="s">
        <v>580</v>
      </c>
      <c r="DR7" s="856"/>
      <c r="DS7" s="856"/>
      <c r="DT7" s="856"/>
      <c r="DU7" s="857"/>
      <c r="DV7" s="836"/>
      <c r="DW7" s="837"/>
      <c r="DX7" s="837"/>
      <c r="DY7" s="837"/>
      <c r="DZ7" s="838"/>
      <c r="EA7" s="254"/>
    </row>
    <row r="8" spans="1:131" s="255" customFormat="1" ht="26.25" customHeight="1">
      <c r="A8" s="261">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t="s">
        <v>581</v>
      </c>
      <c r="BT8" s="853"/>
      <c r="BU8" s="853"/>
      <c r="BV8" s="853"/>
      <c r="BW8" s="853"/>
      <c r="BX8" s="853"/>
      <c r="BY8" s="853"/>
      <c r="BZ8" s="853"/>
      <c r="CA8" s="853"/>
      <c r="CB8" s="853"/>
      <c r="CC8" s="853"/>
      <c r="CD8" s="853"/>
      <c r="CE8" s="853"/>
      <c r="CF8" s="853"/>
      <c r="CG8" s="854"/>
      <c r="CH8" s="865">
        <v>0</v>
      </c>
      <c r="CI8" s="866"/>
      <c r="CJ8" s="866"/>
      <c r="CK8" s="866"/>
      <c r="CL8" s="867"/>
      <c r="CM8" s="865">
        <v>61</v>
      </c>
      <c r="CN8" s="866"/>
      <c r="CO8" s="866"/>
      <c r="CP8" s="866"/>
      <c r="CQ8" s="867"/>
      <c r="CR8" s="865">
        <v>30</v>
      </c>
      <c r="CS8" s="866"/>
      <c r="CT8" s="866"/>
      <c r="CU8" s="866"/>
      <c r="CV8" s="867"/>
      <c r="CW8" s="865">
        <v>16</v>
      </c>
      <c r="CX8" s="866"/>
      <c r="CY8" s="866"/>
      <c r="CZ8" s="866"/>
      <c r="DA8" s="867"/>
      <c r="DB8" s="865" t="s">
        <v>580</v>
      </c>
      <c r="DC8" s="866"/>
      <c r="DD8" s="866"/>
      <c r="DE8" s="866"/>
      <c r="DF8" s="867"/>
      <c r="DG8" s="865" t="s">
        <v>580</v>
      </c>
      <c r="DH8" s="866"/>
      <c r="DI8" s="866"/>
      <c r="DJ8" s="866"/>
      <c r="DK8" s="867"/>
      <c r="DL8" s="865" t="s">
        <v>580</v>
      </c>
      <c r="DM8" s="866"/>
      <c r="DN8" s="866"/>
      <c r="DO8" s="866"/>
      <c r="DP8" s="867"/>
      <c r="DQ8" s="865" t="s">
        <v>580</v>
      </c>
      <c r="DR8" s="866"/>
      <c r="DS8" s="866"/>
      <c r="DT8" s="866"/>
      <c r="DU8" s="867"/>
      <c r="DV8" s="868"/>
      <c r="DW8" s="869"/>
      <c r="DX8" s="869"/>
      <c r="DY8" s="869"/>
      <c r="DZ8" s="870"/>
      <c r="EA8" s="254"/>
    </row>
    <row r="9" spans="1:131" s="255" customFormat="1" ht="26.25" customHeight="1">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4"/>
    </row>
    <row r="10" spans="1:131" s="255" customFormat="1" ht="26.25" customHeight="1">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4"/>
    </row>
    <row r="11" spans="1:131" s="255" customFormat="1" ht="26.25" customHeight="1">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c r="A23" s="264" t="s">
        <v>390</v>
      </c>
      <c r="B23" s="874" t="s">
        <v>391</v>
      </c>
      <c r="C23" s="875"/>
      <c r="D23" s="875"/>
      <c r="E23" s="875"/>
      <c r="F23" s="875"/>
      <c r="G23" s="875"/>
      <c r="H23" s="875"/>
      <c r="I23" s="875"/>
      <c r="J23" s="875"/>
      <c r="K23" s="875"/>
      <c r="L23" s="875"/>
      <c r="M23" s="875"/>
      <c r="N23" s="875"/>
      <c r="O23" s="875"/>
      <c r="P23" s="876"/>
      <c r="Q23" s="877">
        <v>11027</v>
      </c>
      <c r="R23" s="878"/>
      <c r="S23" s="878"/>
      <c r="T23" s="878"/>
      <c r="U23" s="878"/>
      <c r="V23" s="878">
        <v>10425</v>
      </c>
      <c r="W23" s="878"/>
      <c r="X23" s="878"/>
      <c r="Y23" s="878"/>
      <c r="Z23" s="878"/>
      <c r="AA23" s="878">
        <v>602</v>
      </c>
      <c r="AB23" s="878"/>
      <c r="AC23" s="878"/>
      <c r="AD23" s="878"/>
      <c r="AE23" s="879"/>
      <c r="AF23" s="880">
        <v>564</v>
      </c>
      <c r="AG23" s="878"/>
      <c r="AH23" s="878"/>
      <c r="AI23" s="878"/>
      <c r="AJ23" s="881"/>
      <c r="AK23" s="882"/>
      <c r="AL23" s="883"/>
      <c r="AM23" s="883"/>
      <c r="AN23" s="883"/>
      <c r="AO23" s="883"/>
      <c r="AP23" s="878">
        <v>8241</v>
      </c>
      <c r="AQ23" s="878"/>
      <c r="AR23" s="878"/>
      <c r="AS23" s="878"/>
      <c r="AT23" s="878"/>
      <c r="AU23" s="884"/>
      <c r="AV23" s="884"/>
      <c r="AW23" s="884"/>
      <c r="AX23" s="884"/>
      <c r="AY23" s="885"/>
      <c r="AZ23" s="893" t="s">
        <v>128</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c r="A28" s="266">
        <v>1</v>
      </c>
      <c r="B28" s="815" t="s">
        <v>402</v>
      </c>
      <c r="C28" s="816"/>
      <c r="D28" s="816"/>
      <c r="E28" s="816"/>
      <c r="F28" s="816"/>
      <c r="G28" s="816"/>
      <c r="H28" s="816"/>
      <c r="I28" s="816"/>
      <c r="J28" s="816"/>
      <c r="K28" s="816"/>
      <c r="L28" s="816"/>
      <c r="M28" s="816"/>
      <c r="N28" s="816"/>
      <c r="O28" s="816"/>
      <c r="P28" s="817"/>
      <c r="Q28" s="905">
        <v>3260</v>
      </c>
      <c r="R28" s="906"/>
      <c r="S28" s="906"/>
      <c r="T28" s="906"/>
      <c r="U28" s="906"/>
      <c r="V28" s="906">
        <v>3165</v>
      </c>
      <c r="W28" s="906"/>
      <c r="X28" s="906"/>
      <c r="Y28" s="906"/>
      <c r="Z28" s="906"/>
      <c r="AA28" s="906">
        <v>95</v>
      </c>
      <c r="AB28" s="906"/>
      <c r="AC28" s="906"/>
      <c r="AD28" s="906"/>
      <c r="AE28" s="907"/>
      <c r="AF28" s="908">
        <v>95</v>
      </c>
      <c r="AG28" s="906"/>
      <c r="AH28" s="906"/>
      <c r="AI28" s="906"/>
      <c r="AJ28" s="909"/>
      <c r="AK28" s="910">
        <v>284</v>
      </c>
      <c r="AL28" s="902"/>
      <c r="AM28" s="902"/>
      <c r="AN28" s="902"/>
      <c r="AO28" s="902"/>
      <c r="AP28" s="902" t="s">
        <v>592</v>
      </c>
      <c r="AQ28" s="902"/>
      <c r="AR28" s="902"/>
      <c r="AS28" s="902"/>
      <c r="AT28" s="902"/>
      <c r="AU28" s="902" t="s">
        <v>592</v>
      </c>
      <c r="AV28" s="902"/>
      <c r="AW28" s="902"/>
      <c r="AX28" s="902"/>
      <c r="AY28" s="902"/>
      <c r="AZ28" s="902" t="s">
        <v>592</v>
      </c>
      <c r="BA28" s="902"/>
      <c r="BB28" s="902"/>
      <c r="BC28" s="902"/>
      <c r="BD28" s="902"/>
      <c r="BE28" s="903"/>
      <c r="BF28" s="903"/>
      <c r="BG28" s="903"/>
      <c r="BH28" s="903"/>
      <c r="BI28" s="904"/>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c r="A29" s="266">
        <v>2</v>
      </c>
      <c r="B29" s="839" t="s">
        <v>403</v>
      </c>
      <c r="C29" s="840"/>
      <c r="D29" s="840"/>
      <c r="E29" s="840"/>
      <c r="F29" s="840"/>
      <c r="G29" s="840"/>
      <c r="H29" s="840"/>
      <c r="I29" s="840"/>
      <c r="J29" s="840"/>
      <c r="K29" s="840"/>
      <c r="L29" s="840"/>
      <c r="M29" s="840"/>
      <c r="N29" s="840"/>
      <c r="O29" s="840"/>
      <c r="P29" s="841"/>
      <c r="Q29" s="842">
        <v>1884</v>
      </c>
      <c r="R29" s="843"/>
      <c r="S29" s="843"/>
      <c r="T29" s="843"/>
      <c r="U29" s="843"/>
      <c r="V29" s="843">
        <v>1822</v>
      </c>
      <c r="W29" s="843"/>
      <c r="X29" s="843"/>
      <c r="Y29" s="843"/>
      <c r="Z29" s="843"/>
      <c r="AA29" s="843">
        <v>61</v>
      </c>
      <c r="AB29" s="843"/>
      <c r="AC29" s="843"/>
      <c r="AD29" s="843"/>
      <c r="AE29" s="844"/>
      <c r="AF29" s="845">
        <v>61</v>
      </c>
      <c r="AG29" s="846"/>
      <c r="AH29" s="846"/>
      <c r="AI29" s="846"/>
      <c r="AJ29" s="847"/>
      <c r="AK29" s="913">
        <v>298</v>
      </c>
      <c r="AL29" s="914"/>
      <c r="AM29" s="914"/>
      <c r="AN29" s="914"/>
      <c r="AO29" s="914"/>
      <c r="AP29" s="914" t="s">
        <v>592</v>
      </c>
      <c r="AQ29" s="914"/>
      <c r="AR29" s="914"/>
      <c r="AS29" s="914"/>
      <c r="AT29" s="914"/>
      <c r="AU29" s="914" t="s">
        <v>592</v>
      </c>
      <c r="AV29" s="914"/>
      <c r="AW29" s="914"/>
      <c r="AX29" s="914"/>
      <c r="AY29" s="914"/>
      <c r="AZ29" s="914" t="s">
        <v>592</v>
      </c>
      <c r="BA29" s="914"/>
      <c r="BB29" s="914"/>
      <c r="BC29" s="914"/>
      <c r="BD29" s="914"/>
      <c r="BE29" s="911"/>
      <c r="BF29" s="911"/>
      <c r="BG29" s="911"/>
      <c r="BH29" s="911"/>
      <c r="BI29" s="912"/>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c r="A30" s="266">
        <v>3</v>
      </c>
      <c r="B30" s="839" t="s">
        <v>404</v>
      </c>
      <c r="C30" s="840"/>
      <c r="D30" s="840"/>
      <c r="E30" s="840"/>
      <c r="F30" s="840"/>
      <c r="G30" s="840"/>
      <c r="H30" s="840"/>
      <c r="I30" s="840"/>
      <c r="J30" s="840"/>
      <c r="K30" s="840"/>
      <c r="L30" s="840"/>
      <c r="M30" s="840"/>
      <c r="N30" s="840"/>
      <c r="O30" s="840"/>
      <c r="P30" s="841"/>
      <c r="Q30" s="842">
        <v>282</v>
      </c>
      <c r="R30" s="843"/>
      <c r="S30" s="843"/>
      <c r="T30" s="843"/>
      <c r="U30" s="843"/>
      <c r="V30" s="843">
        <v>280</v>
      </c>
      <c r="W30" s="843"/>
      <c r="X30" s="843"/>
      <c r="Y30" s="843"/>
      <c r="Z30" s="843"/>
      <c r="AA30" s="843">
        <v>3</v>
      </c>
      <c r="AB30" s="843"/>
      <c r="AC30" s="843"/>
      <c r="AD30" s="843"/>
      <c r="AE30" s="844"/>
      <c r="AF30" s="845">
        <v>3</v>
      </c>
      <c r="AG30" s="846"/>
      <c r="AH30" s="846"/>
      <c r="AI30" s="846"/>
      <c r="AJ30" s="847"/>
      <c r="AK30" s="913">
        <v>12</v>
      </c>
      <c r="AL30" s="914"/>
      <c r="AM30" s="914"/>
      <c r="AN30" s="914"/>
      <c r="AO30" s="914"/>
      <c r="AP30" s="914" t="s">
        <v>592</v>
      </c>
      <c r="AQ30" s="914"/>
      <c r="AR30" s="914"/>
      <c r="AS30" s="914"/>
      <c r="AT30" s="914"/>
      <c r="AU30" s="914" t="s">
        <v>592</v>
      </c>
      <c r="AV30" s="914"/>
      <c r="AW30" s="914"/>
      <c r="AX30" s="914"/>
      <c r="AY30" s="914"/>
      <c r="AZ30" s="914" t="s">
        <v>592</v>
      </c>
      <c r="BA30" s="914"/>
      <c r="BB30" s="914"/>
      <c r="BC30" s="914"/>
      <c r="BD30" s="914"/>
      <c r="BE30" s="911"/>
      <c r="BF30" s="911"/>
      <c r="BG30" s="911"/>
      <c r="BH30" s="911"/>
      <c r="BI30" s="912"/>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c r="A31" s="266">
        <v>4</v>
      </c>
      <c r="B31" s="839" t="s">
        <v>405</v>
      </c>
      <c r="C31" s="840"/>
      <c r="D31" s="840"/>
      <c r="E31" s="840"/>
      <c r="F31" s="840"/>
      <c r="G31" s="840"/>
      <c r="H31" s="840"/>
      <c r="I31" s="840"/>
      <c r="J31" s="840"/>
      <c r="K31" s="840"/>
      <c r="L31" s="840"/>
      <c r="M31" s="840"/>
      <c r="N31" s="840"/>
      <c r="O31" s="840"/>
      <c r="P31" s="841"/>
      <c r="Q31" s="842">
        <v>514</v>
      </c>
      <c r="R31" s="843"/>
      <c r="S31" s="843"/>
      <c r="T31" s="843"/>
      <c r="U31" s="843"/>
      <c r="V31" s="843">
        <v>439</v>
      </c>
      <c r="W31" s="843"/>
      <c r="X31" s="843"/>
      <c r="Y31" s="843"/>
      <c r="Z31" s="843"/>
      <c r="AA31" s="843">
        <v>75</v>
      </c>
      <c r="AB31" s="843"/>
      <c r="AC31" s="843"/>
      <c r="AD31" s="843"/>
      <c r="AE31" s="844"/>
      <c r="AF31" s="845">
        <v>253</v>
      </c>
      <c r="AG31" s="846"/>
      <c r="AH31" s="846"/>
      <c r="AI31" s="846"/>
      <c r="AJ31" s="847"/>
      <c r="AK31" s="913">
        <v>7</v>
      </c>
      <c r="AL31" s="914"/>
      <c r="AM31" s="914"/>
      <c r="AN31" s="914"/>
      <c r="AO31" s="914"/>
      <c r="AP31" s="914">
        <v>1619</v>
      </c>
      <c r="AQ31" s="914"/>
      <c r="AR31" s="914"/>
      <c r="AS31" s="914"/>
      <c r="AT31" s="914"/>
      <c r="AU31" s="914">
        <v>117</v>
      </c>
      <c r="AV31" s="914"/>
      <c r="AW31" s="914"/>
      <c r="AX31" s="914"/>
      <c r="AY31" s="914"/>
      <c r="AZ31" s="915" t="s">
        <v>591</v>
      </c>
      <c r="BA31" s="915"/>
      <c r="BB31" s="915"/>
      <c r="BC31" s="915"/>
      <c r="BD31" s="915"/>
      <c r="BE31" s="911" t="s">
        <v>406</v>
      </c>
      <c r="BF31" s="911"/>
      <c r="BG31" s="911"/>
      <c r="BH31" s="911"/>
      <c r="BI31" s="912"/>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c r="A32" s="266">
        <v>5</v>
      </c>
      <c r="B32" s="839" t="s">
        <v>407</v>
      </c>
      <c r="C32" s="840"/>
      <c r="D32" s="840"/>
      <c r="E32" s="840"/>
      <c r="F32" s="840"/>
      <c r="G32" s="840"/>
      <c r="H32" s="840"/>
      <c r="I32" s="840"/>
      <c r="J32" s="840"/>
      <c r="K32" s="840"/>
      <c r="L32" s="840"/>
      <c r="M32" s="840"/>
      <c r="N32" s="840"/>
      <c r="O32" s="840"/>
      <c r="P32" s="841"/>
      <c r="Q32" s="842">
        <v>226</v>
      </c>
      <c r="R32" s="843"/>
      <c r="S32" s="843"/>
      <c r="T32" s="843"/>
      <c r="U32" s="843"/>
      <c r="V32" s="843">
        <v>225</v>
      </c>
      <c r="W32" s="843"/>
      <c r="X32" s="843"/>
      <c r="Y32" s="843"/>
      <c r="Z32" s="843"/>
      <c r="AA32" s="843">
        <v>1</v>
      </c>
      <c r="AB32" s="843"/>
      <c r="AC32" s="843"/>
      <c r="AD32" s="843"/>
      <c r="AE32" s="844"/>
      <c r="AF32" s="845">
        <v>67</v>
      </c>
      <c r="AG32" s="846"/>
      <c r="AH32" s="846"/>
      <c r="AI32" s="846"/>
      <c r="AJ32" s="847"/>
      <c r="AK32" s="913">
        <v>103</v>
      </c>
      <c r="AL32" s="914"/>
      <c r="AM32" s="914"/>
      <c r="AN32" s="914"/>
      <c r="AO32" s="914"/>
      <c r="AP32" s="914">
        <v>2449</v>
      </c>
      <c r="AQ32" s="914"/>
      <c r="AR32" s="914"/>
      <c r="AS32" s="914"/>
      <c r="AT32" s="914"/>
      <c r="AU32" s="914">
        <v>1958</v>
      </c>
      <c r="AV32" s="914"/>
      <c r="AW32" s="914"/>
      <c r="AX32" s="914"/>
      <c r="AY32" s="914"/>
      <c r="AZ32" s="915" t="s">
        <v>591</v>
      </c>
      <c r="BA32" s="915"/>
      <c r="BB32" s="915"/>
      <c r="BC32" s="915"/>
      <c r="BD32" s="915"/>
      <c r="BE32" s="911" t="s">
        <v>406</v>
      </c>
      <c r="BF32" s="911"/>
      <c r="BG32" s="911"/>
      <c r="BH32" s="911"/>
      <c r="BI32" s="912"/>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c r="A33" s="266">
        <v>6</v>
      </c>
      <c r="B33" s="839" t="s">
        <v>408</v>
      </c>
      <c r="C33" s="840"/>
      <c r="D33" s="840"/>
      <c r="E33" s="840"/>
      <c r="F33" s="840"/>
      <c r="G33" s="840"/>
      <c r="H33" s="840"/>
      <c r="I33" s="840"/>
      <c r="J33" s="840"/>
      <c r="K33" s="840"/>
      <c r="L33" s="840"/>
      <c r="M33" s="840"/>
      <c r="N33" s="840"/>
      <c r="O33" s="840"/>
      <c r="P33" s="841"/>
      <c r="Q33" s="842">
        <v>16</v>
      </c>
      <c r="R33" s="843"/>
      <c r="S33" s="843"/>
      <c r="T33" s="843"/>
      <c r="U33" s="843"/>
      <c r="V33" s="843">
        <v>15</v>
      </c>
      <c r="W33" s="843"/>
      <c r="X33" s="843"/>
      <c r="Y33" s="843"/>
      <c r="Z33" s="843"/>
      <c r="AA33" s="843">
        <v>2</v>
      </c>
      <c r="AB33" s="843"/>
      <c r="AC33" s="843"/>
      <c r="AD33" s="843"/>
      <c r="AE33" s="844"/>
      <c r="AF33" s="845">
        <v>2</v>
      </c>
      <c r="AG33" s="846"/>
      <c r="AH33" s="846"/>
      <c r="AI33" s="846"/>
      <c r="AJ33" s="847"/>
      <c r="AK33" s="913">
        <v>12</v>
      </c>
      <c r="AL33" s="914"/>
      <c r="AM33" s="914"/>
      <c r="AN33" s="914"/>
      <c r="AO33" s="914"/>
      <c r="AP33" s="914">
        <v>57</v>
      </c>
      <c r="AQ33" s="914"/>
      <c r="AR33" s="914"/>
      <c r="AS33" s="914"/>
      <c r="AT33" s="914"/>
      <c r="AU33" s="914">
        <v>57</v>
      </c>
      <c r="AV33" s="914"/>
      <c r="AW33" s="914"/>
      <c r="AX33" s="914"/>
      <c r="AY33" s="914"/>
      <c r="AZ33" s="915" t="s">
        <v>591</v>
      </c>
      <c r="BA33" s="915"/>
      <c r="BB33" s="915"/>
      <c r="BC33" s="915"/>
      <c r="BD33" s="915"/>
      <c r="BE33" s="911" t="s">
        <v>409</v>
      </c>
      <c r="BF33" s="911"/>
      <c r="BG33" s="911"/>
      <c r="BH33" s="911"/>
      <c r="BI33" s="912"/>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c r="A34" s="266">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c r="A50" s="261">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c r="A51" s="261">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c r="A52" s="261">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c r="A53" s="261">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c r="A54" s="261">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c r="A55" s="261">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c r="A56" s="261">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c r="A57" s="261">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c r="A58" s="261">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c r="A59" s="261">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c r="A60" s="261">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c r="A61" s="261">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c r="A62" s="261">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410</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c r="A63" s="264" t="s">
        <v>390</v>
      </c>
      <c r="B63" s="874" t="s">
        <v>411</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481</v>
      </c>
      <c r="AG63" s="925"/>
      <c r="AH63" s="925"/>
      <c r="AI63" s="925"/>
      <c r="AJ63" s="926"/>
      <c r="AK63" s="927"/>
      <c r="AL63" s="922"/>
      <c r="AM63" s="922"/>
      <c r="AN63" s="922"/>
      <c r="AO63" s="922"/>
      <c r="AP63" s="925">
        <v>4125</v>
      </c>
      <c r="AQ63" s="925"/>
      <c r="AR63" s="925"/>
      <c r="AS63" s="925"/>
      <c r="AT63" s="925"/>
      <c r="AU63" s="925">
        <v>2132</v>
      </c>
      <c r="AV63" s="925"/>
      <c r="AW63" s="925"/>
      <c r="AX63" s="925"/>
      <c r="AY63" s="925"/>
      <c r="AZ63" s="929"/>
      <c r="BA63" s="929"/>
      <c r="BB63" s="929"/>
      <c r="BC63" s="929"/>
      <c r="BD63" s="929"/>
      <c r="BE63" s="930"/>
      <c r="BF63" s="930"/>
      <c r="BG63" s="930"/>
      <c r="BH63" s="930"/>
      <c r="BI63" s="931"/>
      <c r="BJ63" s="932" t="s">
        <v>412</v>
      </c>
      <c r="BK63" s="933"/>
      <c r="BL63" s="933"/>
      <c r="BM63" s="933"/>
      <c r="BN63" s="934"/>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5" t="s">
        <v>418</v>
      </c>
      <c r="AG66" s="897"/>
      <c r="AH66" s="897"/>
      <c r="AI66" s="897"/>
      <c r="AJ66" s="936"/>
      <c r="AK66" s="801" t="s">
        <v>419</v>
      </c>
      <c r="AL66" s="825"/>
      <c r="AM66" s="825"/>
      <c r="AN66" s="825"/>
      <c r="AO66" s="826"/>
      <c r="AP66" s="801" t="s">
        <v>420</v>
      </c>
      <c r="AQ66" s="802"/>
      <c r="AR66" s="802"/>
      <c r="AS66" s="802"/>
      <c r="AT66" s="803"/>
      <c r="AU66" s="801" t="s">
        <v>421</v>
      </c>
      <c r="AV66" s="802"/>
      <c r="AW66" s="802"/>
      <c r="AX66" s="802"/>
      <c r="AY66" s="803"/>
      <c r="AZ66" s="801" t="s">
        <v>378</v>
      </c>
      <c r="BA66" s="802"/>
      <c r="BB66" s="802"/>
      <c r="BC66" s="802"/>
      <c r="BD66" s="813"/>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c r="A68" s="258">
        <v>1</v>
      </c>
      <c r="B68" s="952" t="s">
        <v>582</v>
      </c>
      <c r="C68" s="953"/>
      <c r="D68" s="953"/>
      <c r="E68" s="953"/>
      <c r="F68" s="953"/>
      <c r="G68" s="953"/>
      <c r="H68" s="953"/>
      <c r="I68" s="953"/>
      <c r="J68" s="953"/>
      <c r="K68" s="953"/>
      <c r="L68" s="953"/>
      <c r="M68" s="953"/>
      <c r="N68" s="953"/>
      <c r="O68" s="953"/>
      <c r="P68" s="954"/>
      <c r="Q68" s="955">
        <v>4122</v>
      </c>
      <c r="R68" s="949"/>
      <c r="S68" s="949"/>
      <c r="T68" s="949"/>
      <c r="U68" s="949"/>
      <c r="V68" s="949">
        <v>3985</v>
      </c>
      <c r="W68" s="949"/>
      <c r="X68" s="949"/>
      <c r="Y68" s="949"/>
      <c r="Z68" s="949"/>
      <c r="AA68" s="949">
        <v>136</v>
      </c>
      <c r="AB68" s="949"/>
      <c r="AC68" s="949"/>
      <c r="AD68" s="949"/>
      <c r="AE68" s="949"/>
      <c r="AF68" s="949">
        <v>136</v>
      </c>
      <c r="AG68" s="949"/>
      <c r="AH68" s="949"/>
      <c r="AI68" s="949"/>
      <c r="AJ68" s="949"/>
      <c r="AK68" s="949">
        <v>265</v>
      </c>
      <c r="AL68" s="949"/>
      <c r="AM68" s="949"/>
      <c r="AN68" s="949"/>
      <c r="AO68" s="949"/>
      <c r="AP68" s="949">
        <v>1798</v>
      </c>
      <c r="AQ68" s="949"/>
      <c r="AR68" s="949"/>
      <c r="AS68" s="949"/>
      <c r="AT68" s="949"/>
      <c r="AU68" s="949">
        <v>397</v>
      </c>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c r="A69" s="261">
        <v>2</v>
      </c>
      <c r="B69" s="956" t="s">
        <v>583</v>
      </c>
      <c r="C69" s="957"/>
      <c r="D69" s="957"/>
      <c r="E69" s="957"/>
      <c r="F69" s="957"/>
      <c r="G69" s="957"/>
      <c r="H69" s="957"/>
      <c r="I69" s="957"/>
      <c r="J69" s="957"/>
      <c r="K69" s="957"/>
      <c r="L69" s="957"/>
      <c r="M69" s="957"/>
      <c r="N69" s="957"/>
      <c r="O69" s="957"/>
      <c r="P69" s="958"/>
      <c r="Q69" s="962">
        <v>810</v>
      </c>
      <c r="R69" s="914"/>
      <c r="S69" s="914"/>
      <c r="T69" s="914"/>
      <c r="U69" s="914"/>
      <c r="V69" s="914">
        <v>791</v>
      </c>
      <c r="W69" s="914"/>
      <c r="X69" s="914"/>
      <c r="Y69" s="914"/>
      <c r="Z69" s="914"/>
      <c r="AA69" s="914">
        <v>18</v>
      </c>
      <c r="AB69" s="914"/>
      <c r="AC69" s="914"/>
      <c r="AD69" s="914"/>
      <c r="AE69" s="914"/>
      <c r="AF69" s="914">
        <v>18</v>
      </c>
      <c r="AG69" s="914"/>
      <c r="AH69" s="914"/>
      <c r="AI69" s="914"/>
      <c r="AJ69" s="914"/>
      <c r="AK69" s="914" t="s">
        <v>515</v>
      </c>
      <c r="AL69" s="914"/>
      <c r="AM69" s="914"/>
      <c r="AN69" s="914"/>
      <c r="AO69" s="914"/>
      <c r="AP69" s="914">
        <v>439</v>
      </c>
      <c r="AQ69" s="914"/>
      <c r="AR69" s="914"/>
      <c r="AS69" s="914"/>
      <c r="AT69" s="914"/>
      <c r="AU69" s="914">
        <v>160</v>
      </c>
      <c r="AV69" s="914"/>
      <c r="AW69" s="914"/>
      <c r="AX69" s="914"/>
      <c r="AY69" s="914"/>
      <c r="AZ69" s="963"/>
      <c r="BA69" s="963"/>
      <c r="BB69" s="963"/>
      <c r="BC69" s="963"/>
      <c r="BD69" s="964"/>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c r="A70" s="261">
        <v>3</v>
      </c>
      <c r="B70" s="956" t="s">
        <v>584</v>
      </c>
      <c r="C70" s="957"/>
      <c r="D70" s="957"/>
      <c r="E70" s="957"/>
      <c r="F70" s="957"/>
      <c r="G70" s="957"/>
      <c r="H70" s="957"/>
      <c r="I70" s="957"/>
      <c r="J70" s="957"/>
      <c r="K70" s="957"/>
      <c r="L70" s="957"/>
      <c r="M70" s="957"/>
      <c r="N70" s="957"/>
      <c r="O70" s="957"/>
      <c r="P70" s="958"/>
      <c r="Q70" s="959">
        <v>1497</v>
      </c>
      <c r="R70" s="960"/>
      <c r="S70" s="960"/>
      <c r="T70" s="960"/>
      <c r="U70" s="913"/>
      <c r="V70" s="961">
        <v>1481</v>
      </c>
      <c r="W70" s="960"/>
      <c r="X70" s="960"/>
      <c r="Y70" s="960"/>
      <c r="Z70" s="913"/>
      <c r="AA70" s="961">
        <v>15</v>
      </c>
      <c r="AB70" s="960"/>
      <c r="AC70" s="960"/>
      <c r="AD70" s="960"/>
      <c r="AE70" s="913"/>
      <c r="AF70" s="961">
        <v>15</v>
      </c>
      <c r="AG70" s="960"/>
      <c r="AH70" s="960"/>
      <c r="AI70" s="960"/>
      <c r="AJ70" s="913"/>
      <c r="AK70" s="961" t="s">
        <v>515</v>
      </c>
      <c r="AL70" s="960"/>
      <c r="AM70" s="960"/>
      <c r="AN70" s="960"/>
      <c r="AO70" s="913"/>
      <c r="AP70" s="961" t="s">
        <v>515</v>
      </c>
      <c r="AQ70" s="960"/>
      <c r="AR70" s="960"/>
      <c r="AS70" s="960"/>
      <c r="AT70" s="913"/>
      <c r="AU70" s="961" t="s">
        <v>515</v>
      </c>
      <c r="AV70" s="960"/>
      <c r="AW70" s="960"/>
      <c r="AX70" s="960"/>
      <c r="AY70" s="913"/>
      <c r="AZ70" s="965" t="s">
        <v>587</v>
      </c>
      <c r="BA70" s="966"/>
      <c r="BB70" s="966"/>
      <c r="BC70" s="966"/>
      <c r="BD70" s="967"/>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c r="A71" s="261">
        <v>4</v>
      </c>
      <c r="B71" s="956" t="s">
        <v>584</v>
      </c>
      <c r="C71" s="957"/>
      <c r="D71" s="957"/>
      <c r="E71" s="957"/>
      <c r="F71" s="957"/>
      <c r="G71" s="957"/>
      <c r="H71" s="957"/>
      <c r="I71" s="957"/>
      <c r="J71" s="957"/>
      <c r="K71" s="957"/>
      <c r="L71" s="957"/>
      <c r="M71" s="957"/>
      <c r="N71" s="957"/>
      <c r="O71" s="957"/>
      <c r="P71" s="958"/>
      <c r="Q71" s="959">
        <v>768538</v>
      </c>
      <c r="R71" s="960"/>
      <c r="S71" s="960"/>
      <c r="T71" s="960"/>
      <c r="U71" s="913"/>
      <c r="V71" s="961">
        <v>753941</v>
      </c>
      <c r="W71" s="960"/>
      <c r="X71" s="960"/>
      <c r="Y71" s="960"/>
      <c r="Z71" s="913"/>
      <c r="AA71" s="961">
        <v>14597</v>
      </c>
      <c r="AB71" s="960"/>
      <c r="AC71" s="960"/>
      <c r="AD71" s="960"/>
      <c r="AE71" s="913"/>
      <c r="AF71" s="961">
        <v>14597</v>
      </c>
      <c r="AG71" s="960"/>
      <c r="AH71" s="960"/>
      <c r="AI71" s="960"/>
      <c r="AJ71" s="913"/>
      <c r="AK71" s="961">
        <v>7714</v>
      </c>
      <c r="AL71" s="960"/>
      <c r="AM71" s="960"/>
      <c r="AN71" s="960"/>
      <c r="AO71" s="913"/>
      <c r="AP71" s="961" t="s">
        <v>515</v>
      </c>
      <c r="AQ71" s="960"/>
      <c r="AR71" s="960"/>
      <c r="AS71" s="960"/>
      <c r="AT71" s="913"/>
      <c r="AU71" s="961" t="s">
        <v>515</v>
      </c>
      <c r="AV71" s="960"/>
      <c r="AW71" s="960"/>
      <c r="AX71" s="960"/>
      <c r="AY71" s="913"/>
      <c r="AZ71" s="965" t="s">
        <v>588</v>
      </c>
      <c r="BA71" s="966"/>
      <c r="BB71" s="966"/>
      <c r="BC71" s="966"/>
      <c r="BD71" s="967"/>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c r="A72" s="261">
        <v>5</v>
      </c>
      <c r="B72" s="956" t="s">
        <v>585</v>
      </c>
      <c r="C72" s="957"/>
      <c r="D72" s="957"/>
      <c r="E72" s="957"/>
      <c r="F72" s="957"/>
      <c r="G72" s="957"/>
      <c r="H72" s="957"/>
      <c r="I72" s="957"/>
      <c r="J72" s="957"/>
      <c r="K72" s="957"/>
      <c r="L72" s="957"/>
      <c r="M72" s="957"/>
      <c r="N72" s="957"/>
      <c r="O72" s="957"/>
      <c r="P72" s="958"/>
      <c r="Q72" s="959">
        <v>22719</v>
      </c>
      <c r="R72" s="960"/>
      <c r="S72" s="960"/>
      <c r="T72" s="960"/>
      <c r="U72" s="913"/>
      <c r="V72" s="961">
        <v>22555</v>
      </c>
      <c r="W72" s="960"/>
      <c r="X72" s="960"/>
      <c r="Y72" s="960"/>
      <c r="Z72" s="913"/>
      <c r="AA72" s="961">
        <v>165</v>
      </c>
      <c r="AB72" s="960"/>
      <c r="AC72" s="960"/>
      <c r="AD72" s="960"/>
      <c r="AE72" s="913"/>
      <c r="AF72" s="961">
        <v>165</v>
      </c>
      <c r="AG72" s="960"/>
      <c r="AH72" s="960"/>
      <c r="AI72" s="960"/>
      <c r="AJ72" s="913"/>
      <c r="AK72" s="961">
        <v>20</v>
      </c>
      <c r="AL72" s="960"/>
      <c r="AM72" s="960"/>
      <c r="AN72" s="960"/>
      <c r="AO72" s="913"/>
      <c r="AP72" s="961" t="s">
        <v>515</v>
      </c>
      <c r="AQ72" s="960"/>
      <c r="AR72" s="960"/>
      <c r="AS72" s="960"/>
      <c r="AT72" s="913"/>
      <c r="AU72" s="961" t="s">
        <v>515</v>
      </c>
      <c r="AV72" s="960"/>
      <c r="AW72" s="960"/>
      <c r="AX72" s="960"/>
      <c r="AY72" s="913"/>
      <c r="AZ72" s="965" t="s">
        <v>587</v>
      </c>
      <c r="BA72" s="966"/>
      <c r="BB72" s="966"/>
      <c r="BC72" s="966"/>
      <c r="BD72" s="967"/>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c r="A73" s="261">
        <v>6</v>
      </c>
      <c r="B73" s="956" t="s">
        <v>585</v>
      </c>
      <c r="C73" s="957"/>
      <c r="D73" s="957"/>
      <c r="E73" s="957"/>
      <c r="F73" s="957"/>
      <c r="G73" s="957"/>
      <c r="H73" s="957"/>
      <c r="I73" s="957"/>
      <c r="J73" s="957"/>
      <c r="K73" s="957"/>
      <c r="L73" s="957"/>
      <c r="M73" s="957"/>
      <c r="N73" s="957"/>
      <c r="O73" s="957"/>
      <c r="P73" s="958"/>
      <c r="Q73" s="959">
        <v>329</v>
      </c>
      <c r="R73" s="960"/>
      <c r="S73" s="960"/>
      <c r="T73" s="960"/>
      <c r="U73" s="913"/>
      <c r="V73" s="961">
        <v>135</v>
      </c>
      <c r="W73" s="960"/>
      <c r="X73" s="960"/>
      <c r="Y73" s="960"/>
      <c r="Z73" s="913"/>
      <c r="AA73" s="961">
        <v>194</v>
      </c>
      <c r="AB73" s="960"/>
      <c r="AC73" s="960"/>
      <c r="AD73" s="960"/>
      <c r="AE73" s="913"/>
      <c r="AF73" s="961">
        <v>194</v>
      </c>
      <c r="AG73" s="960"/>
      <c r="AH73" s="960"/>
      <c r="AI73" s="960"/>
      <c r="AJ73" s="913"/>
      <c r="AK73" s="961" t="s">
        <v>515</v>
      </c>
      <c r="AL73" s="960"/>
      <c r="AM73" s="960"/>
      <c r="AN73" s="960"/>
      <c r="AO73" s="913"/>
      <c r="AP73" s="961" t="s">
        <v>515</v>
      </c>
      <c r="AQ73" s="960"/>
      <c r="AR73" s="960"/>
      <c r="AS73" s="960"/>
      <c r="AT73" s="913"/>
      <c r="AU73" s="961" t="s">
        <v>515</v>
      </c>
      <c r="AV73" s="960"/>
      <c r="AW73" s="960"/>
      <c r="AX73" s="960"/>
      <c r="AY73" s="913"/>
      <c r="AZ73" s="965" t="s">
        <v>589</v>
      </c>
      <c r="BA73" s="966"/>
      <c r="BB73" s="966"/>
      <c r="BC73" s="966"/>
      <c r="BD73" s="967"/>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c r="A74" s="261">
        <v>7</v>
      </c>
      <c r="B74" s="956" t="s">
        <v>586</v>
      </c>
      <c r="C74" s="957"/>
      <c r="D74" s="957"/>
      <c r="E74" s="957"/>
      <c r="F74" s="957"/>
      <c r="G74" s="957"/>
      <c r="H74" s="957"/>
      <c r="I74" s="957"/>
      <c r="J74" s="957"/>
      <c r="K74" s="957"/>
      <c r="L74" s="957"/>
      <c r="M74" s="957"/>
      <c r="N74" s="957"/>
      <c r="O74" s="957"/>
      <c r="P74" s="958"/>
      <c r="Q74" s="959">
        <v>348</v>
      </c>
      <c r="R74" s="960"/>
      <c r="S74" s="960"/>
      <c r="T74" s="960"/>
      <c r="U74" s="913"/>
      <c r="V74" s="961">
        <v>320</v>
      </c>
      <c r="W74" s="960"/>
      <c r="X74" s="960"/>
      <c r="Y74" s="960"/>
      <c r="Z74" s="913"/>
      <c r="AA74" s="961">
        <v>28</v>
      </c>
      <c r="AB74" s="960"/>
      <c r="AC74" s="960"/>
      <c r="AD74" s="960"/>
      <c r="AE74" s="913"/>
      <c r="AF74" s="961">
        <v>28</v>
      </c>
      <c r="AG74" s="960"/>
      <c r="AH74" s="960"/>
      <c r="AI74" s="960"/>
      <c r="AJ74" s="913"/>
      <c r="AK74" s="961">
        <v>14</v>
      </c>
      <c r="AL74" s="960"/>
      <c r="AM74" s="960"/>
      <c r="AN74" s="960"/>
      <c r="AO74" s="913"/>
      <c r="AP74" s="961" t="s">
        <v>515</v>
      </c>
      <c r="AQ74" s="960"/>
      <c r="AR74" s="960"/>
      <c r="AS74" s="960"/>
      <c r="AT74" s="913"/>
      <c r="AU74" s="961" t="s">
        <v>515</v>
      </c>
      <c r="AV74" s="960"/>
      <c r="AW74" s="960"/>
      <c r="AX74" s="960"/>
      <c r="AY74" s="913"/>
      <c r="AZ74" s="963"/>
      <c r="BA74" s="963"/>
      <c r="BB74" s="963"/>
      <c r="BC74" s="963"/>
      <c r="BD74" s="964"/>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c r="A75" s="261">
        <v>8</v>
      </c>
      <c r="B75" s="956"/>
      <c r="C75" s="957"/>
      <c r="D75" s="957"/>
      <c r="E75" s="957"/>
      <c r="F75" s="957"/>
      <c r="G75" s="957"/>
      <c r="H75" s="957"/>
      <c r="I75" s="957"/>
      <c r="J75" s="957"/>
      <c r="K75" s="957"/>
      <c r="L75" s="957"/>
      <c r="M75" s="957"/>
      <c r="N75" s="957"/>
      <c r="O75" s="957"/>
      <c r="P75" s="958"/>
      <c r="Q75" s="959"/>
      <c r="R75" s="960"/>
      <c r="S75" s="960"/>
      <c r="T75" s="960"/>
      <c r="U75" s="913"/>
      <c r="V75" s="961"/>
      <c r="W75" s="960"/>
      <c r="X75" s="960"/>
      <c r="Y75" s="960"/>
      <c r="Z75" s="913"/>
      <c r="AA75" s="961"/>
      <c r="AB75" s="960"/>
      <c r="AC75" s="960"/>
      <c r="AD75" s="960"/>
      <c r="AE75" s="913"/>
      <c r="AF75" s="961"/>
      <c r="AG75" s="960"/>
      <c r="AH75" s="960"/>
      <c r="AI75" s="960"/>
      <c r="AJ75" s="913"/>
      <c r="AK75" s="961"/>
      <c r="AL75" s="960"/>
      <c r="AM75" s="960"/>
      <c r="AN75" s="960"/>
      <c r="AO75" s="913"/>
      <c r="AP75" s="961"/>
      <c r="AQ75" s="960"/>
      <c r="AR75" s="960"/>
      <c r="AS75" s="960"/>
      <c r="AT75" s="913"/>
      <c r="AU75" s="961"/>
      <c r="AV75" s="960"/>
      <c r="AW75" s="960"/>
      <c r="AX75" s="960"/>
      <c r="AY75" s="913"/>
      <c r="AZ75" s="963"/>
      <c r="BA75" s="963"/>
      <c r="BB75" s="963"/>
      <c r="BC75" s="963"/>
      <c r="BD75" s="964"/>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c r="A76" s="261">
        <v>9</v>
      </c>
      <c r="B76" s="956"/>
      <c r="C76" s="957"/>
      <c r="D76" s="957"/>
      <c r="E76" s="957"/>
      <c r="F76" s="957"/>
      <c r="G76" s="957"/>
      <c r="H76" s="957"/>
      <c r="I76" s="957"/>
      <c r="J76" s="957"/>
      <c r="K76" s="957"/>
      <c r="L76" s="957"/>
      <c r="M76" s="957"/>
      <c r="N76" s="957"/>
      <c r="O76" s="957"/>
      <c r="P76" s="958"/>
      <c r="Q76" s="959"/>
      <c r="R76" s="960"/>
      <c r="S76" s="960"/>
      <c r="T76" s="960"/>
      <c r="U76" s="913"/>
      <c r="V76" s="961"/>
      <c r="W76" s="960"/>
      <c r="X76" s="960"/>
      <c r="Y76" s="960"/>
      <c r="Z76" s="913"/>
      <c r="AA76" s="961"/>
      <c r="AB76" s="960"/>
      <c r="AC76" s="960"/>
      <c r="AD76" s="960"/>
      <c r="AE76" s="913"/>
      <c r="AF76" s="961"/>
      <c r="AG76" s="960"/>
      <c r="AH76" s="960"/>
      <c r="AI76" s="960"/>
      <c r="AJ76" s="913"/>
      <c r="AK76" s="961"/>
      <c r="AL76" s="960"/>
      <c r="AM76" s="960"/>
      <c r="AN76" s="960"/>
      <c r="AO76" s="913"/>
      <c r="AP76" s="961"/>
      <c r="AQ76" s="960"/>
      <c r="AR76" s="960"/>
      <c r="AS76" s="960"/>
      <c r="AT76" s="913"/>
      <c r="AU76" s="961"/>
      <c r="AV76" s="960"/>
      <c r="AW76" s="960"/>
      <c r="AX76" s="960"/>
      <c r="AY76" s="913"/>
      <c r="AZ76" s="963"/>
      <c r="BA76" s="963"/>
      <c r="BB76" s="963"/>
      <c r="BC76" s="963"/>
      <c r="BD76" s="964"/>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c r="A77" s="261">
        <v>10</v>
      </c>
      <c r="B77" s="956"/>
      <c r="C77" s="957"/>
      <c r="D77" s="957"/>
      <c r="E77" s="957"/>
      <c r="F77" s="957"/>
      <c r="G77" s="957"/>
      <c r="H77" s="957"/>
      <c r="I77" s="957"/>
      <c r="J77" s="957"/>
      <c r="K77" s="957"/>
      <c r="L77" s="957"/>
      <c r="M77" s="957"/>
      <c r="N77" s="957"/>
      <c r="O77" s="957"/>
      <c r="P77" s="958"/>
      <c r="Q77" s="959"/>
      <c r="R77" s="960"/>
      <c r="S77" s="960"/>
      <c r="T77" s="960"/>
      <c r="U77" s="913"/>
      <c r="V77" s="961"/>
      <c r="W77" s="960"/>
      <c r="X77" s="960"/>
      <c r="Y77" s="960"/>
      <c r="Z77" s="913"/>
      <c r="AA77" s="961"/>
      <c r="AB77" s="960"/>
      <c r="AC77" s="960"/>
      <c r="AD77" s="960"/>
      <c r="AE77" s="913"/>
      <c r="AF77" s="961"/>
      <c r="AG77" s="960"/>
      <c r="AH77" s="960"/>
      <c r="AI77" s="960"/>
      <c r="AJ77" s="913"/>
      <c r="AK77" s="961"/>
      <c r="AL77" s="960"/>
      <c r="AM77" s="960"/>
      <c r="AN77" s="960"/>
      <c r="AO77" s="913"/>
      <c r="AP77" s="961"/>
      <c r="AQ77" s="960"/>
      <c r="AR77" s="960"/>
      <c r="AS77" s="960"/>
      <c r="AT77" s="913"/>
      <c r="AU77" s="961"/>
      <c r="AV77" s="960"/>
      <c r="AW77" s="960"/>
      <c r="AX77" s="960"/>
      <c r="AY77" s="913"/>
      <c r="AZ77" s="963"/>
      <c r="BA77" s="963"/>
      <c r="BB77" s="963"/>
      <c r="BC77" s="963"/>
      <c r="BD77" s="964"/>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c r="A78" s="261">
        <v>11</v>
      </c>
      <c r="B78" s="956"/>
      <c r="C78" s="957"/>
      <c r="D78" s="957"/>
      <c r="E78" s="957"/>
      <c r="F78" s="957"/>
      <c r="G78" s="957"/>
      <c r="H78" s="957"/>
      <c r="I78" s="957"/>
      <c r="J78" s="957"/>
      <c r="K78" s="957"/>
      <c r="L78" s="957"/>
      <c r="M78" s="957"/>
      <c r="N78" s="957"/>
      <c r="O78" s="957"/>
      <c r="P78" s="958"/>
      <c r="Q78" s="962"/>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3"/>
      <c r="BA78" s="963"/>
      <c r="BB78" s="963"/>
      <c r="BC78" s="963"/>
      <c r="BD78" s="964"/>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c r="A79" s="261">
        <v>12</v>
      </c>
      <c r="B79" s="956"/>
      <c r="C79" s="957"/>
      <c r="D79" s="957"/>
      <c r="E79" s="957"/>
      <c r="F79" s="957"/>
      <c r="G79" s="957"/>
      <c r="H79" s="957"/>
      <c r="I79" s="957"/>
      <c r="J79" s="957"/>
      <c r="K79" s="957"/>
      <c r="L79" s="957"/>
      <c r="M79" s="957"/>
      <c r="N79" s="957"/>
      <c r="O79" s="957"/>
      <c r="P79" s="958"/>
      <c r="Q79" s="962"/>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3"/>
      <c r="BA79" s="963"/>
      <c r="BB79" s="963"/>
      <c r="BC79" s="963"/>
      <c r="BD79" s="964"/>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c r="A80" s="261">
        <v>13</v>
      </c>
      <c r="B80" s="956"/>
      <c r="C80" s="957"/>
      <c r="D80" s="957"/>
      <c r="E80" s="957"/>
      <c r="F80" s="957"/>
      <c r="G80" s="957"/>
      <c r="H80" s="957"/>
      <c r="I80" s="957"/>
      <c r="J80" s="957"/>
      <c r="K80" s="957"/>
      <c r="L80" s="957"/>
      <c r="M80" s="957"/>
      <c r="N80" s="957"/>
      <c r="O80" s="957"/>
      <c r="P80" s="958"/>
      <c r="Q80" s="962"/>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3"/>
      <c r="BA80" s="963"/>
      <c r="BB80" s="963"/>
      <c r="BC80" s="963"/>
      <c r="BD80" s="964"/>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c r="A81" s="261">
        <v>14</v>
      </c>
      <c r="B81" s="956"/>
      <c r="C81" s="957"/>
      <c r="D81" s="957"/>
      <c r="E81" s="957"/>
      <c r="F81" s="957"/>
      <c r="G81" s="957"/>
      <c r="H81" s="957"/>
      <c r="I81" s="957"/>
      <c r="J81" s="957"/>
      <c r="K81" s="957"/>
      <c r="L81" s="957"/>
      <c r="M81" s="957"/>
      <c r="N81" s="957"/>
      <c r="O81" s="957"/>
      <c r="P81" s="958"/>
      <c r="Q81" s="962"/>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3"/>
      <c r="BA81" s="963"/>
      <c r="BB81" s="963"/>
      <c r="BC81" s="963"/>
      <c r="BD81" s="964"/>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c r="A82" s="261">
        <v>15</v>
      </c>
      <c r="B82" s="956"/>
      <c r="C82" s="957"/>
      <c r="D82" s="957"/>
      <c r="E82" s="957"/>
      <c r="F82" s="957"/>
      <c r="G82" s="957"/>
      <c r="H82" s="957"/>
      <c r="I82" s="957"/>
      <c r="J82" s="957"/>
      <c r="K82" s="957"/>
      <c r="L82" s="957"/>
      <c r="M82" s="957"/>
      <c r="N82" s="957"/>
      <c r="O82" s="957"/>
      <c r="P82" s="958"/>
      <c r="Q82" s="962"/>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3"/>
      <c r="BA82" s="963"/>
      <c r="BB82" s="963"/>
      <c r="BC82" s="963"/>
      <c r="BD82" s="964"/>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c r="A83" s="261">
        <v>16</v>
      </c>
      <c r="B83" s="956"/>
      <c r="C83" s="957"/>
      <c r="D83" s="957"/>
      <c r="E83" s="957"/>
      <c r="F83" s="957"/>
      <c r="G83" s="957"/>
      <c r="H83" s="957"/>
      <c r="I83" s="957"/>
      <c r="J83" s="957"/>
      <c r="K83" s="957"/>
      <c r="L83" s="957"/>
      <c r="M83" s="957"/>
      <c r="N83" s="957"/>
      <c r="O83" s="957"/>
      <c r="P83" s="958"/>
      <c r="Q83" s="962"/>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3"/>
      <c r="BA83" s="963"/>
      <c r="BB83" s="963"/>
      <c r="BC83" s="963"/>
      <c r="BD83" s="964"/>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c r="A84" s="261">
        <v>17</v>
      </c>
      <c r="B84" s="956"/>
      <c r="C84" s="957"/>
      <c r="D84" s="957"/>
      <c r="E84" s="957"/>
      <c r="F84" s="957"/>
      <c r="G84" s="957"/>
      <c r="H84" s="957"/>
      <c r="I84" s="957"/>
      <c r="J84" s="957"/>
      <c r="K84" s="957"/>
      <c r="L84" s="957"/>
      <c r="M84" s="957"/>
      <c r="N84" s="957"/>
      <c r="O84" s="957"/>
      <c r="P84" s="958"/>
      <c r="Q84" s="962"/>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3"/>
      <c r="BA84" s="963"/>
      <c r="BB84" s="963"/>
      <c r="BC84" s="963"/>
      <c r="BD84" s="964"/>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c r="A85" s="261">
        <v>18</v>
      </c>
      <c r="B85" s="956"/>
      <c r="C85" s="957"/>
      <c r="D85" s="957"/>
      <c r="E85" s="957"/>
      <c r="F85" s="957"/>
      <c r="G85" s="957"/>
      <c r="H85" s="957"/>
      <c r="I85" s="957"/>
      <c r="J85" s="957"/>
      <c r="K85" s="957"/>
      <c r="L85" s="957"/>
      <c r="M85" s="957"/>
      <c r="N85" s="957"/>
      <c r="O85" s="957"/>
      <c r="P85" s="958"/>
      <c r="Q85" s="962"/>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3"/>
      <c r="BA85" s="963"/>
      <c r="BB85" s="963"/>
      <c r="BC85" s="963"/>
      <c r="BD85" s="964"/>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c r="A86" s="261">
        <v>19</v>
      </c>
      <c r="B86" s="956"/>
      <c r="C86" s="957"/>
      <c r="D86" s="957"/>
      <c r="E86" s="957"/>
      <c r="F86" s="957"/>
      <c r="G86" s="957"/>
      <c r="H86" s="957"/>
      <c r="I86" s="957"/>
      <c r="J86" s="957"/>
      <c r="K86" s="957"/>
      <c r="L86" s="957"/>
      <c r="M86" s="957"/>
      <c r="N86" s="957"/>
      <c r="O86" s="957"/>
      <c r="P86" s="958"/>
      <c r="Q86" s="962"/>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3"/>
      <c r="BA86" s="963"/>
      <c r="BB86" s="963"/>
      <c r="BC86" s="963"/>
      <c r="BD86" s="964"/>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c r="A87" s="269">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c r="A88" s="264" t="s">
        <v>390</v>
      </c>
      <c r="B88" s="874" t="s">
        <v>422</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15153</v>
      </c>
      <c r="AG88" s="925"/>
      <c r="AH88" s="925"/>
      <c r="AI88" s="925"/>
      <c r="AJ88" s="925"/>
      <c r="AK88" s="922"/>
      <c r="AL88" s="922"/>
      <c r="AM88" s="922"/>
      <c r="AN88" s="922"/>
      <c r="AO88" s="922"/>
      <c r="AP88" s="925">
        <v>2237</v>
      </c>
      <c r="AQ88" s="925"/>
      <c r="AR88" s="925"/>
      <c r="AS88" s="925"/>
      <c r="AT88" s="925"/>
      <c r="AU88" s="925">
        <v>557</v>
      </c>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4" t="s">
        <v>423</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c r="CS102" s="933"/>
      <c r="CT102" s="933"/>
      <c r="CU102" s="933"/>
      <c r="CV102" s="979"/>
      <c r="CW102" s="978"/>
      <c r="CX102" s="933"/>
      <c r="CY102" s="933"/>
      <c r="CZ102" s="933"/>
      <c r="DA102" s="979"/>
      <c r="DB102" s="978"/>
      <c r="DC102" s="933"/>
      <c r="DD102" s="933"/>
      <c r="DE102" s="933"/>
      <c r="DF102" s="979"/>
      <c r="DG102" s="978"/>
      <c r="DH102" s="933"/>
      <c r="DI102" s="933"/>
      <c r="DJ102" s="933"/>
      <c r="DK102" s="979"/>
      <c r="DL102" s="978"/>
      <c r="DM102" s="933"/>
      <c r="DN102" s="933"/>
      <c r="DO102" s="933"/>
      <c r="DP102" s="979"/>
      <c r="DQ102" s="978"/>
      <c r="DR102" s="933"/>
      <c r="DS102" s="933"/>
      <c r="DT102" s="933"/>
      <c r="DU102" s="979"/>
      <c r="DV102" s="1002"/>
      <c r="DW102" s="1003"/>
      <c r="DX102" s="1003"/>
      <c r="DY102" s="1003"/>
      <c r="DZ102" s="100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6" customFormat="1" ht="26.25" customHeight="1">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308</v>
      </c>
      <c r="AG109" s="981"/>
      <c r="AH109" s="981"/>
      <c r="AI109" s="981"/>
      <c r="AJ109" s="982"/>
      <c r="AK109" s="980" t="s">
        <v>307</v>
      </c>
      <c r="AL109" s="981"/>
      <c r="AM109" s="981"/>
      <c r="AN109" s="981"/>
      <c r="AO109" s="982"/>
      <c r="AP109" s="980" t="s">
        <v>432</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308</v>
      </c>
      <c r="BW109" s="981"/>
      <c r="BX109" s="981"/>
      <c r="BY109" s="981"/>
      <c r="BZ109" s="982"/>
      <c r="CA109" s="980" t="s">
        <v>307</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308</v>
      </c>
      <c r="DM109" s="981"/>
      <c r="DN109" s="981"/>
      <c r="DO109" s="981"/>
      <c r="DP109" s="982"/>
      <c r="DQ109" s="980" t="s">
        <v>307</v>
      </c>
      <c r="DR109" s="981"/>
      <c r="DS109" s="981"/>
      <c r="DT109" s="981"/>
      <c r="DU109" s="982"/>
      <c r="DV109" s="980" t="s">
        <v>432</v>
      </c>
      <c r="DW109" s="981"/>
      <c r="DX109" s="981"/>
      <c r="DY109" s="981"/>
      <c r="DZ109" s="983"/>
    </row>
    <row r="110" spans="1:131" s="246" customFormat="1" ht="26.25" customHeight="1">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851633</v>
      </c>
      <c r="AB110" s="988"/>
      <c r="AC110" s="988"/>
      <c r="AD110" s="988"/>
      <c r="AE110" s="989"/>
      <c r="AF110" s="990">
        <v>881927</v>
      </c>
      <c r="AG110" s="988"/>
      <c r="AH110" s="988"/>
      <c r="AI110" s="988"/>
      <c r="AJ110" s="989"/>
      <c r="AK110" s="990">
        <v>872903</v>
      </c>
      <c r="AL110" s="988"/>
      <c r="AM110" s="988"/>
      <c r="AN110" s="988"/>
      <c r="AO110" s="989"/>
      <c r="AP110" s="991">
        <v>16.5</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8176470</v>
      </c>
      <c r="BR110" s="1023"/>
      <c r="BS110" s="1023"/>
      <c r="BT110" s="1023"/>
      <c r="BU110" s="1023"/>
      <c r="BV110" s="1023">
        <v>7922151</v>
      </c>
      <c r="BW110" s="1023"/>
      <c r="BX110" s="1023"/>
      <c r="BY110" s="1023"/>
      <c r="BZ110" s="1023"/>
      <c r="CA110" s="1023">
        <v>8241414</v>
      </c>
      <c r="CB110" s="1023"/>
      <c r="CC110" s="1023"/>
      <c r="CD110" s="1023"/>
      <c r="CE110" s="1023"/>
      <c r="CF110" s="1037">
        <v>155.80000000000001</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438</v>
      </c>
      <c r="DM110" s="1023"/>
      <c r="DN110" s="1023"/>
      <c r="DO110" s="1023"/>
      <c r="DP110" s="1023"/>
      <c r="DQ110" s="1023" t="s">
        <v>438</v>
      </c>
      <c r="DR110" s="1023"/>
      <c r="DS110" s="1023"/>
      <c r="DT110" s="1023"/>
      <c r="DU110" s="1023"/>
      <c r="DV110" s="1024" t="s">
        <v>439</v>
      </c>
      <c r="DW110" s="1024"/>
      <c r="DX110" s="1024"/>
      <c r="DY110" s="1024"/>
      <c r="DZ110" s="1025"/>
    </row>
    <row r="111" spans="1:131" s="246" customFormat="1" ht="26.25" customHeight="1">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439</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71865</v>
      </c>
      <c r="BR111" s="1016"/>
      <c r="BS111" s="1016"/>
      <c r="BT111" s="1016"/>
      <c r="BU111" s="1016"/>
      <c r="BV111" s="1016">
        <v>57595</v>
      </c>
      <c r="BW111" s="1016"/>
      <c r="BX111" s="1016"/>
      <c r="BY111" s="1016"/>
      <c r="BZ111" s="1016"/>
      <c r="CA111" s="1016">
        <v>45089</v>
      </c>
      <c r="CB111" s="1016"/>
      <c r="CC111" s="1016"/>
      <c r="CD111" s="1016"/>
      <c r="CE111" s="1016"/>
      <c r="CF111" s="1010">
        <v>0.9</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438</v>
      </c>
      <c r="DM111" s="1016"/>
      <c r="DN111" s="1016"/>
      <c r="DO111" s="1016"/>
      <c r="DP111" s="1016"/>
      <c r="DQ111" s="1016" t="s">
        <v>439</v>
      </c>
      <c r="DR111" s="1016"/>
      <c r="DS111" s="1016"/>
      <c r="DT111" s="1016"/>
      <c r="DU111" s="1016"/>
      <c r="DV111" s="1017" t="s">
        <v>438</v>
      </c>
      <c r="DW111" s="1017"/>
      <c r="DX111" s="1017"/>
      <c r="DY111" s="1017"/>
      <c r="DZ111" s="1018"/>
    </row>
    <row r="112" spans="1:131" s="246" customFormat="1" ht="26.25" customHeight="1">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438</v>
      </c>
      <c r="AG112" s="1055"/>
      <c r="AH112" s="1055"/>
      <c r="AI112" s="1055"/>
      <c r="AJ112" s="1056"/>
      <c r="AK112" s="1057" t="s">
        <v>445</v>
      </c>
      <c r="AL112" s="1055"/>
      <c r="AM112" s="1055"/>
      <c r="AN112" s="1055"/>
      <c r="AO112" s="1056"/>
      <c r="AP112" s="1058" t="s">
        <v>445</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2540666</v>
      </c>
      <c r="BR112" s="1016"/>
      <c r="BS112" s="1016"/>
      <c r="BT112" s="1016"/>
      <c r="BU112" s="1016"/>
      <c r="BV112" s="1016">
        <v>2271137</v>
      </c>
      <c r="BW112" s="1016"/>
      <c r="BX112" s="1016"/>
      <c r="BY112" s="1016"/>
      <c r="BZ112" s="1016"/>
      <c r="CA112" s="1016">
        <v>2131552</v>
      </c>
      <c r="CB112" s="1016"/>
      <c r="CC112" s="1016"/>
      <c r="CD112" s="1016"/>
      <c r="CE112" s="1016"/>
      <c r="CF112" s="1010">
        <v>40.299999999999997</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445</v>
      </c>
      <c r="DM112" s="1016"/>
      <c r="DN112" s="1016"/>
      <c r="DO112" s="1016"/>
      <c r="DP112" s="1016"/>
      <c r="DQ112" s="1016" t="s">
        <v>445</v>
      </c>
      <c r="DR112" s="1016"/>
      <c r="DS112" s="1016"/>
      <c r="DT112" s="1016"/>
      <c r="DU112" s="1016"/>
      <c r="DV112" s="1017" t="s">
        <v>445</v>
      </c>
      <c r="DW112" s="1017"/>
      <c r="DX112" s="1017"/>
      <c r="DY112" s="1017"/>
      <c r="DZ112" s="1018"/>
    </row>
    <row r="113" spans="1:130" s="246" customFormat="1" ht="26.25" customHeight="1">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142927</v>
      </c>
      <c r="AB113" s="1030"/>
      <c r="AC113" s="1030"/>
      <c r="AD113" s="1030"/>
      <c r="AE113" s="1031"/>
      <c r="AF113" s="1032">
        <v>124597</v>
      </c>
      <c r="AG113" s="1030"/>
      <c r="AH113" s="1030"/>
      <c r="AI113" s="1030"/>
      <c r="AJ113" s="1031"/>
      <c r="AK113" s="1032">
        <v>178823</v>
      </c>
      <c r="AL113" s="1030"/>
      <c r="AM113" s="1030"/>
      <c r="AN113" s="1030"/>
      <c r="AO113" s="1031"/>
      <c r="AP113" s="1033">
        <v>3.4</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734239</v>
      </c>
      <c r="BR113" s="1016"/>
      <c r="BS113" s="1016"/>
      <c r="BT113" s="1016"/>
      <c r="BU113" s="1016"/>
      <c r="BV113" s="1016">
        <v>673066</v>
      </c>
      <c r="BW113" s="1016"/>
      <c r="BX113" s="1016"/>
      <c r="BY113" s="1016"/>
      <c r="BZ113" s="1016"/>
      <c r="CA113" s="1016">
        <v>557065</v>
      </c>
      <c r="CB113" s="1016"/>
      <c r="CC113" s="1016"/>
      <c r="CD113" s="1016"/>
      <c r="CE113" s="1016"/>
      <c r="CF113" s="1010">
        <v>10.5</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445</v>
      </c>
      <c r="DM113" s="1055"/>
      <c r="DN113" s="1055"/>
      <c r="DO113" s="1055"/>
      <c r="DP113" s="1056"/>
      <c r="DQ113" s="1057" t="s">
        <v>445</v>
      </c>
      <c r="DR113" s="1055"/>
      <c r="DS113" s="1055"/>
      <c r="DT113" s="1055"/>
      <c r="DU113" s="1056"/>
      <c r="DV113" s="1058" t="s">
        <v>445</v>
      </c>
      <c r="DW113" s="1059"/>
      <c r="DX113" s="1059"/>
      <c r="DY113" s="1059"/>
      <c r="DZ113" s="1060"/>
    </row>
    <row r="114" spans="1:130" s="246" customFormat="1" ht="26.25" customHeight="1">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133404</v>
      </c>
      <c r="AB114" s="1055"/>
      <c r="AC114" s="1055"/>
      <c r="AD114" s="1055"/>
      <c r="AE114" s="1056"/>
      <c r="AF114" s="1057">
        <v>143604</v>
      </c>
      <c r="AG114" s="1055"/>
      <c r="AH114" s="1055"/>
      <c r="AI114" s="1055"/>
      <c r="AJ114" s="1056"/>
      <c r="AK114" s="1057">
        <v>132269</v>
      </c>
      <c r="AL114" s="1055"/>
      <c r="AM114" s="1055"/>
      <c r="AN114" s="1055"/>
      <c r="AO114" s="1056"/>
      <c r="AP114" s="1058">
        <v>2.5</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1276914</v>
      </c>
      <c r="BR114" s="1016"/>
      <c r="BS114" s="1016"/>
      <c r="BT114" s="1016"/>
      <c r="BU114" s="1016"/>
      <c r="BV114" s="1016">
        <v>1264486</v>
      </c>
      <c r="BW114" s="1016"/>
      <c r="BX114" s="1016"/>
      <c r="BY114" s="1016"/>
      <c r="BZ114" s="1016"/>
      <c r="CA114" s="1016">
        <v>1222747</v>
      </c>
      <c r="CB114" s="1016"/>
      <c r="CC114" s="1016"/>
      <c r="CD114" s="1016"/>
      <c r="CE114" s="1016"/>
      <c r="CF114" s="1010">
        <v>23.1</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445</v>
      </c>
      <c r="DM114" s="1055"/>
      <c r="DN114" s="1055"/>
      <c r="DO114" s="1055"/>
      <c r="DP114" s="1056"/>
      <c r="DQ114" s="1057" t="s">
        <v>438</v>
      </c>
      <c r="DR114" s="1055"/>
      <c r="DS114" s="1055"/>
      <c r="DT114" s="1055"/>
      <c r="DU114" s="1056"/>
      <c r="DV114" s="1058" t="s">
        <v>445</v>
      </c>
      <c r="DW114" s="1059"/>
      <c r="DX114" s="1059"/>
      <c r="DY114" s="1059"/>
      <c r="DZ114" s="1060"/>
    </row>
    <row r="115" spans="1:130" s="246" customFormat="1" ht="26.25" customHeight="1">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17880</v>
      </c>
      <c r="AB115" s="1030"/>
      <c r="AC115" s="1030"/>
      <c r="AD115" s="1030"/>
      <c r="AE115" s="1031"/>
      <c r="AF115" s="1032">
        <v>15329</v>
      </c>
      <c r="AG115" s="1030"/>
      <c r="AH115" s="1030"/>
      <c r="AI115" s="1030"/>
      <c r="AJ115" s="1031"/>
      <c r="AK115" s="1032">
        <v>13227</v>
      </c>
      <c r="AL115" s="1030"/>
      <c r="AM115" s="1030"/>
      <c r="AN115" s="1030"/>
      <c r="AO115" s="1031"/>
      <c r="AP115" s="1033">
        <v>0.3</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445</v>
      </c>
      <c r="BW115" s="1016"/>
      <c r="BX115" s="1016"/>
      <c r="BY115" s="1016"/>
      <c r="BZ115" s="1016"/>
      <c r="CA115" s="1016" t="s">
        <v>445</v>
      </c>
      <c r="CB115" s="1016"/>
      <c r="CC115" s="1016"/>
      <c r="CD115" s="1016"/>
      <c r="CE115" s="1016"/>
      <c r="CF115" s="1010" t="s">
        <v>445</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445</v>
      </c>
      <c r="DM115" s="1055"/>
      <c r="DN115" s="1055"/>
      <c r="DO115" s="1055"/>
      <c r="DP115" s="1056"/>
      <c r="DQ115" s="1057" t="s">
        <v>445</v>
      </c>
      <c r="DR115" s="1055"/>
      <c r="DS115" s="1055"/>
      <c r="DT115" s="1055"/>
      <c r="DU115" s="1056"/>
      <c r="DV115" s="1058" t="s">
        <v>438</v>
      </c>
      <c r="DW115" s="1059"/>
      <c r="DX115" s="1059"/>
      <c r="DY115" s="1059"/>
      <c r="DZ115" s="1060"/>
    </row>
    <row r="116" spans="1:130" s="246" customFormat="1" ht="26.25" customHeight="1">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445</v>
      </c>
      <c r="AB116" s="1055"/>
      <c r="AC116" s="1055"/>
      <c r="AD116" s="1055"/>
      <c r="AE116" s="1056"/>
      <c r="AF116" s="1057" t="s">
        <v>445</v>
      </c>
      <c r="AG116" s="1055"/>
      <c r="AH116" s="1055"/>
      <c r="AI116" s="1055"/>
      <c r="AJ116" s="1056"/>
      <c r="AK116" s="1057" t="s">
        <v>438</v>
      </c>
      <c r="AL116" s="1055"/>
      <c r="AM116" s="1055"/>
      <c r="AN116" s="1055"/>
      <c r="AO116" s="1056"/>
      <c r="AP116" s="1058" t="s">
        <v>438</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438</v>
      </c>
      <c r="BW116" s="1016"/>
      <c r="BX116" s="1016"/>
      <c r="BY116" s="1016"/>
      <c r="BZ116" s="1016"/>
      <c r="CA116" s="1016" t="s">
        <v>445</v>
      </c>
      <c r="CB116" s="1016"/>
      <c r="CC116" s="1016"/>
      <c r="CD116" s="1016"/>
      <c r="CE116" s="1016"/>
      <c r="CF116" s="1010" t="s">
        <v>445</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445</v>
      </c>
      <c r="DM116" s="1055"/>
      <c r="DN116" s="1055"/>
      <c r="DO116" s="1055"/>
      <c r="DP116" s="1056"/>
      <c r="DQ116" s="1057" t="s">
        <v>445</v>
      </c>
      <c r="DR116" s="1055"/>
      <c r="DS116" s="1055"/>
      <c r="DT116" s="1055"/>
      <c r="DU116" s="1056"/>
      <c r="DV116" s="1058" t="s">
        <v>438</v>
      </c>
      <c r="DW116" s="1059"/>
      <c r="DX116" s="1059"/>
      <c r="DY116" s="1059"/>
      <c r="DZ116" s="1060"/>
    </row>
    <row r="117" spans="1:130" s="246" customFormat="1" ht="26.25" customHeight="1">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1145844</v>
      </c>
      <c r="AB117" s="1073"/>
      <c r="AC117" s="1073"/>
      <c r="AD117" s="1073"/>
      <c r="AE117" s="1074"/>
      <c r="AF117" s="1075">
        <v>1165457</v>
      </c>
      <c r="AG117" s="1073"/>
      <c r="AH117" s="1073"/>
      <c r="AI117" s="1073"/>
      <c r="AJ117" s="1074"/>
      <c r="AK117" s="1075">
        <v>1197222</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128</v>
      </c>
      <c r="CB117" s="1016"/>
      <c r="CC117" s="1016"/>
      <c r="CD117" s="1016"/>
      <c r="CE117" s="1016"/>
      <c r="CF117" s="1010" t="s">
        <v>128</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6" customFormat="1" ht="26.25" customHeight="1">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308</v>
      </c>
      <c r="AG118" s="981"/>
      <c r="AH118" s="981"/>
      <c r="AI118" s="981"/>
      <c r="AJ118" s="982"/>
      <c r="AK118" s="980" t="s">
        <v>307</v>
      </c>
      <c r="AL118" s="981"/>
      <c r="AM118" s="981"/>
      <c r="AN118" s="981"/>
      <c r="AO118" s="982"/>
      <c r="AP118" s="1067" t="s">
        <v>432</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128</v>
      </c>
      <c r="DR118" s="1055"/>
      <c r="DS118" s="1055"/>
      <c r="DT118" s="1055"/>
      <c r="DU118" s="1056"/>
      <c r="DV118" s="1058" t="s">
        <v>128</v>
      </c>
      <c r="DW118" s="1059"/>
      <c r="DX118" s="1059"/>
      <c r="DY118" s="1059"/>
      <c r="DZ118" s="1060"/>
    </row>
    <row r="119" spans="1:130" s="246" customFormat="1" ht="26.25" customHeight="1">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128</v>
      </c>
      <c r="AQ119" s="992"/>
      <c r="AR119" s="992"/>
      <c r="AS119" s="992"/>
      <c r="AT119" s="993"/>
      <c r="AU119" s="998"/>
      <c r="AV119" s="999"/>
      <c r="AW119" s="999"/>
      <c r="AX119" s="999"/>
      <c r="AY119" s="999"/>
      <c r="AZ119" s="277" t="s">
        <v>187</v>
      </c>
      <c r="BA119" s="277"/>
      <c r="BB119" s="277"/>
      <c r="BC119" s="277"/>
      <c r="BD119" s="277"/>
      <c r="BE119" s="277"/>
      <c r="BF119" s="277"/>
      <c r="BG119" s="277"/>
      <c r="BH119" s="277"/>
      <c r="BI119" s="277"/>
      <c r="BJ119" s="277"/>
      <c r="BK119" s="277"/>
      <c r="BL119" s="277"/>
      <c r="BM119" s="277"/>
      <c r="BN119" s="277"/>
      <c r="BO119" s="1071" t="s">
        <v>465</v>
      </c>
      <c r="BP119" s="1102"/>
      <c r="BQ119" s="1093">
        <v>12800154</v>
      </c>
      <c r="BR119" s="1094"/>
      <c r="BS119" s="1094"/>
      <c r="BT119" s="1094"/>
      <c r="BU119" s="1094"/>
      <c r="BV119" s="1094">
        <v>12188435</v>
      </c>
      <c r="BW119" s="1094"/>
      <c r="BX119" s="1094"/>
      <c r="BY119" s="1094"/>
      <c r="BZ119" s="1094"/>
      <c r="CA119" s="1094">
        <v>12197867</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71865</v>
      </c>
      <c r="DH119" s="1080"/>
      <c r="DI119" s="1080"/>
      <c r="DJ119" s="1080"/>
      <c r="DK119" s="1081"/>
      <c r="DL119" s="1079">
        <v>57595</v>
      </c>
      <c r="DM119" s="1080"/>
      <c r="DN119" s="1080"/>
      <c r="DO119" s="1080"/>
      <c r="DP119" s="1081"/>
      <c r="DQ119" s="1079">
        <v>45089</v>
      </c>
      <c r="DR119" s="1080"/>
      <c r="DS119" s="1080"/>
      <c r="DT119" s="1080"/>
      <c r="DU119" s="1081"/>
      <c r="DV119" s="1082">
        <v>0.9</v>
      </c>
      <c r="DW119" s="1083"/>
      <c r="DX119" s="1083"/>
      <c r="DY119" s="1083"/>
      <c r="DZ119" s="1084"/>
    </row>
    <row r="120" spans="1:130" s="246" customFormat="1" ht="26.25" customHeight="1">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4083953</v>
      </c>
      <c r="BR120" s="1023"/>
      <c r="BS120" s="1023"/>
      <c r="BT120" s="1023"/>
      <c r="BU120" s="1023"/>
      <c r="BV120" s="1023">
        <v>4541713</v>
      </c>
      <c r="BW120" s="1023"/>
      <c r="BX120" s="1023"/>
      <c r="BY120" s="1023"/>
      <c r="BZ120" s="1023"/>
      <c r="CA120" s="1023">
        <v>4973991</v>
      </c>
      <c r="CB120" s="1023"/>
      <c r="CC120" s="1023"/>
      <c r="CD120" s="1023"/>
      <c r="CE120" s="1023"/>
      <c r="CF120" s="1037">
        <v>94</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v>2378811</v>
      </c>
      <c r="DH120" s="1023"/>
      <c r="DI120" s="1023"/>
      <c r="DJ120" s="1023"/>
      <c r="DK120" s="1023"/>
      <c r="DL120" s="1023">
        <v>2139899</v>
      </c>
      <c r="DM120" s="1023"/>
      <c r="DN120" s="1023"/>
      <c r="DO120" s="1023"/>
      <c r="DP120" s="1023"/>
      <c r="DQ120" s="1023">
        <v>1957904</v>
      </c>
      <c r="DR120" s="1023"/>
      <c r="DS120" s="1023"/>
      <c r="DT120" s="1023"/>
      <c r="DU120" s="1023"/>
      <c r="DV120" s="1024">
        <v>37</v>
      </c>
      <c r="DW120" s="1024"/>
      <c r="DX120" s="1024"/>
      <c r="DY120" s="1024"/>
      <c r="DZ120" s="1025"/>
    </row>
    <row r="121" spans="1:130" s="246" customFormat="1" ht="26.25" customHeight="1">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472</v>
      </c>
      <c r="AB121" s="1055"/>
      <c r="AC121" s="1055"/>
      <c r="AD121" s="1055"/>
      <c r="AE121" s="1056"/>
      <c r="AF121" s="1057" t="s">
        <v>128</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1092</v>
      </c>
      <c r="BR121" s="1016"/>
      <c r="BS121" s="1016"/>
      <c r="BT121" s="1016"/>
      <c r="BU121" s="1016"/>
      <c r="BV121" s="1016">
        <v>287</v>
      </c>
      <c r="BW121" s="1016"/>
      <c r="BX121" s="1016"/>
      <c r="BY121" s="1016"/>
      <c r="BZ121" s="1016"/>
      <c r="CA121" s="1016">
        <v>295</v>
      </c>
      <c r="CB121" s="1016"/>
      <c r="CC121" s="1016"/>
      <c r="CD121" s="1016"/>
      <c r="CE121" s="1016"/>
      <c r="CF121" s="1010">
        <v>0</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96351</v>
      </c>
      <c r="DH121" s="1016"/>
      <c r="DI121" s="1016"/>
      <c r="DJ121" s="1016"/>
      <c r="DK121" s="1016"/>
      <c r="DL121" s="1016">
        <v>69918</v>
      </c>
      <c r="DM121" s="1016"/>
      <c r="DN121" s="1016"/>
      <c r="DO121" s="1016"/>
      <c r="DP121" s="1016"/>
      <c r="DQ121" s="1016">
        <v>116589</v>
      </c>
      <c r="DR121" s="1016"/>
      <c r="DS121" s="1016"/>
      <c r="DT121" s="1016"/>
      <c r="DU121" s="1016"/>
      <c r="DV121" s="1017">
        <v>2.2000000000000002</v>
      </c>
      <c r="DW121" s="1017"/>
      <c r="DX121" s="1017"/>
      <c r="DY121" s="1017"/>
      <c r="DZ121" s="1018"/>
    </row>
    <row r="122" spans="1:130" s="246" customFormat="1" ht="26.25" customHeight="1">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472</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8310115</v>
      </c>
      <c r="BR122" s="1094"/>
      <c r="BS122" s="1094"/>
      <c r="BT122" s="1094"/>
      <c r="BU122" s="1094"/>
      <c r="BV122" s="1094">
        <v>8403160</v>
      </c>
      <c r="BW122" s="1094"/>
      <c r="BX122" s="1094"/>
      <c r="BY122" s="1094"/>
      <c r="BZ122" s="1094"/>
      <c r="CA122" s="1094">
        <v>8183221</v>
      </c>
      <c r="CB122" s="1094"/>
      <c r="CC122" s="1094"/>
      <c r="CD122" s="1094"/>
      <c r="CE122" s="1094"/>
      <c r="CF122" s="1114">
        <v>154.69999999999999</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v>65504</v>
      </c>
      <c r="DH122" s="1016"/>
      <c r="DI122" s="1016"/>
      <c r="DJ122" s="1016"/>
      <c r="DK122" s="1016"/>
      <c r="DL122" s="1016">
        <v>61320</v>
      </c>
      <c r="DM122" s="1016"/>
      <c r="DN122" s="1016"/>
      <c r="DO122" s="1016"/>
      <c r="DP122" s="1016"/>
      <c r="DQ122" s="1016">
        <v>57059</v>
      </c>
      <c r="DR122" s="1016"/>
      <c r="DS122" s="1016"/>
      <c r="DT122" s="1016"/>
      <c r="DU122" s="1016"/>
      <c r="DV122" s="1017">
        <v>1.1000000000000001</v>
      </c>
      <c r="DW122" s="1017"/>
      <c r="DX122" s="1017"/>
      <c r="DY122" s="1017"/>
      <c r="DZ122" s="1018"/>
    </row>
    <row r="123" spans="1:130" s="246" customFormat="1" ht="26.25" customHeight="1">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472</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7" t="s">
        <v>187</v>
      </c>
      <c r="BA123" s="277"/>
      <c r="BB123" s="277"/>
      <c r="BC123" s="277"/>
      <c r="BD123" s="277"/>
      <c r="BE123" s="277"/>
      <c r="BF123" s="277"/>
      <c r="BG123" s="277"/>
      <c r="BH123" s="277"/>
      <c r="BI123" s="277"/>
      <c r="BJ123" s="277"/>
      <c r="BK123" s="277"/>
      <c r="BL123" s="277"/>
      <c r="BM123" s="277"/>
      <c r="BN123" s="277"/>
      <c r="BO123" s="1071" t="s">
        <v>477</v>
      </c>
      <c r="BP123" s="1102"/>
      <c r="BQ123" s="1161">
        <v>12395160</v>
      </c>
      <c r="BR123" s="1162"/>
      <c r="BS123" s="1162"/>
      <c r="BT123" s="1162"/>
      <c r="BU123" s="1162"/>
      <c r="BV123" s="1162">
        <v>12945160</v>
      </c>
      <c r="BW123" s="1162"/>
      <c r="BX123" s="1162"/>
      <c r="BY123" s="1162"/>
      <c r="BZ123" s="1162"/>
      <c r="CA123" s="1162">
        <v>13157507</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6" customFormat="1" ht="26.25" customHeight="1" thickBot="1">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7.6</v>
      </c>
      <c r="BR124" s="1124"/>
      <c r="BS124" s="1124"/>
      <c r="BT124" s="1124"/>
      <c r="BU124" s="1124"/>
      <c r="BV124" s="1124" t="s">
        <v>128</v>
      </c>
      <c r="BW124" s="1124"/>
      <c r="BX124" s="1124"/>
      <c r="BY124" s="1124"/>
      <c r="BZ124" s="1124"/>
      <c r="CA124" s="1124" t="s">
        <v>128</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6" customFormat="1" ht="26.25" customHeight="1">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6" customFormat="1" ht="26.25" customHeight="1" thickBot="1">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17637</v>
      </c>
      <c r="AB126" s="1055"/>
      <c r="AC126" s="1055"/>
      <c r="AD126" s="1055"/>
      <c r="AE126" s="1056"/>
      <c r="AF126" s="1057">
        <v>15121</v>
      </c>
      <c r="AG126" s="1055"/>
      <c r="AH126" s="1055"/>
      <c r="AI126" s="1055"/>
      <c r="AJ126" s="1056"/>
      <c r="AK126" s="1057">
        <v>13050</v>
      </c>
      <c r="AL126" s="1055"/>
      <c r="AM126" s="1055"/>
      <c r="AN126" s="1055"/>
      <c r="AO126" s="1056"/>
      <c r="AP126" s="1058">
        <v>0.2</v>
      </c>
      <c r="AQ126" s="1059"/>
      <c r="AR126" s="1059"/>
      <c r="AS126" s="1059"/>
      <c r="AT126" s="106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6" customFormat="1" ht="26.25" customHeight="1">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243</v>
      </c>
      <c r="AB127" s="1055"/>
      <c r="AC127" s="1055"/>
      <c r="AD127" s="1055"/>
      <c r="AE127" s="1056"/>
      <c r="AF127" s="1057">
        <v>208</v>
      </c>
      <c r="AG127" s="1055"/>
      <c r="AH127" s="1055"/>
      <c r="AI127" s="1055"/>
      <c r="AJ127" s="1056"/>
      <c r="AK127" s="1057">
        <v>177</v>
      </c>
      <c r="AL127" s="1055"/>
      <c r="AM127" s="1055"/>
      <c r="AN127" s="1055"/>
      <c r="AO127" s="1056"/>
      <c r="AP127" s="1058">
        <v>0</v>
      </c>
      <c r="AQ127" s="1059"/>
      <c r="AR127" s="1059"/>
      <c r="AS127" s="1059"/>
      <c r="AT127" s="1060"/>
      <c r="AU127" s="282"/>
      <c r="AV127" s="282"/>
      <c r="AW127" s="282"/>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2"/>
      <c r="CB127" s="282"/>
      <c r="CC127" s="282"/>
      <c r="CD127" s="283"/>
      <c r="CE127" s="283"/>
      <c r="CF127" s="283"/>
      <c r="CG127" s="280"/>
      <c r="CH127" s="280"/>
      <c r="CI127" s="280"/>
      <c r="CJ127" s="281"/>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6" customFormat="1" ht="26.25" customHeight="1" thickBot="1">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13062</v>
      </c>
      <c r="AB128" s="1144"/>
      <c r="AC128" s="1144"/>
      <c r="AD128" s="1144"/>
      <c r="AE128" s="1145"/>
      <c r="AF128" s="1146">
        <v>13102</v>
      </c>
      <c r="AG128" s="1144"/>
      <c r="AH128" s="1144"/>
      <c r="AI128" s="1144"/>
      <c r="AJ128" s="1145"/>
      <c r="AK128" s="1146">
        <v>15098</v>
      </c>
      <c r="AL128" s="1144"/>
      <c r="AM128" s="1144"/>
      <c r="AN128" s="1144"/>
      <c r="AO128" s="1145"/>
      <c r="AP128" s="1147"/>
      <c r="AQ128" s="1148"/>
      <c r="AR128" s="1148"/>
      <c r="AS128" s="1148"/>
      <c r="AT128" s="1149"/>
      <c r="AU128" s="282"/>
      <c r="AV128" s="282"/>
      <c r="AW128" s="282"/>
      <c r="AX128" s="984" t="s">
        <v>491</v>
      </c>
      <c r="AY128" s="985"/>
      <c r="AZ128" s="985"/>
      <c r="BA128" s="985"/>
      <c r="BB128" s="985"/>
      <c r="BC128" s="985"/>
      <c r="BD128" s="985"/>
      <c r="BE128" s="986"/>
      <c r="BF128" s="1150" t="s">
        <v>128</v>
      </c>
      <c r="BG128" s="1151"/>
      <c r="BH128" s="1151"/>
      <c r="BI128" s="1151"/>
      <c r="BJ128" s="1151"/>
      <c r="BK128" s="1151"/>
      <c r="BL128" s="1152"/>
      <c r="BM128" s="1150">
        <v>14.44</v>
      </c>
      <c r="BN128" s="1151"/>
      <c r="BO128" s="1151"/>
      <c r="BP128" s="1151"/>
      <c r="BQ128" s="1151"/>
      <c r="BR128" s="1151"/>
      <c r="BS128" s="1152"/>
      <c r="BT128" s="1150">
        <v>20</v>
      </c>
      <c r="BU128" s="1151"/>
      <c r="BV128" s="1151"/>
      <c r="BW128" s="1151"/>
      <c r="BX128" s="1151"/>
      <c r="BY128" s="1151"/>
      <c r="BZ128" s="1175"/>
      <c r="CA128" s="283"/>
      <c r="CB128" s="283"/>
      <c r="CC128" s="283"/>
      <c r="CD128" s="283"/>
      <c r="CE128" s="283"/>
      <c r="CF128" s="283"/>
      <c r="CG128" s="280"/>
      <c r="CH128" s="280"/>
      <c r="CI128" s="280"/>
      <c r="CJ128" s="281"/>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128</v>
      </c>
      <c r="DR128" s="1136"/>
      <c r="DS128" s="1136"/>
      <c r="DT128" s="1136"/>
      <c r="DU128" s="1136"/>
      <c r="DV128" s="1137" t="s">
        <v>128</v>
      </c>
      <c r="DW128" s="1137"/>
      <c r="DX128" s="1137"/>
      <c r="DY128" s="1137"/>
      <c r="DZ128" s="1138"/>
    </row>
    <row r="129" spans="1:131" s="246"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6009436</v>
      </c>
      <c r="AB129" s="1055"/>
      <c r="AC129" s="1055"/>
      <c r="AD129" s="1055"/>
      <c r="AE129" s="1056"/>
      <c r="AF129" s="1057">
        <v>6028524</v>
      </c>
      <c r="AG129" s="1055"/>
      <c r="AH129" s="1055"/>
      <c r="AI129" s="1055"/>
      <c r="AJ129" s="1056"/>
      <c r="AK129" s="1057">
        <v>6012390</v>
      </c>
      <c r="AL129" s="1055"/>
      <c r="AM129" s="1055"/>
      <c r="AN129" s="1055"/>
      <c r="AO129" s="1056"/>
      <c r="AP129" s="1172"/>
      <c r="AQ129" s="1173"/>
      <c r="AR129" s="1173"/>
      <c r="AS129" s="1173"/>
      <c r="AT129" s="1174"/>
      <c r="AU129" s="284"/>
      <c r="AV129" s="284"/>
      <c r="AW129" s="284"/>
      <c r="AX129" s="1163" t="s">
        <v>494</v>
      </c>
      <c r="AY129" s="1046"/>
      <c r="AZ129" s="1046"/>
      <c r="BA129" s="1046"/>
      <c r="BB129" s="1046"/>
      <c r="BC129" s="1046"/>
      <c r="BD129" s="1046"/>
      <c r="BE129" s="1047"/>
      <c r="BF129" s="1164" t="s">
        <v>128</v>
      </c>
      <c r="BG129" s="1165"/>
      <c r="BH129" s="1165"/>
      <c r="BI129" s="1165"/>
      <c r="BJ129" s="1165"/>
      <c r="BK129" s="1165"/>
      <c r="BL129" s="1166"/>
      <c r="BM129" s="1164">
        <v>19.440000000000001</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719926</v>
      </c>
      <c r="AB130" s="1055"/>
      <c r="AC130" s="1055"/>
      <c r="AD130" s="1055"/>
      <c r="AE130" s="1056"/>
      <c r="AF130" s="1057">
        <v>732190</v>
      </c>
      <c r="AG130" s="1055"/>
      <c r="AH130" s="1055"/>
      <c r="AI130" s="1055"/>
      <c r="AJ130" s="1056"/>
      <c r="AK130" s="1057">
        <v>723640</v>
      </c>
      <c r="AL130" s="1055"/>
      <c r="AM130" s="1055"/>
      <c r="AN130" s="1055"/>
      <c r="AO130" s="1056"/>
      <c r="AP130" s="1172"/>
      <c r="AQ130" s="1173"/>
      <c r="AR130" s="1173"/>
      <c r="AS130" s="1173"/>
      <c r="AT130" s="1174"/>
      <c r="AU130" s="284"/>
      <c r="AV130" s="284"/>
      <c r="AW130" s="284"/>
      <c r="AX130" s="1163" t="s">
        <v>497</v>
      </c>
      <c r="AY130" s="1046"/>
      <c r="AZ130" s="1046"/>
      <c r="BA130" s="1046"/>
      <c r="BB130" s="1046"/>
      <c r="BC130" s="1046"/>
      <c r="BD130" s="1046"/>
      <c r="BE130" s="1047"/>
      <c r="BF130" s="1200">
        <v>8.1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5289510</v>
      </c>
      <c r="AB131" s="1080"/>
      <c r="AC131" s="1080"/>
      <c r="AD131" s="1080"/>
      <c r="AE131" s="1081"/>
      <c r="AF131" s="1079">
        <v>5296334</v>
      </c>
      <c r="AG131" s="1080"/>
      <c r="AH131" s="1080"/>
      <c r="AI131" s="1080"/>
      <c r="AJ131" s="1081"/>
      <c r="AK131" s="1079">
        <v>5288750</v>
      </c>
      <c r="AL131" s="1080"/>
      <c r="AM131" s="1080"/>
      <c r="AN131" s="1080"/>
      <c r="AO131" s="1081"/>
      <c r="AP131" s="1210"/>
      <c r="AQ131" s="1211"/>
      <c r="AR131" s="1211"/>
      <c r="AS131" s="1211"/>
      <c r="AT131" s="1212"/>
      <c r="AU131" s="284"/>
      <c r="AV131" s="284"/>
      <c r="AW131" s="284"/>
      <c r="AX131" s="1182" t="s">
        <v>499</v>
      </c>
      <c r="AY131" s="1133"/>
      <c r="AZ131" s="1133"/>
      <c r="BA131" s="1133"/>
      <c r="BB131" s="1133"/>
      <c r="BC131" s="1133"/>
      <c r="BD131" s="1133"/>
      <c r="BE131" s="1134"/>
      <c r="BF131" s="1183" t="s">
        <v>128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7.8051842230000004</v>
      </c>
      <c r="AB132" s="1196"/>
      <c r="AC132" s="1196"/>
      <c r="AD132" s="1196"/>
      <c r="AE132" s="1197"/>
      <c r="AF132" s="1198">
        <v>7.9331288400000002</v>
      </c>
      <c r="AG132" s="1196"/>
      <c r="AH132" s="1196"/>
      <c r="AI132" s="1196"/>
      <c r="AJ132" s="1197"/>
      <c r="AK132" s="1198">
        <v>8.6690427789999998</v>
      </c>
      <c r="AL132" s="1196"/>
      <c r="AM132" s="1196"/>
      <c r="AN132" s="1196"/>
      <c r="AO132" s="1197"/>
      <c r="AP132" s="1095"/>
      <c r="AQ132" s="1096"/>
      <c r="AR132" s="1096"/>
      <c r="AS132" s="1096"/>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6.8</v>
      </c>
      <c r="AB133" s="1179"/>
      <c r="AC133" s="1179"/>
      <c r="AD133" s="1179"/>
      <c r="AE133" s="1180"/>
      <c r="AF133" s="1178">
        <v>7.7</v>
      </c>
      <c r="AG133" s="1179"/>
      <c r="AH133" s="1179"/>
      <c r="AI133" s="1179"/>
      <c r="AJ133" s="1180"/>
      <c r="AK133" s="1178">
        <v>8.1</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6F7Fb7Z+zkVNT5337xJx69FsXShP1gZ5ALs5471ZzqECam2Oqeb6YNqaHpG1ddhu/qrP4pYZPP7kwmWjx7lkQ==" saltValue="GnpKqoUtPC7tXTzHCOPn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sheetData>
  <sheetProtection algorithmName="SHA-512" hashValue="DnrPC//Z4ku4ybs69bEQIhTh1sGT/gEgVzS2NKrpkLw9eZiBQjXahov1emiF5zO22g6do1n5f4lIUs2doD5kQw==" saltValue="kM6sOytIB0IgaAYGKAKN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RlE7y4ED6hdmbcsPiDfu6ZxA4j0dBVrtrLK7pYZIfwiIgiBdoxUoH7iVCplq2b+mHWHTh/JUj8QMNq/JbwvCA==" saltValue="RD+1sReHiTrpViCaya9f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511</v>
      </c>
      <c r="AL9" s="1219"/>
      <c r="AM9" s="1219"/>
      <c r="AN9" s="1220"/>
      <c r="AO9" s="312">
        <v>1225392</v>
      </c>
      <c r="AP9" s="312">
        <v>39544</v>
      </c>
      <c r="AQ9" s="313">
        <v>62963</v>
      </c>
      <c r="AR9" s="314">
        <v>-37.200000000000003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512</v>
      </c>
      <c r="AL10" s="1219"/>
      <c r="AM10" s="1219"/>
      <c r="AN10" s="1220"/>
      <c r="AO10" s="315">
        <v>128580</v>
      </c>
      <c r="AP10" s="315">
        <v>4149</v>
      </c>
      <c r="AQ10" s="316">
        <v>6807</v>
      </c>
      <c r="AR10" s="317">
        <v>-39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513</v>
      </c>
      <c r="AL11" s="1219"/>
      <c r="AM11" s="1219"/>
      <c r="AN11" s="1220"/>
      <c r="AO11" s="315">
        <v>449560</v>
      </c>
      <c r="AP11" s="315">
        <v>14508</v>
      </c>
      <c r="AQ11" s="316">
        <v>9161</v>
      </c>
      <c r="AR11" s="317">
        <v>58.4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514</v>
      </c>
      <c r="AL12" s="1219"/>
      <c r="AM12" s="1219"/>
      <c r="AN12" s="1220"/>
      <c r="AO12" s="315" t="s">
        <v>515</v>
      </c>
      <c r="AP12" s="315" t="s">
        <v>515</v>
      </c>
      <c r="AQ12" s="316">
        <v>469</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516</v>
      </c>
      <c r="AL13" s="1219"/>
      <c r="AM13" s="1219"/>
      <c r="AN13" s="1220"/>
      <c r="AO13" s="315" t="s">
        <v>515</v>
      </c>
      <c r="AP13" s="315" t="s">
        <v>515</v>
      </c>
      <c r="AQ13" s="316" t="s">
        <v>515</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517</v>
      </c>
      <c r="AL14" s="1219"/>
      <c r="AM14" s="1219"/>
      <c r="AN14" s="1220"/>
      <c r="AO14" s="315">
        <v>132650</v>
      </c>
      <c r="AP14" s="315">
        <v>4281</v>
      </c>
      <c r="AQ14" s="316">
        <v>2905</v>
      </c>
      <c r="AR14" s="317">
        <v>47.4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8" t="s">
        <v>518</v>
      </c>
      <c r="AL15" s="1219"/>
      <c r="AM15" s="1219"/>
      <c r="AN15" s="1220"/>
      <c r="AO15" s="315">
        <v>21240</v>
      </c>
      <c r="AP15" s="315">
        <v>685</v>
      </c>
      <c r="AQ15" s="316">
        <v>1486</v>
      </c>
      <c r="AR15" s="317">
        <v>-53.9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1" t="s">
        <v>519</v>
      </c>
      <c r="AL16" s="1222"/>
      <c r="AM16" s="1222"/>
      <c r="AN16" s="1223"/>
      <c r="AO16" s="315">
        <v>-77600</v>
      </c>
      <c r="AP16" s="315">
        <v>-2504</v>
      </c>
      <c r="AQ16" s="316">
        <v>-5107</v>
      </c>
      <c r="AR16" s="317">
        <v>-51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1" t="s">
        <v>187</v>
      </c>
      <c r="AL17" s="1222"/>
      <c r="AM17" s="1222"/>
      <c r="AN17" s="1223"/>
      <c r="AO17" s="315">
        <v>1879822</v>
      </c>
      <c r="AP17" s="315">
        <v>60663</v>
      </c>
      <c r="AQ17" s="316">
        <v>78684</v>
      </c>
      <c r="AR17" s="317">
        <v>-22.9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524</v>
      </c>
      <c r="AL21" s="1214"/>
      <c r="AM21" s="1214"/>
      <c r="AN21" s="1215"/>
      <c r="AO21" s="327">
        <v>4.9400000000000004</v>
      </c>
      <c r="AP21" s="328">
        <v>7.53</v>
      </c>
      <c r="AQ21" s="329">
        <v>-2.59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525</v>
      </c>
      <c r="AL22" s="1214"/>
      <c r="AM22" s="1214"/>
      <c r="AN22" s="1215"/>
      <c r="AO22" s="332">
        <v>96.5</v>
      </c>
      <c r="AP22" s="333">
        <v>97.4</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9" t="s">
        <v>529</v>
      </c>
      <c r="AL32" s="1230"/>
      <c r="AM32" s="1230"/>
      <c r="AN32" s="1231"/>
      <c r="AO32" s="342">
        <v>872903</v>
      </c>
      <c r="AP32" s="342">
        <v>28169</v>
      </c>
      <c r="AQ32" s="343">
        <v>34297</v>
      </c>
      <c r="AR32" s="344">
        <v>-17.899999999999999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9" t="s">
        <v>530</v>
      </c>
      <c r="AL33" s="1230"/>
      <c r="AM33" s="1230"/>
      <c r="AN33" s="1231"/>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9" t="s">
        <v>531</v>
      </c>
      <c r="AL34" s="1230"/>
      <c r="AM34" s="1230"/>
      <c r="AN34" s="1231"/>
      <c r="AO34" s="342" t="s">
        <v>515</v>
      </c>
      <c r="AP34" s="342" t="s">
        <v>515</v>
      </c>
      <c r="AQ34" s="343" t="s">
        <v>515</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9" t="s">
        <v>532</v>
      </c>
      <c r="AL35" s="1230"/>
      <c r="AM35" s="1230"/>
      <c r="AN35" s="1231"/>
      <c r="AO35" s="342">
        <v>178823</v>
      </c>
      <c r="AP35" s="342">
        <v>5771</v>
      </c>
      <c r="AQ35" s="343">
        <v>14866</v>
      </c>
      <c r="AR35" s="344">
        <v>-61.2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9" t="s">
        <v>533</v>
      </c>
      <c r="AL36" s="1230"/>
      <c r="AM36" s="1230"/>
      <c r="AN36" s="1231"/>
      <c r="AO36" s="342">
        <v>132269</v>
      </c>
      <c r="AP36" s="342">
        <v>4268</v>
      </c>
      <c r="AQ36" s="343">
        <v>2278</v>
      </c>
      <c r="AR36" s="344">
        <v>87.4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9" t="s">
        <v>534</v>
      </c>
      <c r="AL37" s="1230"/>
      <c r="AM37" s="1230"/>
      <c r="AN37" s="1231"/>
      <c r="AO37" s="342">
        <v>13227</v>
      </c>
      <c r="AP37" s="342">
        <v>427</v>
      </c>
      <c r="AQ37" s="343">
        <v>453</v>
      </c>
      <c r="AR37" s="344">
        <v>-5.7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535</v>
      </c>
      <c r="AL38" s="1233"/>
      <c r="AM38" s="1233"/>
      <c r="AN38" s="1234"/>
      <c r="AO38" s="345" t="s">
        <v>515</v>
      </c>
      <c r="AP38" s="345" t="s">
        <v>515</v>
      </c>
      <c r="AQ38" s="346">
        <v>1</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536</v>
      </c>
      <c r="AL39" s="1233"/>
      <c r="AM39" s="1233"/>
      <c r="AN39" s="1234"/>
      <c r="AO39" s="342">
        <v>-15098</v>
      </c>
      <c r="AP39" s="342">
        <v>-487</v>
      </c>
      <c r="AQ39" s="343">
        <v>-3000</v>
      </c>
      <c r="AR39" s="344">
        <v>-83.8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9" t="s">
        <v>537</v>
      </c>
      <c r="AL40" s="1230"/>
      <c r="AM40" s="1230"/>
      <c r="AN40" s="1231"/>
      <c r="AO40" s="342">
        <v>-723640</v>
      </c>
      <c r="AP40" s="342">
        <v>-23352</v>
      </c>
      <c r="AQ40" s="343">
        <v>-34641</v>
      </c>
      <c r="AR40" s="344">
        <v>-32.6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300</v>
      </c>
      <c r="AL41" s="1236"/>
      <c r="AM41" s="1236"/>
      <c r="AN41" s="1237"/>
      <c r="AO41" s="342">
        <v>458484</v>
      </c>
      <c r="AP41" s="342">
        <v>14796</v>
      </c>
      <c r="AQ41" s="343">
        <v>14254</v>
      </c>
      <c r="AR41" s="344">
        <v>3.8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4" t="s">
        <v>506</v>
      </c>
      <c r="AN49" s="1226" t="s">
        <v>541</v>
      </c>
      <c r="AO49" s="1227"/>
      <c r="AP49" s="1227"/>
      <c r="AQ49" s="1227"/>
      <c r="AR49" s="122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5"/>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1240460</v>
      </c>
      <c r="AN51" s="364">
        <v>39521</v>
      </c>
      <c r="AO51" s="365">
        <v>40.9</v>
      </c>
      <c r="AP51" s="366">
        <v>56894</v>
      </c>
      <c r="AQ51" s="367">
        <v>-4.5999999999999996</v>
      </c>
      <c r="AR51" s="368">
        <v>45.5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817957</v>
      </c>
      <c r="AN52" s="372">
        <v>26060</v>
      </c>
      <c r="AO52" s="373">
        <v>10.6</v>
      </c>
      <c r="AP52" s="374">
        <v>32548</v>
      </c>
      <c r="AQ52" s="375">
        <v>3.3</v>
      </c>
      <c r="AR52" s="376">
        <v>7.3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933648</v>
      </c>
      <c r="AN53" s="364">
        <v>29868</v>
      </c>
      <c r="AO53" s="365">
        <v>-24.4</v>
      </c>
      <c r="AP53" s="366">
        <v>57122</v>
      </c>
      <c r="AQ53" s="367">
        <v>0.4</v>
      </c>
      <c r="AR53" s="368">
        <v>-24.8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426948</v>
      </c>
      <c r="AN54" s="372">
        <v>13658</v>
      </c>
      <c r="AO54" s="373">
        <v>-47.6</v>
      </c>
      <c r="AP54" s="374">
        <v>36191</v>
      </c>
      <c r="AQ54" s="375">
        <v>11.2</v>
      </c>
      <c r="AR54" s="376">
        <v>-58.8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610075</v>
      </c>
      <c r="AN55" s="364">
        <v>19537</v>
      </c>
      <c r="AO55" s="365">
        <v>-34.6</v>
      </c>
      <c r="AP55" s="366">
        <v>53655</v>
      </c>
      <c r="AQ55" s="367">
        <v>-6.1</v>
      </c>
      <c r="AR55" s="368">
        <v>-28.5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285460</v>
      </c>
      <c r="AN56" s="372">
        <v>9141</v>
      </c>
      <c r="AO56" s="373">
        <v>-33.1</v>
      </c>
      <c r="AP56" s="374">
        <v>32719</v>
      </c>
      <c r="AQ56" s="375">
        <v>-9.6</v>
      </c>
      <c r="AR56" s="376">
        <v>-23.5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656949</v>
      </c>
      <c r="AN57" s="364">
        <v>21098</v>
      </c>
      <c r="AO57" s="365">
        <v>8</v>
      </c>
      <c r="AP57" s="366">
        <v>53869</v>
      </c>
      <c r="AQ57" s="367">
        <v>0.4</v>
      </c>
      <c r="AR57" s="368">
        <v>7.6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508506</v>
      </c>
      <c r="AN58" s="372">
        <v>16331</v>
      </c>
      <c r="AO58" s="373">
        <v>78.7</v>
      </c>
      <c r="AP58" s="374">
        <v>35046</v>
      </c>
      <c r="AQ58" s="375">
        <v>7.1</v>
      </c>
      <c r="AR58" s="376">
        <v>71.599999999999994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1363466</v>
      </c>
      <c r="AN59" s="364">
        <v>44000</v>
      </c>
      <c r="AO59" s="365">
        <v>108.6</v>
      </c>
      <c r="AP59" s="366">
        <v>59119</v>
      </c>
      <c r="AQ59" s="367">
        <v>9.6999999999999993</v>
      </c>
      <c r="AR59" s="368">
        <v>98.9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990987</v>
      </c>
      <c r="AN60" s="372">
        <v>31980</v>
      </c>
      <c r="AO60" s="373">
        <v>95.8</v>
      </c>
      <c r="AP60" s="374">
        <v>29900</v>
      </c>
      <c r="AQ60" s="375">
        <v>-14.7</v>
      </c>
      <c r="AR60" s="376">
        <v>110.5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960920</v>
      </c>
      <c r="AN61" s="379">
        <v>30805</v>
      </c>
      <c r="AO61" s="380">
        <v>19.7</v>
      </c>
      <c r="AP61" s="381">
        <v>56132</v>
      </c>
      <c r="AQ61" s="382">
        <v>0</v>
      </c>
      <c r="AR61" s="368">
        <v>19.7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605972</v>
      </c>
      <c r="AN62" s="372">
        <v>19434</v>
      </c>
      <c r="AO62" s="373">
        <v>20.9</v>
      </c>
      <c r="AP62" s="374">
        <v>33281</v>
      </c>
      <c r="AQ62" s="375">
        <v>-0.5</v>
      </c>
      <c r="AR62" s="376">
        <v>21.4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FG1iuTPmqdlLBHln0IeQtDaE3EE4stC4iiSXIokJrVYGkeu0vCSqHXXDITf8B2uxOGKFu5JKfXIwG70Y9jCbA==" saltValue="zneMrMSNDU6muJnZeMT3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20" spans="125:125" ht="13.5" hidden="1" customHeight="1"/>
    <row r="121" spans="125:125" ht="13.5" hidden="1" customHeight="1">
      <c r="DU121" s="290"/>
    </row>
  </sheetData>
  <sheetProtection algorithmName="SHA-512" hashValue="mHZbP1lw17jOETmgYYYCKdndF7KgPg7zXKTrlt9tpJsp+4s85iutqmZ31Y6Ib7+cxQiodgToNKUtdTdgXgCArQ==" saltValue="L5uL8cWIn8xi+6BlbKYT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sheetData>
  <sheetProtection algorithmName="SHA-512" hashValue="9hU0QdJRlHDcKGKSgOmkFrrY30Q07ez29AZ5cGF7p2s7qxZFL5jeVAPNnDQ+1seItuIGW36SIVyMxyNMr0DJtg==" saltValue="15PRqBmkA/R5XK2X8Gf/7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8" t="s">
        <v>3</v>
      </c>
      <c r="D47" s="1238"/>
      <c r="E47" s="1239"/>
      <c r="F47" s="11">
        <v>17.149999999999999</v>
      </c>
      <c r="G47" s="12">
        <v>19.690000000000001</v>
      </c>
      <c r="H47" s="12">
        <v>16.579999999999998</v>
      </c>
      <c r="I47" s="12">
        <v>17.059999999999999</v>
      </c>
      <c r="J47" s="13">
        <v>16.829999999999998</v>
      </c>
    </row>
    <row r="48" spans="2:10" ht="57.75" customHeight="1">
      <c r="B48" s="14"/>
      <c r="C48" s="1240" t="s">
        <v>4</v>
      </c>
      <c r="D48" s="1240"/>
      <c r="E48" s="1241"/>
      <c r="F48" s="15">
        <v>13.22</v>
      </c>
      <c r="G48" s="16">
        <v>13.49</v>
      </c>
      <c r="H48" s="16">
        <v>11.31</v>
      </c>
      <c r="I48" s="16">
        <v>13.12</v>
      </c>
      <c r="J48" s="17">
        <v>9.3800000000000008</v>
      </c>
    </row>
    <row r="49" spans="2:10" ht="57.75" customHeight="1" thickBot="1">
      <c r="B49" s="18"/>
      <c r="C49" s="1242" t="s">
        <v>5</v>
      </c>
      <c r="D49" s="1242"/>
      <c r="E49" s="1243"/>
      <c r="F49" s="19">
        <v>2.48</v>
      </c>
      <c r="G49" s="20">
        <v>2.66</v>
      </c>
      <c r="H49" s="20" t="s">
        <v>562</v>
      </c>
      <c r="I49" s="20">
        <v>2.37</v>
      </c>
      <c r="J49" s="21" t="s">
        <v>563</v>
      </c>
    </row>
    <row r="50" spans="2:10" ht="13.5" customHeight="1"/>
  </sheetData>
  <sheetProtection algorithmName="SHA-512" hashValue="gP5M1rHjmZR6ygwVDywe32LG61IDcosN/yEZLvHuI3Lilp1NtvuAp/9XluZIEeizwgweXjBld5X7WFkvVea7Zg==" saltValue="imgV7WEsiMAXQkI57qcb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2021-09-28T05:30:25Z</cp:lastPrinted>
  <dcterms:created xsi:type="dcterms:W3CDTF">2021-02-05T01:48:21Z</dcterms:created>
  <dcterms:modified xsi:type="dcterms:W3CDTF">2021-10-21T05:49:24Z</dcterms:modified>
  <cp:category/>
</cp:coreProperties>
</file>