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90813B7D-2961-4D4D-B0B6-7427D5C8952D}" xr6:coauthVersionLast="36" xr6:coauthVersionMax="36" xr10:uidLastSave="{00000000-0000-0000-0000-000000000000}"/>
  <bookViews>
    <workbookView xWindow="0" yWindow="0" windowWidth="28800" windowHeight="122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0" r:id="rId15"/>
    <sheet name="施設類型別ストック情報分析表②" sheetId="19"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BE35"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E34" i="10"/>
  <c r="CO34" i="10"/>
  <c r="CO35" i="10" s="1"/>
</calcChain>
</file>

<file path=xl/sharedStrings.xml><?xml version="1.0" encoding="utf-8"?>
<sst xmlns="http://schemas.openxmlformats.org/spreadsheetml/2006/main" count="1114" uniqueCount="595">
  <si>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</si>
  <si>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</si>
  <si>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</si>
  <si>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</si>
  <si>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</si>
  <si>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</si>
  <si>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</si>
  <si>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</si>
  <si>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</si>
  <si>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</si>
  <si>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</si>
  <si>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</si>
  <si>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</si>
  <si>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</si>
  <si>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</si>
  <si>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</si>
  <si>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</si>
  <si>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</si>
  <si>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</si>
  <si>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</si>
  <si>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</si>
  <si>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</si>
  <si>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</si>
  <si>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</si>
  <si>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</si>
  <si>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</si>
  <si>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</si>
  <si>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</si>
  <si>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</si>
  <si>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</si>
  <si>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</si>
  <si>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</si>
  <si>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</si>
  <si>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</si>
  <si>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</si>
  <si>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</si>
  <si>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</si>
  <si>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</si>
  <si>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</si>
  <si>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</si>
  <si>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</si>
  <si>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</si>
  <si>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</si>
  <si>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</si>
  <si>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</si>
  <si>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</si>
  <si>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</si>
  <si>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</si>
  <si>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</si>
  <si>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</si>
  <si>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</si>
  <si>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</si>
  <si>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</si>
  <si>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</si>
  <si>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</si>
  <si>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</si>
  <si>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</si>
  <si>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</si>
  <si>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</si>
  <si>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</si>
  <si>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</si>
  <si>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</si>
  <si>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</si>
  <si>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</si>
  <si>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</si>
  <si>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</si>
  <si>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</si>
  <si>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</si>
  <si>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</si>
  <si>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</si>
  <si>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</si>
  <si>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</si>
  <si>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</si>
  <si>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</si>
  <si>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</si>
  <si>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</si>
  <si>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</si>
  <si>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</si>
  <si>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</si>
  <si>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</si>
  <si>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</si>
  <si>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</si>
  <si>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</si>
  <si>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</si>
  <si>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</si>
  <si>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</si>
  <si>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</si>
  <si>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</si>
  <si>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</si>
  <si>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</si>
  <si>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</si>
  <si>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</si>
  <si>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</si>
  <si>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</si>
  <si>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</si>
  <si>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</si>
  <si>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</si>
  <si>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</si>
  <si>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蕨市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</si>
  <si>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</si>
  <si>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</si>
  <si>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</si>
  <si>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</si>
  <si>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</si>
  <si>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</si>
  <si>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</si>
  <si>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</si>
  <si>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</si>
  <si>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</si>
  <si>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</si>
  <si>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</si>
  <si>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</si>
  <si>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</si>
  <si>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</si>
  <si>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</si>
  <si>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</si>
  <si>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</si>
  <si>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</si>
  <si>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</si>
  <si>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</si>
  <si>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</si>
  <si>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</si>
  <si>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</si>
  <si>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</si>
  <si>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</si>
  <si>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</si>
  <si>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</si>
  <si>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</si>
  <si>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</si>
  <si>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</si>
  <si>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</si>
  <si>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</si>
  <si>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</si>
  <si>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</si>
  <si>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</si>
  <si>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</si>
  <si>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</si>
  <si>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</si>
  <si>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</si>
  <si>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</si>
  <si>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</si>
  <si>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</si>
  <si>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</si>
  <si>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</si>
  <si>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</si>
  <si>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</si>
  <si>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</si>
  <si>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</si>
  <si>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</si>
  <si>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</si>
  <si>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</si>
  <si>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</si>
  <si>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</si>
  <si>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</si>
  <si>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</si>
  <si>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</si>
  <si>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</si>
  <si>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</si>
  <si>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</si>
  <si>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</si>
  <si>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</si>
  <si>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</si>
  <si>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</si>
  <si>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</si>
  <si>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</si>
  <si>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</si>
  <si>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</si>
  <si>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</si>
  <si>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</si>
  <si>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</si>
  <si>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</si>
  <si>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</si>
  <si>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</si>
  <si>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</si>
  <si>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</si>
  <si>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</si>
  <si>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</si>
  <si>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</si>
  <si>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</si>
  <si>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</si>
  <si>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</si>
  <si>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</si>
  <si>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</si>
  <si>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</si>
  <si>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</si>
  <si>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</si>
  <si>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</si>
  <si>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</si>
  <si>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</si>
  <si>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</si>
  <si>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</si>
  <si>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</si>
  <si>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</si>
  <si>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</si>
  <si>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</si>
  <si>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</si>
  <si>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</si>
  <si>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</si>
  <si>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</si>
  <si>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</si>
  <si>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</si>
  <si>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</si>
  <si>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</si>
  <si>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</si>
  <si>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</si>
  <si>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</si>
  <si>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</si>
  <si>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</si>
  <si>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</si>
  <si>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</si>
  <si>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</si>
  <si>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</si>
  <si>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</si>
  <si>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</si>
  <si>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</si>
  <si>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</si>
  <si>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</si>
  <si>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</si>
  <si>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</si>
  <si>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</si>
  <si>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</si>
  <si>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</si>
  <si>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</si>
  <si>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</si>
  <si>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</si>
  <si>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</si>
  <si>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</si>
  <si>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</si>
  <si>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</si>
  <si>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</si>
  <si>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</si>
  <si>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</si>
  <si>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</si>
  <si>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</si>
  <si>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</si>
  <si>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</si>
  <si>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</si>
  <si>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</si>
  <si>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</si>
  <si>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</si>
  <si>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</si>
  <si>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</si>
  <si>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</si>
  <si>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</si>
  <si>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</si>
  <si>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</si>
  <si>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</si>
  <si>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</si>
  <si>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</si>
  <si>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</si>
  <si>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</si>
  <si>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</si>
  <si>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</si>
  <si>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</si>
  <si>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</si>
  <si>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</si>
  <si>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</si>
  <si>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</si>
  <si>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</si>
  <si>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</si>
  <si>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</si>
  <si>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</si>
  <si>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</si>
  <si>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</si>
  <si>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</si>
  <si>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</si>
  <si>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</si>
  <si>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</si>
  <si>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</si>
  <si>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</si>
  <si>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</si>
  <si>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</si>
  <si>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</si>
  <si>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</si>
  <si>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</si>
  <si>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</si>
  <si>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</si>
  <si>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</si>
  <si>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</si>
  <si>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</si>
  <si>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</si>
  <si>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</si>
  <si>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</si>
  <si>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</si>
  <si>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</si>
  <si>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</si>
  <si>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</si>
  <si>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</si>
  <si>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</si>
  <si>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</si>
  <si>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</si>
  <si>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</si>
  <si>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</si>
  <si>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</si>
  <si>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</si>
  <si>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</si>
  <si>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</si>
  <si>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</si>
  <si>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</si>
  <si>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</si>
  <si>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</si>
  <si>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</si>
  <si>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</si>
  <si>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</si>
  <si>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</si>
  <si>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</si>
  <si>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</si>
  <si>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</si>
  <si>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</si>
  <si>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</si>
  <si>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</si>
  <si>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</si>
  <si>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</si>
  <si>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</si>
  <si>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</si>
  <si>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</si>
  <si>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</si>
  <si>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</si>
  <si>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</si>
  <si>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</si>
  <si>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</si>
  <si>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</si>
  <si>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</si>
  <si>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</si>
  <si>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</si>
  <si>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</si>
  <si>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</si>
  <si>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</si>
  <si>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</si>
  <si>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</si>
  <si>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</si>
  <si>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</si>
  <si>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</si>
  <si>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</si>
  <si>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</si>
  <si>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</si>
  <si>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</si>
  <si>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</si>
  <si>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</si>
  <si>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</si>
  <si>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</si>
  <si>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</si>
  <si>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</si>
  <si>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</si>
  <si>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</si>
  <si>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</si>
  <si>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</si>
  <si>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</si>
  <si>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</si>
  <si>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</si>
  <si>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</si>
  <si>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</si>
  <si>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</si>
  <si>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</si>
  <si>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</si>
  <si>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</si>
  <si>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</si>
  <si>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</si>
  <si>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</si>
  <si>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</si>
  <si>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</si>
  <si>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</si>
  <si>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</si>
  <si>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</si>
  <si>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</si>
  <si>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</si>
  <si>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</si>
  <si>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</si>
  <si>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</si>
  <si>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</si>
  <si>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</si>
  <si>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</si>
  <si>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</si>
  <si>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</si>
  <si>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</si>
  <si>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</si>
  <si>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</si>
  <si>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</si>
  <si>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</si>
  <si>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</si>
  <si>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</si>
  <si>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</si>
  <si>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</si>
  <si>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</si>
  <si>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蕨都市計画事業錦町土地区画整理事業特別会計</t>
    <phoneticPr fontId="5"/>
  </si>
  <si>
    <t>蕨市公共用地先行取得事業特別会計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</si>
  <si>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</si>
  <si>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</si>
  <si>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</si>
  <si>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</si>
  <si>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</si>
  <si>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</si>
  <si>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</si>
  <si>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</si>
  <si>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</si>
  <si>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</si>
  <si>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</si>
  <si>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</si>
  <si>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</si>
  <si>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蕨市国民健康保険特別会計</t>
    <phoneticPr fontId="5"/>
  </si>
  <si>
    <t>蕨市介護保険特別会計</t>
    <phoneticPr fontId="5"/>
  </si>
  <si>
    <t>蕨市後期高齢者医療特別会計</t>
    <phoneticPr fontId="5"/>
  </si>
  <si>
    <t>蕨市水道事業会計</t>
    <phoneticPr fontId="5"/>
  </si>
  <si>
    <t>法適用企業</t>
    <phoneticPr fontId="5"/>
  </si>
  <si>
    <t>蕨市立病院事業会計</t>
    <phoneticPr fontId="5"/>
  </si>
  <si>
    <t>法適用企業</t>
    <phoneticPr fontId="5"/>
  </si>
  <si>
    <t>蕨市公共下水道事業特別会計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</si>
  <si>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</si>
  <si>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</si>
  <si>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</si>
  <si>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</si>
  <si>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</si>
  <si>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</si>
  <si>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</si>
  <si>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</si>
  <si>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</si>
  <si>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</si>
  <si>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</si>
  <si>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</si>
  <si>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</si>
  <si>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</si>
  <si>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</si>
  <si>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</si>
  <si>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</si>
  <si>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</si>
  <si>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</si>
  <si>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</si>
  <si>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</si>
  <si>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</si>
  <si>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</si>
  <si>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</si>
  <si>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</si>
  <si>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</si>
  <si>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</si>
  <si>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</si>
  <si>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</si>
  <si>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</si>
  <si>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</si>
  <si>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</si>
  <si>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</si>
  <si>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</si>
  <si>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</si>
  <si>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</si>
  <si>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</si>
  <si>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</si>
  <si>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</si>
  <si>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</si>
  <si>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</si>
  <si>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</si>
  <si>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</si>
  <si>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</si>
  <si>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</si>
  <si>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</si>
  <si>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</si>
  <si>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</si>
  <si>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</si>
  <si>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</si>
  <si>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</si>
  <si>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</si>
  <si>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</si>
  <si>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</si>
  <si>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</si>
  <si>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</si>
  <si>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</si>
  <si>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</si>
  <si>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</si>
  <si>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</si>
  <si>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</si>
  <si>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</si>
  <si>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</si>
  <si>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</si>
  <si>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</si>
  <si>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</si>
  <si>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</si>
  <si>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</si>
  <si>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</si>
  <si>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</si>
  <si>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</si>
  <si>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</si>
  <si>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</si>
  <si>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</si>
  <si>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</si>
  <si>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</si>
  <si>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</si>
  <si>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</si>
  <si>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</si>
  <si>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</si>
  <si>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</si>
  <si>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</si>
  <si>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</si>
  <si>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</si>
  <si>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</si>
  <si>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</si>
  <si>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</si>
  <si>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</si>
  <si>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</si>
  <si>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</si>
  <si>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</si>
  <si>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</si>
  <si>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</si>
  <si>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</si>
  <si>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</si>
  <si>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</si>
  <si>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</si>
  <si>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</si>
  <si>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</si>
  <si>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</si>
  <si>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</si>
  <si>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</si>
  <si>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</si>
  <si>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</si>
  <si>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</si>
  <si>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</si>
  <si>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</si>
  <si>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</si>
  <si>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</si>
  <si>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</si>
  <si>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</si>
  <si>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</si>
  <si>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</si>
  <si>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</si>
  <si>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</si>
  <si>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</si>
  <si>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</si>
  <si>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</si>
  <si>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</si>
  <si>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</si>
  <si>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</si>
  <si>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</si>
  <si>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</si>
  <si>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</si>
  <si>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</si>
  <si>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</si>
  <si>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</si>
  <si>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</si>
  <si>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</si>
  <si>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</si>
  <si>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</si>
  <si>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</si>
  <si>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</si>
  <si>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</si>
  <si>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</si>
  <si>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</si>
  <si>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</si>
  <si>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</si>
  <si>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</si>
  <si>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</si>
  <si>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1.26</t>
  </si>
  <si>
    <t>▲ 0.29</t>
  </si>
  <si>
    <t>▲ 1.76</t>
  </si>
  <si>
    <t>蕨市水道事業会計</t>
  </si>
  <si>
    <t>一般会計</t>
  </si>
  <si>
    <t>蕨市立病院事業会計</t>
  </si>
  <si>
    <t>蕨市介護保険特別会計</t>
  </si>
  <si>
    <t>蕨市国民健康保険特別会計</t>
  </si>
  <si>
    <t>蕨市公共下水道事業特別会計</t>
  </si>
  <si>
    <t>蕨都市計画事業錦町土地区画整理事業特別会計</t>
  </si>
  <si>
    <t>蕨市後期高齢者医療特別会計</t>
  </si>
  <si>
    <t>その他会計（赤字）</t>
  </si>
  <si>
    <t>その他会計（黒字）</t>
  </si>
  <si>
    <t>H25末</t>
    <phoneticPr fontId="5"/>
  </si>
  <si>
    <t>H26末</t>
    <phoneticPr fontId="5"/>
  </si>
  <si>
    <t>H27末</t>
    <phoneticPr fontId="5"/>
  </si>
  <si>
    <t>H28末</t>
    <phoneticPr fontId="5"/>
  </si>
  <si>
    <t>H29末</t>
    <phoneticPr fontId="5"/>
  </si>
  <si>
    <t>戸田競艇企業団（モーターボート競走事業会計）</t>
    <rPh sb="4" eb="6">
      <t>キギョウ</t>
    </rPh>
    <rPh sb="6" eb="7">
      <t>ダン</t>
    </rPh>
    <rPh sb="15" eb="17">
      <t>キョウソウ</t>
    </rPh>
    <rPh sb="17" eb="19">
      <t>ジギョウ</t>
    </rPh>
    <rPh sb="19" eb="21">
      <t>カイケイ</t>
    </rPh>
    <phoneticPr fontId="2"/>
  </si>
  <si>
    <t>蕨戸田衛生センター組合（一般会計）</t>
  </si>
  <si>
    <t>埼玉県後期高齢者医療広域連合（一般会計）</t>
  </si>
  <si>
    <t>埼玉県後期高齢者医療広域連合（後期高齢者医療事業特別会計）</t>
  </si>
  <si>
    <t>埼玉県市町村総合事務組合（一般会計）</t>
  </si>
  <si>
    <t>埼玉県市町村総合事務組合（交通災害共済事業特別会計）</t>
  </si>
  <si>
    <t>彩の国さいたま人づくり広域連合（一般会計）</t>
  </si>
  <si>
    <t>-</t>
    <phoneticPr fontId="2"/>
  </si>
  <si>
    <t>蕨市土地開発公社</t>
  </si>
  <si>
    <t>蕨市施設管理公社</t>
  </si>
  <si>
    <t>公共施設改修基金</t>
  </si>
  <si>
    <t>市庁舎整備基金</t>
    <rPh sb="5" eb="7">
      <t>キキン</t>
    </rPh>
    <phoneticPr fontId="11"/>
  </si>
  <si>
    <t>蕨駅西口市街地再開発事業基金</t>
    <rPh sb="0" eb="1">
      <t>ワラビ</t>
    </rPh>
    <phoneticPr fontId="11"/>
  </si>
  <si>
    <t>職員退職手当基金</t>
  </si>
  <si>
    <t>ふるさとわらび応援基金</t>
  </si>
  <si>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</si>
  <si>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</si>
  <si>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</si>
  <si>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</si>
  <si>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</si>
  <si>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</si>
  <si>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第3次蕨市土地開発公社経営健全化計画に基づく土地の買戻しなどにより実質公債費比率は増加傾向にあったが、平成28年度以降は蕨市土地開発公社からの買戻しに係る支出が減となったことなどにより実質公債費比率は減少した。また、将来負担比率は減少傾向となっており、類似団体と比較しても低水準である。今後の見通しでは、土地開発公社の経営健全化の推進に伴う起債があるほか、老朽化した公共施設の改修費に充当する起債が予想されるため、実質公債費比率が上昇する見込みであり、これに伴って将来負担比率が上昇に転じる可能性もある。そのため、起債については、優先性・緊急性・住民ニーズなどの視点から、起債対象事業の必要性の有無を十分に検討するとともに、他の財源確保にも努め、財政の硬直化を招かないように計画的な運用を図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</si>
  <si>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</si>
  <si>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</si>
  <si>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</si>
  <si>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</si>
  <si>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</si>
  <si>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将来負担比率は類似団体と比較しても低水準であるが、一方で有形固定資産減価償却率は高い傾向にある。特に、市庁舎は有形固定資産減価償却率が90％を超えており、平均を押し上げる要因の１つとなっているが、今後建替えにより有形固定資産減価償却率は大幅に低下する見込みとなっている。一方で、市庁舎の建替えには起債による財源の確保が必要となることから、将来負担比率の増大が見込まれる。その他公共施設等の老朽化も進んでいることから、他の財源確保にも努めつつ、長期的視点をもって計画的に公共施設等の維持管理を行っ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</si>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</sst>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9B77-423E-88AE-5B6A8BD17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29334</c:v>
                </c:pt>
                <c:pt idx="1">
                  <c:v>37168</c:v>
                </c:pt>
                <c:pt idx="2">
                  <c:v>32474</c:v>
                </c:pt>
                <c:pt idx="3">
                  <c:v>36260</c:v>
                </c:pt>
                <c:pt idx="4">
                  <c:v>21046</c:v>
                </c:pt>
              </c:numCache>
            </c:numRef>
          </c:val>
          <c:smooth val="0"/>
          <c:extLst>
            <c:ext xmlns:c16="http://schemas.microsoft.com/office/drawing/2014/chart" uri="{C3380CC4-5D6E-409C-BE32-E72D297353CC}">
              <c16:uniqueId val="{00000001-9B77-423E-88AE-5B6A8BD171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7.99</c:v>
                </c:pt>
                <c:pt idx="1">
                  <c:v>7.56</c:v>
                </c:pt>
                <c:pt idx="2">
                  <c:v>6.23</c:v>
                </c:pt>
                <c:pt idx="3">
                  <c:v>12.54</c:v>
                </c:pt>
                <c:pt idx="4">
                  <c:v>10.45</c:v>
                </c:pt>
              </c:numCache>
            </c:numRef>
          </c:val>
          <c:extLst>
            <c:ext xmlns:c16="http://schemas.microsoft.com/office/drawing/2014/chart" uri="{C3380CC4-5D6E-409C-BE32-E72D297353CC}">
              <c16:uniqueId val="{00000000-74AA-4EFF-A07B-89A7B21291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14.65</c:v>
                </c:pt>
                <c:pt idx="1">
                  <c:v>14.5</c:v>
                </c:pt>
                <c:pt idx="2">
                  <c:v>13.6</c:v>
                </c:pt>
                <c:pt idx="3">
                  <c:v>13.55</c:v>
                </c:pt>
                <c:pt idx="4">
                  <c:v>17.25</c:v>
                </c:pt>
              </c:numCache>
            </c:numRef>
          </c:val>
          <c:extLst>
            <c:ext xmlns:c16="http://schemas.microsoft.com/office/drawing/2014/chart" uri="{C3380CC4-5D6E-409C-BE32-E72D297353CC}">
              <c16:uniqueId val="{00000001-74AA-4EFF-A07B-89A7B21291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-1.26</c:v>
                </c:pt>
                <c:pt idx="1">
                  <c:v>-0.28999999999999998</c:v>
                </c:pt>
                <c:pt idx="2">
                  <c:v>-1.76</c:v>
                </c:pt>
                <c:pt idx="3">
                  <c:v>6.3</c:v>
                </c:pt>
                <c:pt idx="4">
                  <c:v>2.06</c:v>
                </c:pt>
              </c:numCache>
            </c:numRef>
          </c:val>
          <c:smooth val="0"/>
          <c:extLst>
            <c:ext xmlns:c16="http://schemas.microsoft.com/office/drawing/2014/chart" uri="{C3380CC4-5D6E-409C-BE32-E72D297353CC}">
              <c16:uniqueId val="{00000002-74AA-4EFF-A07B-89A7B21291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0.03</c:v>
                </c:pt>
                <c:pt idx="4">
                  <c:v>#N/A</c:v>
                </c:pt>
                <c:pt idx="5">
                  <c:v>0.03</c:v>
                </c:pt>
                <c:pt idx="6">
                  <c:v>#N/A</c:v>
                </c:pt>
                <c:pt idx="7">
                  <c:v>0.02</c:v>
                </c:pt>
                <c:pt idx="8">
                  <c:v>#N/A</c:v>
                </c:pt>
                <c:pt idx="9">
                  <c:v>0.02</c:v>
                </c:pt>
              </c:numCache>
            </c:numRef>
          </c:val>
          <c:extLst>
            <c:ext xmlns:c16="http://schemas.microsoft.com/office/drawing/2014/chart" uri="{C3380CC4-5D6E-409C-BE32-E72D297353CC}">
              <c16:uniqueId val="{00000000-837F-441E-8469-EB3D853001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7F-441E-8469-EB3D85300107}"/>
            </c:ext>
          </c:extLst>
        </c:ser>
        <c:ser>
          <c:idx val="2"/>
          <c:order val="2"/>
          <c:tx>
            <c:strRef>
              <c:f>データシート!$A$29</c:f>
              <c:strCache>
                <c:ptCount val="1"/>
                <c:pt idx="0">
                  <c:v>蕨市後期高齢者医療特別会計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0.04</c:v>
                </c:pt>
                <c:pt idx="4">
                  <c:v>#N/A</c:v>
                </c:pt>
                <c:pt idx="5">
                  <c:v>0.04</c:v>
                </c:pt>
                <c:pt idx="6">
                  <c:v>#N/A</c:v>
                </c:pt>
                <c:pt idx="7">
                  <c:v>0.03</c:v>
                </c:pt>
                <c:pt idx="8">
                  <c:v>#N/A</c:v>
                </c:pt>
                <c:pt idx="9">
                  <c:v>0.02</c:v>
                </c:pt>
              </c:numCache>
            </c:numRef>
          </c:val>
          <c:extLst>
            <c:ext xmlns:c16="http://schemas.microsoft.com/office/drawing/2014/chart" uri="{C3380CC4-5D6E-409C-BE32-E72D297353CC}">
              <c16:uniqueId val="{00000002-837F-441E-8469-EB3D85300107}"/>
            </c:ext>
          </c:extLst>
        </c:ser>
        <c:ser>
          <c:idx val="3"/>
          <c:order val="3"/>
          <c:tx>
            <c:strRef>
              <c:f>データシート!$A$30</c:f>
              <c:strCache>
                <c:ptCount val="1"/>
                <c:pt idx="0">
                  <c:v>蕨都市計画事業錦町土地区画整理事業特別会計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0.01</c:v>
                </c:pt>
                <c:pt idx="4">
                  <c:v>#N/A</c:v>
                </c:pt>
                <c:pt idx="5">
                  <c:v>0.02</c:v>
                </c:pt>
                <c:pt idx="6">
                  <c:v>#N/A</c:v>
                </c:pt>
                <c:pt idx="7">
                  <c:v>0.27</c:v>
                </c:pt>
                <c:pt idx="8">
                  <c:v>#N/A</c:v>
                </c:pt>
                <c:pt idx="9">
                  <c:v>0.04</c:v>
                </c:pt>
              </c:numCache>
            </c:numRef>
          </c:val>
          <c:extLst>
            <c:ext xmlns:c16="http://schemas.microsoft.com/office/drawing/2014/chart" uri="{C3380CC4-5D6E-409C-BE32-E72D297353CC}">
              <c16:uniqueId val="{00000003-837F-441E-8469-EB3D85300107}"/>
            </c:ext>
          </c:extLst>
        </c:ser>
        <c:ser>
          <c:idx val="4"/>
          <c:order val="4"/>
          <c:tx>
            <c:strRef>
              <c:f>データシート!$A$31</c:f>
              <c:strCache>
                <c:ptCount val="1"/>
                <c:pt idx="0">
                  <c:v>蕨市公共下水道事業特別会計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0.08</c:v>
                </c:pt>
                <c:pt idx="4">
                  <c:v>#N/A</c:v>
                </c:pt>
                <c:pt idx="5">
                  <c:v>0.03</c:v>
                </c:pt>
                <c:pt idx="6">
                  <c:v>#N/A</c:v>
                </c:pt>
                <c:pt idx="7">
                  <c:v>0.06</c:v>
                </c:pt>
                <c:pt idx="8">
                  <c:v>#N/A</c:v>
                </c:pt>
                <c:pt idx="9">
                  <c:v>7.0000000000000007E-2</c:v>
                </c:pt>
              </c:numCache>
            </c:numRef>
          </c:val>
          <c:extLst>
            <c:ext xmlns:c16="http://schemas.microsoft.com/office/drawing/2014/chart" uri="{C3380CC4-5D6E-409C-BE32-E72D297353CC}">
              <c16:uniqueId val="{00000004-837F-441E-8469-EB3D85300107}"/>
            </c:ext>
          </c:extLst>
        </c:ser>
        <c:ser>
          <c:idx val="5"/>
          <c:order val="5"/>
          <c:tx>
            <c:strRef>
              <c:f>データシート!$A$32</c:f>
              <c:strCache>
                <c:ptCount val="1"/>
                <c:pt idx="0">
                  <c:v>蕨市国民健康保険特別会計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1.63</c:v>
                </c:pt>
                <c:pt idx="2">
                  <c:v>#N/A</c:v>
                </c:pt>
                <c:pt idx="3">
                  <c:v>0.77</c:v>
                </c:pt>
                <c:pt idx="4">
                  <c:v>#N/A</c:v>
                </c:pt>
                <c:pt idx="5">
                  <c:v>1.28</c:v>
                </c:pt>
                <c:pt idx="6">
                  <c:v>#N/A</c:v>
                </c:pt>
                <c:pt idx="7">
                  <c:v>1.91</c:v>
                </c:pt>
                <c:pt idx="8">
                  <c:v>#N/A</c:v>
                </c:pt>
                <c:pt idx="9">
                  <c:v>0.31</c:v>
                </c:pt>
              </c:numCache>
            </c:numRef>
          </c:val>
          <c:extLst>
            <c:ext xmlns:c16="http://schemas.microsoft.com/office/drawing/2014/chart" uri="{C3380CC4-5D6E-409C-BE32-E72D297353CC}">
              <c16:uniqueId val="{00000005-837F-441E-8469-EB3D85300107}"/>
            </c:ext>
          </c:extLst>
        </c:ser>
        <c:ser>
          <c:idx val="6"/>
          <c:order val="6"/>
          <c:tx>
            <c:strRef>
              <c:f>データシート!$A$33</c:f>
              <c:strCache>
                <c:ptCount val="1"/>
                <c:pt idx="0">
                  <c:v>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1.66</c:v>
                </c:pt>
                <c:pt idx="2">
                  <c:v>#N/A</c:v>
                </c:pt>
                <c:pt idx="3">
                  <c:v>1.49</c:v>
                </c:pt>
                <c:pt idx="4">
                  <c:v>#N/A</c:v>
                </c:pt>
                <c:pt idx="5">
                  <c:v>0.79</c:v>
                </c:pt>
                <c:pt idx="6">
                  <c:v>#N/A</c:v>
                </c:pt>
                <c:pt idx="7">
                  <c:v>1.19</c:v>
                </c:pt>
                <c:pt idx="8">
                  <c:v>#N/A</c:v>
                </c:pt>
                <c:pt idx="9">
                  <c:v>1.01</c:v>
                </c:pt>
              </c:numCache>
            </c:numRef>
          </c:val>
          <c:extLst>
            <c:ext xmlns:c16="http://schemas.microsoft.com/office/drawing/2014/chart" uri="{C3380CC4-5D6E-409C-BE32-E72D297353CC}">
              <c16:uniqueId val="{00000006-837F-441E-8469-EB3D85300107}"/>
            </c:ext>
          </c:extLst>
        </c:ser>
        <c:ser>
          <c:idx val="7"/>
          <c:order val="7"/>
          <c:tx>
            <c:strRef>
              <c:f>データシート!$A$34</c:f>
              <c:strCache>
                <c:ptCount val="1"/>
                <c:pt idx="0">
                  <c:v>蕨市立病院事業会計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6.7</c:v>
                </c:pt>
                <c:pt idx="2">
                  <c:v>#N/A</c:v>
                </c:pt>
                <c:pt idx="3">
                  <c:v>6.54</c:v>
                </c:pt>
                <c:pt idx="4">
                  <c:v>#N/A</c:v>
                </c:pt>
                <c:pt idx="5">
                  <c:v>7.74</c:v>
                </c:pt>
                <c:pt idx="6">
                  <c:v>#N/A</c:v>
                </c:pt>
                <c:pt idx="7">
                  <c:v>7.94</c:v>
                </c:pt>
                <c:pt idx="8">
                  <c:v>#N/A</c:v>
                </c:pt>
                <c:pt idx="9">
                  <c:v>7.68</c:v>
                </c:pt>
              </c:numCache>
            </c:numRef>
          </c:val>
          <c:extLst>
            <c:ext xmlns:c16="http://schemas.microsoft.com/office/drawing/2014/chart" uri="{C3380CC4-5D6E-409C-BE32-E72D297353CC}">
              <c16:uniqueId val="{00000007-837F-441E-8469-EB3D8530010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7.91</c:v>
                </c:pt>
                <c:pt idx="2">
                  <c:v>#N/A</c:v>
                </c:pt>
                <c:pt idx="3">
                  <c:v>7.51</c:v>
                </c:pt>
                <c:pt idx="4">
                  <c:v>#N/A</c:v>
                </c:pt>
                <c:pt idx="5">
                  <c:v>6.17</c:v>
                </c:pt>
                <c:pt idx="6">
                  <c:v>#N/A</c:v>
                </c:pt>
                <c:pt idx="7">
                  <c:v>12.22</c:v>
                </c:pt>
                <c:pt idx="8">
                  <c:v>#N/A</c:v>
                </c:pt>
                <c:pt idx="9">
                  <c:v>10.38</c:v>
                </c:pt>
              </c:numCache>
            </c:numRef>
          </c:val>
          <c:extLst>
            <c:ext xmlns:c16="http://schemas.microsoft.com/office/drawing/2014/chart" uri="{C3380CC4-5D6E-409C-BE32-E72D297353CC}">
              <c16:uniqueId val="{00000008-837F-441E-8469-EB3D85300107}"/>
            </c:ext>
          </c:extLst>
        </c:ser>
        <c:ser>
          <c:idx val="9"/>
          <c:order val="9"/>
          <c:tx>
            <c:strRef>
              <c:f>データシート!$A$36</c:f>
              <c:strCache>
                <c:ptCount val="1"/>
                <c:pt idx="0">
                  <c:v>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9.49</c:v>
                </c:pt>
                <c:pt idx="2">
                  <c:v>#N/A</c:v>
                </c:pt>
                <c:pt idx="3">
                  <c:v>9.3000000000000007</c:v>
                </c:pt>
                <c:pt idx="4">
                  <c:v>#N/A</c:v>
                </c:pt>
                <c:pt idx="5">
                  <c:v>9.7200000000000006</c:v>
                </c:pt>
                <c:pt idx="6">
                  <c:v>#N/A</c:v>
                </c:pt>
                <c:pt idx="7">
                  <c:v>9.5399999999999991</c:v>
                </c:pt>
                <c:pt idx="8">
                  <c:v>#N/A</c:v>
                </c:pt>
                <c:pt idx="9">
                  <c:v>10.76</c:v>
                </c:pt>
              </c:numCache>
            </c:numRef>
          </c:val>
          <c:extLst>
            <c:ext xmlns:c16="http://schemas.microsoft.com/office/drawing/2014/chart" uri="{C3380CC4-5D6E-409C-BE32-E72D297353CC}">
              <c16:uniqueId val="{00000009-837F-441E-8469-EB3D853001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1947</c:v>
                </c:pt>
                <c:pt idx="5">
                  <c:v>1898</c:v>
                </c:pt>
                <c:pt idx="8">
                  <c:v>1899</c:v>
                </c:pt>
                <c:pt idx="11">
                  <c:v>1952</c:v>
                </c:pt>
                <c:pt idx="14">
                  <c:v>1971</c:v>
                </c:pt>
              </c:numCache>
            </c:numRef>
          </c:val>
          <c:extLst>
            <c:ext xmlns:c16="http://schemas.microsoft.com/office/drawing/2014/chart" uri="{C3380CC4-5D6E-409C-BE32-E72D297353CC}">
              <c16:uniqueId val="{00000000-DA96-4E0C-A1BA-20F9C90946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A96-4E0C-A1BA-20F9C90946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504</c:v>
                </c:pt>
                <c:pt idx="3">
                  <c:v>897</c:v>
                </c:pt>
                <c:pt idx="6">
                  <c:v>285</c:v>
                </c:pt>
                <c:pt idx="9">
                  <c:v>282</c:v>
                </c:pt>
                <c:pt idx="12">
                  <c:v>277</c:v>
                </c:pt>
              </c:numCache>
            </c:numRef>
          </c:val>
          <c:extLst>
            <c:ext xmlns:c16="http://schemas.microsoft.com/office/drawing/2014/chart" uri="{C3380CC4-5D6E-409C-BE32-E72D297353CC}">
              <c16:uniqueId val="{00000002-DA96-4E0C-A1BA-20F9C90946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72</c:v>
                </c:pt>
                <c:pt idx="6">
                  <c:v>64</c:v>
                </c:pt>
                <c:pt idx="9">
                  <c:v>50</c:v>
                </c:pt>
                <c:pt idx="12">
                  <c:v>40</c:v>
                </c:pt>
              </c:numCache>
            </c:numRef>
          </c:val>
          <c:extLst>
            <c:ext xmlns:c16="http://schemas.microsoft.com/office/drawing/2014/chart" uri="{C3380CC4-5D6E-409C-BE32-E72D297353CC}">
              <c16:uniqueId val="{00000003-DA96-4E0C-A1BA-20F9C90946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376</c:v>
                </c:pt>
                <c:pt idx="3">
                  <c:v>380</c:v>
                </c:pt>
                <c:pt idx="6">
                  <c:v>362</c:v>
                </c:pt>
                <c:pt idx="9">
                  <c:v>346</c:v>
                </c:pt>
                <c:pt idx="12">
                  <c:v>329</c:v>
                </c:pt>
              </c:numCache>
            </c:numRef>
          </c:val>
          <c:extLst>
            <c:ext xmlns:c16="http://schemas.microsoft.com/office/drawing/2014/chart" uri="{C3380CC4-5D6E-409C-BE32-E72D297353CC}">
              <c16:uniqueId val="{00000004-DA96-4E0C-A1BA-20F9C90946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A96-4E0C-A1BA-20F9C90946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A96-4E0C-A1BA-20F9C90946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1510</c:v>
                </c:pt>
                <c:pt idx="3">
                  <c:v>1327</c:v>
                </c:pt>
                <c:pt idx="6">
                  <c:v>1436</c:v>
                </c:pt>
                <c:pt idx="9">
                  <c:v>1493</c:v>
                </c:pt>
                <c:pt idx="12">
                  <c:v>1527</c:v>
                </c:pt>
              </c:numCache>
            </c:numRef>
          </c:val>
          <c:extLst>
            <c:ext xmlns:c16="http://schemas.microsoft.com/office/drawing/2014/chart" uri="{C3380CC4-5D6E-409C-BE32-E72D297353CC}">
              <c16:uniqueId val="{00000007-DA96-4E0C-A1BA-20F9C90946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511</c:v>
                </c:pt>
                <c:pt idx="2">
                  <c:v>#N/A</c:v>
                </c:pt>
                <c:pt idx="3">
                  <c:v>#N/A</c:v>
                </c:pt>
                <c:pt idx="4">
                  <c:v>778</c:v>
                </c:pt>
                <c:pt idx="5">
                  <c:v>#N/A</c:v>
                </c:pt>
                <c:pt idx="6">
                  <c:v>#N/A</c:v>
                </c:pt>
                <c:pt idx="7">
                  <c:v>248</c:v>
                </c:pt>
                <c:pt idx="8">
                  <c:v>#N/A</c:v>
                </c:pt>
                <c:pt idx="9">
                  <c:v>#N/A</c:v>
                </c:pt>
                <c:pt idx="10">
                  <c:v>219</c:v>
                </c:pt>
                <c:pt idx="11">
                  <c:v>#N/A</c:v>
                </c:pt>
                <c:pt idx="12">
                  <c:v>#N/A</c:v>
                </c:pt>
                <c:pt idx="13">
                  <c:v>202</c:v>
                </c:pt>
                <c:pt idx="14">
                  <c:v>#N/A</c:v>
                </c:pt>
              </c:numCache>
            </c:numRef>
          </c:val>
          <c:smooth val="0"/>
          <c:extLst>
            <c:ext xmlns:c16="http://schemas.microsoft.com/office/drawing/2014/chart" uri="{C3380CC4-5D6E-409C-BE32-E72D297353CC}">
              <c16:uniqueId val="{00000008-DA96-4E0C-A1BA-20F9C90946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16629</c:v>
                </c:pt>
                <c:pt idx="5">
                  <c:v>16648</c:v>
                </c:pt>
                <c:pt idx="8">
                  <c:v>16563</c:v>
                </c:pt>
                <c:pt idx="11">
                  <c:v>16457</c:v>
                </c:pt>
                <c:pt idx="14">
                  <c:v>16252</c:v>
                </c:pt>
              </c:numCache>
            </c:numRef>
          </c:val>
          <c:extLst>
            <c:ext xmlns:c16="http://schemas.microsoft.com/office/drawing/2014/chart" uri="{C3380CC4-5D6E-409C-BE32-E72D297353CC}">
              <c16:uniqueId val="{00000000-6CDC-4AB1-8D93-FE82246E54B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6431</c:v>
                </c:pt>
                <c:pt idx="5">
                  <c:v>5737</c:v>
                </c:pt>
                <c:pt idx="8">
                  <c:v>6091</c:v>
                </c:pt>
                <c:pt idx="11">
                  <c:v>6116</c:v>
                </c:pt>
                <c:pt idx="14">
                  <c:v>6160</c:v>
                </c:pt>
              </c:numCache>
            </c:numRef>
          </c:val>
          <c:extLst>
            <c:ext xmlns:c16="http://schemas.microsoft.com/office/drawing/2014/chart" uri="{C3380CC4-5D6E-409C-BE32-E72D297353CC}">
              <c16:uniqueId val="{00000001-6CDC-4AB1-8D93-FE82246E54B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4230</c:v>
                </c:pt>
                <c:pt idx="5">
                  <c:v>4951</c:v>
                </c:pt>
                <c:pt idx="8">
                  <c:v>5052</c:v>
                </c:pt>
                <c:pt idx="11">
                  <c:v>5170</c:v>
                </c:pt>
                <c:pt idx="14">
                  <c:v>6270</c:v>
                </c:pt>
              </c:numCache>
            </c:numRef>
          </c:val>
          <c:extLst>
            <c:ext xmlns:c16="http://schemas.microsoft.com/office/drawing/2014/chart" uri="{C3380CC4-5D6E-409C-BE32-E72D297353CC}">
              <c16:uniqueId val="{00000002-6CDC-4AB1-8D93-FE82246E54B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DC-4AB1-8D93-FE82246E54B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DC-4AB1-8D93-FE82246E54B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6CDC-4AB1-8D93-FE82246E54B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2803</c:v>
                </c:pt>
                <c:pt idx="3">
                  <c:v>2676</c:v>
                </c:pt>
                <c:pt idx="6">
                  <c:v>2585</c:v>
                </c:pt>
                <c:pt idx="9">
                  <c:v>2737</c:v>
                </c:pt>
                <c:pt idx="12">
                  <c:v>2626</c:v>
                </c:pt>
              </c:numCache>
            </c:numRef>
          </c:val>
          <c:extLst>
            <c:ext xmlns:c16="http://schemas.microsoft.com/office/drawing/2014/chart" uri="{C3380CC4-5D6E-409C-BE32-E72D297353CC}">
              <c16:uniqueId val="{00000006-6CDC-4AB1-8D93-FE82246E54B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368</c:v>
                </c:pt>
                <c:pt idx="3">
                  <c:v>270</c:v>
                </c:pt>
                <c:pt idx="6">
                  <c:v>185</c:v>
                </c:pt>
                <c:pt idx="9">
                  <c:v>115</c:v>
                </c:pt>
                <c:pt idx="12">
                  <c:v>62</c:v>
                </c:pt>
              </c:numCache>
            </c:numRef>
          </c:val>
          <c:extLst>
            <c:ext xmlns:c16="http://schemas.microsoft.com/office/drawing/2014/chart" uri="{C3380CC4-5D6E-409C-BE32-E72D297353CC}">
              <c16:uniqueId val="{00000007-6CDC-4AB1-8D93-FE82246E54B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4340</c:v>
                </c:pt>
                <c:pt idx="3">
                  <c:v>4129</c:v>
                </c:pt>
                <c:pt idx="6">
                  <c:v>4039</c:v>
                </c:pt>
                <c:pt idx="9">
                  <c:v>3749</c:v>
                </c:pt>
                <c:pt idx="12">
                  <c:v>3533</c:v>
                </c:pt>
              </c:numCache>
            </c:numRef>
          </c:val>
          <c:extLst>
            <c:ext xmlns:c16="http://schemas.microsoft.com/office/drawing/2014/chart" uri="{C3380CC4-5D6E-409C-BE32-E72D297353CC}">
              <c16:uniqueId val="{00000008-6CDC-4AB1-8D93-FE82246E54B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4835</c:v>
                </c:pt>
                <c:pt idx="3">
                  <c:v>3944</c:v>
                </c:pt>
                <c:pt idx="6">
                  <c:v>3669</c:v>
                </c:pt>
                <c:pt idx="9">
                  <c:v>3393</c:v>
                </c:pt>
                <c:pt idx="12">
                  <c:v>3123</c:v>
                </c:pt>
              </c:numCache>
            </c:numRef>
          </c:val>
          <c:extLst>
            <c:ext xmlns:c16="http://schemas.microsoft.com/office/drawing/2014/chart" uri="{C3380CC4-5D6E-409C-BE32-E72D297353CC}">
              <c16:uniqueId val="{00000009-6CDC-4AB1-8D93-FE82246E54B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16342</c:v>
                </c:pt>
                <c:pt idx="3">
                  <c:v>17343</c:v>
                </c:pt>
                <c:pt idx="6">
                  <c:v>17489</c:v>
                </c:pt>
                <c:pt idx="9">
                  <c:v>17880</c:v>
                </c:pt>
                <c:pt idx="12">
                  <c:v>17593</c:v>
                </c:pt>
              </c:numCache>
            </c:numRef>
          </c:val>
          <c:extLst>
            <c:ext xmlns:c16="http://schemas.microsoft.com/office/drawing/2014/chart" uri="{C3380CC4-5D6E-409C-BE32-E72D297353CC}">
              <c16:uniqueId val="{0000000A-6CDC-4AB1-8D93-FE82246E54B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1399</c:v>
                </c:pt>
                <c:pt idx="2">
                  <c:v>#N/A</c:v>
                </c:pt>
                <c:pt idx="3">
                  <c:v>#N/A</c:v>
                </c:pt>
                <c:pt idx="4">
                  <c:v>1025</c:v>
                </c:pt>
                <c:pt idx="5">
                  <c:v>#N/A</c:v>
                </c:pt>
                <c:pt idx="6">
                  <c:v>#N/A</c:v>
                </c:pt>
                <c:pt idx="7">
                  <c:v>261</c:v>
                </c:pt>
                <c:pt idx="8">
                  <c:v>#N/A</c:v>
                </c:pt>
                <c:pt idx="9">
                  <c:v>#N/A</c:v>
                </c:pt>
                <c:pt idx="10">
                  <c:v>132</c:v>
                </c:pt>
                <c:pt idx="11">
                  <c:v>#N/A</c:v>
                </c:pt>
                <c:pt idx="12">
                  <c:v>#N/A</c:v>
                </c:pt>
                <c:pt idx="13">
                  <c:v>0</c:v>
                </c:pt>
                <c:pt idx="14">
                  <c:v>#N/A</c:v>
                </c:pt>
              </c:numCache>
            </c:numRef>
          </c:val>
          <c:smooth val="0"/>
          <c:extLst>
            <c:ext xmlns:c16="http://schemas.microsoft.com/office/drawing/2014/chart" uri="{C3380CC4-5D6E-409C-BE32-E72D297353CC}">
              <c16:uniqueId val="{0000000B-6CDC-4AB1-8D93-FE82246E54B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1918</c:v>
                </c:pt>
                <c:pt idx="1">
                  <c:v>1916</c:v>
                </c:pt>
                <c:pt idx="2">
                  <c:v>2480</c:v>
                </c:pt>
              </c:numCache>
            </c:numRef>
          </c:val>
          <c:extLst>
            <c:ext xmlns:c16="http://schemas.microsoft.com/office/drawing/2014/chart" uri="{C3380CC4-5D6E-409C-BE32-E72D297353CC}">
              <c16:uniqueId val="{00000000-91BA-4205-B4B5-64ED2EF76B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1BA-4205-B4B5-64ED2EF76B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2873</c:v>
                </c:pt>
                <c:pt idx="1">
                  <c:v>2944</c:v>
                </c:pt>
                <c:pt idx="2">
                  <c:v>3351</c:v>
                </c:pt>
              </c:numCache>
            </c:numRef>
          </c:val>
          <c:extLst>
            <c:ext xmlns:c16="http://schemas.microsoft.com/office/drawing/2014/chart" uri="{C3380CC4-5D6E-409C-BE32-E72D297353CC}">
              <c16:uniqueId val="{00000002-91BA-4205-B4B5-64ED2EF76B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{1B1DBD0D-E6F6-4C7F-B9C1-2ACFF87F41B9}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76B-4157-A43C-2AA73020F5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{96D2FFC3-3293-48AA-BC00-2C09D5FBEBFA}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6B-4157-A43C-2AA73020F5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{8CDA26C7-3CD0-4386-A210-0887165BED2E}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6B-4157-A43C-2AA73020F5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{6AF2078A-9DE8-47C1-8941-BC239AA4F115}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6B-4157-A43C-2AA73020F5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{31257C9D-E08F-454D-9567-B8058AEB9334}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6B-4157-A43C-2AA73020F5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{F0464427-5B50-4C37-A484-E69C8E16A67E}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76B-4157-A43C-2AA73020F5B3}"/>
                </c:ext>
              </c:extLst>
            </c:dLbl>
            <c:dLbl>
              <c:idx val="16"/>
              <c:layout>
                <c:manualLayout>
                  <c:x val="-2.653430070741632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{F795AA64-0B99-41D9-9246-6F0722CAB63D}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76B-4157-A43C-2AA73020F5B3}"/>
                </c:ext>
              </c:extLst>
            </c:dLbl>
            <c:dLbl>
              <c:idx val="24"/>
              <c:layout>
                <c:manualLayout>
                  <c:x val="-3.775610023172828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{5DAA58CF-B019-4FCA-ABF6-10C8096F4BF0}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76B-4157-A43C-2AA73020F5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{70E260C0-96A4-4BE9-9D68-EED0BEAB5C20}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76B-4157-A43C-2AA73020F5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66.8</c:v>
                </c:pt>
                <c:pt idx="16">
                  <c:v>68.099999999999994</c:v>
                </c:pt>
                <c:pt idx="24">
                  <c:v>67.8</c:v>
                </c:pt>
                <c:pt idx="32">
                  <c:v>69.3</c:v>
                </c:pt>
              </c:numCache>
            </c:numRef>
          </c:xVal>
          <c:yVal>
            <c:numRef>
              <c:f>公会計指標分析・財政指標組合せ分析表!$BP$51:$DC$51</c:f>
              <c:numCache>
                <c:formatCode>#,##0.0;"▲ "#,##0.0</c:formatCode>
                <c:ptCount val="40"/>
                <c:pt idx="8">
                  <c:v>8.1999999999999993</c:v>
                </c:pt>
                <c:pt idx="16">
                  <c:v>2</c:v>
                </c:pt>
                <c:pt idx="24">
                  <c:v>1</c:v>
                </c:pt>
              </c:numCache>
            </c:numRef>
          </c:yVal>
          <c:smooth val="0"/>
          <c:extLst>
            <c:ext xmlns:c16="http://schemas.microsoft.com/office/drawing/2014/chart" uri="{C3380CC4-5D6E-409C-BE32-E72D297353CC}">
              <c16:uniqueId val="{00000009-576B-4157-A43C-2AA73020F5B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{5F0DF941-BAF4-4C0F-82B5-FEB2DE6EB546}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76B-4157-A43C-2AA73020F5B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{E2866BAC-5DCC-47BB-8BBB-C6726C7D89CC}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6B-4157-A43C-2AA73020F5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{69BF5DA7-09E1-4E82-B05A-D2679A293761}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6B-4157-A43C-2AA73020F5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{C2524C15-A612-4661-B994-D7208C3CCD83}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6B-4157-A43C-2AA73020F5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{C5116AC4-E2DD-4056-AC22-9AF2A2F743F0}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6B-4157-A43C-2AA73020F5B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{3C28BF04-09A5-4548-AA9B-E6B5FCDEED52}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76B-4157-A43C-2AA73020F5B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{187EEE11-8C9E-46A8-896A-B54CEA8BEEAD}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76B-4157-A43C-2AA73020F5B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{05D7591C-C2CC-4114-9FB7-1562985D1F86}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76B-4157-A43C-2AA73020F5B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{A450D696-685E-4CDA-944F-206B5B2397A5}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76B-4157-A43C-2AA73020F5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576B-4157-A43C-2AA73020F5B3}"/>
            </c:ext>
          </c:extLst>
        </c:ser>
        <c:dLbls>
          <c:showLegendKey val="0"/>
          <c:showVal val="1"/>
          <c:showCatName val="0"/>
          <c:showSerName val="0"/>
          <c:showPercent val="0"/>
          <c:showBubbleSize val="0"/>
        </c:dLbls>
        <c:axId val="46179840"/>
        <c:axId val="46181760"/>
      </c:scatterChart>
      <c:valAx>
        <c:axId val="46179840"/>
        <c:scaling>
          <c:orientation val="minMax"/>
          <c:max val="70"/>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{A8169776-2325-44CB-B5CB-0EAF87336F33}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5E5-48D0-A4C8-4999504ECB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{AA7F6384-943D-4F17-9F6C-C88D1B0B78A6}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E5-48D0-A4C8-4999504ECB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{8705C199-2B46-4AA4-84D3-7447064E7D4C}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E5-48D0-A4C8-4999504ECB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{D7508476-585F-4C06-BBE0-78202041D786}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E5-48D0-A4C8-4999504ECB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{AFAA02E1-D807-4875-9633-7096F45944B6}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E5-48D0-A4C8-4999504ECBD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{6697B08C-6CBF-4540-AEA6-E27B2A85B989}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5E5-48D0-A4C8-4999504ECBD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{68BF9E69-1DFF-402D-A04F-73526FB45613}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5E5-48D0-A4C8-4999504ECBD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{19127B42-8117-4568-A669-F18BD9B8099E}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5E5-48D0-A4C8-4999504ECBD9}"/>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{A7DACAC4-E5FE-40F4-ACD2-391765B5A654}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5E5-48D0-A4C8-4999504ECB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c:v>
                </c:pt>
                <c:pt idx="8">
                  <c:v>5.0999999999999996</c:v>
                </c:pt>
                <c:pt idx="16">
                  <c:v>4.0999999999999996</c:v>
                </c:pt>
                <c:pt idx="24">
                  <c:v>3.3</c:v>
                </c:pt>
                <c:pt idx="32">
                  <c:v>1.7</c:v>
                </c:pt>
              </c:numCache>
            </c:numRef>
          </c:xVal>
          <c:yVal>
            <c:numRef>
              <c:f>公会計指標分析・財政指標組合せ分析表!$BP$73:$DC$73</c:f>
              <c:numCache>
                <c:formatCode>#,##0.0;"▲ "#,##0.0</c:formatCode>
                <c:ptCount val="40"/>
                <c:pt idx="0">
                  <c:v>11.5</c:v>
                </c:pt>
                <c:pt idx="8">
                  <c:v>8.1999999999999993</c:v>
                </c:pt>
                <c:pt idx="16">
                  <c:v>2</c:v>
                </c:pt>
                <c:pt idx="24">
                  <c:v>1</c:v>
                </c:pt>
              </c:numCache>
            </c:numRef>
          </c:yVal>
          <c:smooth val="0"/>
          <c:extLst>
            <c:ext xmlns:c16="http://schemas.microsoft.com/office/drawing/2014/chart" uri="{C3380CC4-5D6E-409C-BE32-E72D297353CC}">
              <c16:uniqueId val="{00000009-25E5-48D0-A4C8-4999504ECB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{8B33EB20-60E1-403B-904C-F0600CD6F120}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5E5-48D0-A4C8-4999504ECB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{946CC3BF-204F-48CC-869A-7DE5CA9ED0B1}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E5-48D0-A4C8-4999504ECB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{B6A06A00-09E8-4039-B422-9D34D6170607}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E5-48D0-A4C8-4999504ECB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{3FBCE886-BB56-4C29-8082-7D693E9DAB0C}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E5-48D0-A4C8-4999504ECB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{60F8417F-91CA-4481-9256-422989A697BD}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E5-48D0-A4C8-4999504ECBD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{6C12FF20-BA6A-4BC0-B650-1430096BDDEB}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5E5-48D0-A4C8-4999504ECBD9}"/>
                </c:ext>
              </c:extLst>
            </c:dLbl>
            <c:dLbl>
              <c:idx val="16"/>
              <c:layout>
                <c:manualLayout>
                  <c:x val="-3.1077049389352962E-2"/>
                  <c:y val="-6.615078905711117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{D02EB103-4486-40A9-BC40-97CF9809E065}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5E5-48D0-A4C8-4999504ECBD9}"/>
                </c:ext>
              </c:extLst>
            </c:dLbl>
            <c:dLbl>
              <c:idx val="24"/>
              <c:layout>
                <c:manualLayout>
                  <c:x val="-3.2318933848868303E-2"/>
                  <c:y val="-5.868250511847672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{E0A299E6-8AD9-4377-A4A4-2778755B1454}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5E5-48D0-A4C8-4999504ECBD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{9797ACEF-07F9-41E8-9EA4-5D3B6031B5D8}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5E5-48D0-A4C8-4999504ECB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25E5-48D0-A4C8-4999504ECBD9}"/>
            </c:ext>
          </c:extLst>
        </c:ser>
        <c:dLbls>
          <c:showLegendKey val="0"/>
          <c:showVal val="1"/>
          <c:showCatName val="0"/>
          <c:showSerName val="0"/>
          <c:showPercent val="0"/>
          <c:showBubbleSize val="0"/>
        </c:dLbls>
        <c:axId val="84219776"/>
        <c:axId val="84234240"/>
      </c:scatterChart>
      <c:valAx>
        <c:axId val="84219776"/>
        <c:scaling>
          <c:orientation val="minMax"/>
          <c:max val="9.5"/>
          <c:min val="2.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臨時財政対策債を毎年発行していることから、元利償還金及び算入公債費等に占める臨時財政対策債の割合は増加傾向にあ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としても増加</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傾向にある。また、債務負担行為に基づく支出額の大部分は、第</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次蕨市土地開発公社経営健全化計画に基づく土地の買戻し費用である。年度間の買戻し金額にばらつきがあるものの、同計画に基づき、今後も着実に実行していくものである。引き続き、他の財源確保を図り、市債に依存しない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は、蕨市土地開発公社経営健全化計画に基づく土地の買戻しや公営企業債等繰入見込額の減少により、将来負担額は減少傾向にある。一方で、充当可能財源等は、今後見込まれる公共施設改修に備えて基金を積み増すなど、充当可能基金を毎年度増額していることから、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の分子がマイナスとなり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より大幅改善となっている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。引き続き、将来世代に負担を先送りしないよう、財政の健全化に努める。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事業の進捗により「蕨駅西口市街地再開発事業基金」を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万円、子育て及び教育の支援事業へ充当するため「ふるさとわらび応援基金」を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後年度に事業が見込まれるため「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公共施設改修基金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市庁舎整備基金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決算剰余見込みのため「財政調整基金」へ約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ことなどにより、基金全体としては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・後年度に事業が見込まれる庁舎整備事業や公共施設の老朽化対策などの財政負担に備え、それぞれの特定目的基金に</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・公共施設改修基金：公共施設の改修事業に要する資金に充てるため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・市庁舎整備基金：市庁舎の計画的な改築又は大規模改修に要する資金に充てるため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・ふるさとわらび応援基金：ふるさとに愛着を持つ人々から蕨市を応援するために寄せられた寄附金を財源として魅力あふれる</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多様なまちづくりを推進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・公共施設改修基金：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老朽化対策として公共施設改修事業が後年度増加することに備えるため、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・市庁舎整備基金：平成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月策定の「蕨市庁舎耐震化整備基本方針」において現地建替えが決定したことを受けて、</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後年度の事業に備えるため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・蕨駅西口市街地再開発事業基金：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度より蕨駅西口市街地再開発事業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が開始となり、事業進捗により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繰り入れたこと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・公共施設改修基金：施設の老朽化対策のため、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・市庁舎整備基金：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現庁舎の解体工事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が始まるため、事業の進捗に応じて基金の取り崩しを行う予定。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・蕨駅西口市街地再開発事業基金：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年度以降は事業の進捗により減少予定。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市税など収入の伸びなどにより、決算剰余見込みのため約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・扶助費などの社会保障経費の増加に加え、税収等歳入確保の先行きが不透明なため、今後は減少していく見込み。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75,261
68,562
5.11
25,144,766
23,515,301
1,503,039
14,377,372
17,592,849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00000000-0008-0000-0D00-000031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69.3</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％となっており、類似団体内平均値と比べ高い傾向にある。このような中で、厳しい財政状況における公共施設等の老朽化などに対応するため、平成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蕨市公共施設等総合管理計画」を策定し、将来のまちの姿を見据えた公共施設等のあり方に関する基本的な方針を示した。今後は同計画に基づき、個別施設計画を策定することで公共施設等の改修を計画的に行っていく。</a:t>
          </a: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4440555"/>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181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3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48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97807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472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49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29</xdr:row>
      <xdr:rowOff>8255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4926330"/>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118110</xdr:rowOff>
    </xdr:from>
    <xdr:to>
      <xdr:col>15</xdr:col>
      <xdr:colOff>187325</xdr:colOff>
      <xdr:row>29</xdr:row>
      <xdr:rowOff>48260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49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168910</xdr:rowOff>
    </xdr:from>
    <xdr:to>
      <xdr:col>19</xdr:col>
      <xdr:colOff>136525</xdr:colOff>
      <xdr:row>29</xdr:row>
      <xdr:rowOff>8255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496951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164888</xdr:rowOff>
    </xdr:from>
    <xdr:to>
      <xdr:col>11</xdr:col>
      <xdr:colOff>187325</xdr:colOff>
      <xdr:row>29</xdr:row>
      <xdr:rowOff>95038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49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168910</xdr:rowOff>
    </xdr:from>
    <xdr:to>
      <xdr:col>15</xdr:col>
      <xdr:colOff>136525</xdr:colOff>
      <xdr:row>29</xdr:row>
      <xdr:rowOff>44238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49695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46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470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64787</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469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111565</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474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379.4</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べ低い傾向にある。これは、蕨市土地開発公社経営健全化計画に基づく土地の買戻しや公営企業債等繰入見込額の減少に加え、今後見込まれる公共施設改修に備えて基金を積み増したことなどによるものと考え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4513481"/>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4288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451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010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516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159822</xdr:rowOff>
    </xdr:from>
    <xdr:to>
      <xdr:col>76</xdr:col>
      <xdr:colOff>73025</xdr:colOff>
      <xdr:row>32</xdr:row>
      <xdr:rowOff>89972</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547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138249</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545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150467</xdr:rowOff>
    </xdr:from>
    <xdr:to>
      <xdr:col>72</xdr:col>
      <xdr:colOff>123825</xdr:colOff>
      <xdr:row>32</xdr:row>
      <xdr:rowOff>80617</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54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29817</xdr:rowOff>
    </xdr:from>
    <xdr:to>
      <xdr:col>76</xdr:col>
      <xdr:colOff>22225</xdr:colOff>
      <xdr:row>32</xdr:row>
      <xdr:rowOff>39172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084300" y="5516217"/>
          <a:ext cx="711200" cy="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493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71744</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555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75,261
68,562
5.11
25,144,766
23,515,301
1,503,039
14,377,372
17,592,849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168275</xdr:rowOff>
    </xdr:from>
    <xdr:to>
      <xdr:col>24</xdr:col>
      <xdr:colOff>114300</xdr:colOff>
      <xdr:row>37</xdr:row>
      <xdr:rowOff>98425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19702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47625</xdr:rowOff>
    </xdr:from>
    <xdr:to>
      <xdr:col>24</xdr:col>
      <xdr:colOff>63500</xdr:colOff>
      <xdr:row>37</xdr:row>
      <xdr:rowOff>83820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3912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69215</xdr:rowOff>
    </xdr:from>
    <xdr:to>
      <xdr:col>15</xdr:col>
      <xdr:colOff>101600</xdr:colOff>
      <xdr:row>37</xdr:row>
      <xdr:rowOff>170815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83820</xdr:rowOff>
    </xdr:from>
    <xdr:to>
      <xdr:col>19</xdr:col>
      <xdr:colOff>177800</xdr:colOff>
      <xdr:row>37</xdr:row>
      <xdr:rowOff>120015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274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99695</xdr:rowOff>
    </xdr:from>
    <xdr:to>
      <xdr:col>10</xdr:col>
      <xdr:colOff>165100</xdr:colOff>
      <xdr:row>38</xdr:row>
      <xdr:rowOff>29845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120015</xdr:rowOff>
    </xdr:from>
    <xdr:to>
      <xdr:col>15</xdr:col>
      <xdr:colOff>50800</xdr:colOff>
      <xdr:row>37</xdr:row>
      <xdr:rowOff>150495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4636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151147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15892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46372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150967</xdr:rowOff>
    </xdr:from>
    <xdr:to>
      <xdr:col>55</xdr:col>
      <xdr:colOff>50800</xdr:colOff>
      <xdr:row>42</xdr:row>
      <xdr:rowOff>81117</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718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65894</xdr:rowOff>
    </xdr:from>
    <xdr:ext cx="469744"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709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150444</xdr:rowOff>
    </xdr:from>
    <xdr:to>
      <xdr:col>50</xdr:col>
      <xdr:colOff>165100</xdr:colOff>
      <xdr:row>42</xdr:row>
      <xdr:rowOff>80594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717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29794</xdr:rowOff>
    </xdr:from>
    <xdr:to>
      <xdr:col>55</xdr:col>
      <xdr:colOff>0</xdr:colOff>
      <xdr:row>42</xdr:row>
      <xdr:rowOff>30317</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9639300" y="7230694"/>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149889</xdr:rowOff>
    </xdr:from>
    <xdr:to>
      <xdr:col>46</xdr:col>
      <xdr:colOff>38100</xdr:colOff>
      <xdr:row>42</xdr:row>
      <xdr:rowOff>80039</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17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29239</xdr:rowOff>
    </xdr:from>
    <xdr:to>
      <xdr:col>50</xdr:col>
      <xdr:colOff>114300</xdr:colOff>
      <xdr:row>42</xdr:row>
      <xdr:rowOff>29794</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8750300" y="7230139"/>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149465</xdr:rowOff>
    </xdr:from>
    <xdr:to>
      <xdr:col>41</xdr:col>
      <xdr:colOff>101600</xdr:colOff>
      <xdr:row>42</xdr:row>
      <xdr:rowOff>79615</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1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28815</xdr:rowOff>
    </xdr:from>
    <xdr:to>
      <xdr:col>45</xdr:col>
      <xdr:colOff>177800</xdr:colOff>
      <xdr:row>42</xdr:row>
      <xdr:rowOff>29239</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861300" y="7229715"/>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71721</xdr:rowOff>
    </xdr:from>
    <xdr:ext cx="469744" cy="259045"/>
    <xdr:sp macro="" textlink="">
      <xdr:nvSpPr>
        <xdr:cNvPr id="136" name="n_1mainValue【道路】&#10;一人当たり延長">
          <a:extLst>
            <a:ext uri="{FF2B5EF4-FFF2-40B4-BE49-F238E27FC236}">
              <a16:creationId xmlns:a16="http://schemas.microsoft.com/office/drawing/2014/main" id="{00000000-0008-0000-0E00-000088000000}"/>
            </a:ext>
          </a:extLst>
        </xdr:cNvPr>
        <xdr:cNvSpPr txBox="1"/>
      </xdr:nvSpPr>
      <xdr:spPr>
        <a:xfrm>
          <a:off x="9391727" y="727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71166</xdr:rowOff>
    </xdr:from>
    <xdr:ext cx="469744" cy="259045"/>
    <xdr:sp macro="" textlink="">
      <xdr:nvSpPr>
        <xdr:cNvPr id="137" name="n_2mainValue【道路】&#10;一人当たり延長">
          <a:extLst>
            <a:ext uri="{FF2B5EF4-FFF2-40B4-BE49-F238E27FC236}">
              <a16:creationId xmlns:a16="http://schemas.microsoft.com/office/drawing/2014/main" id="{00000000-0008-0000-0E00-000089000000}"/>
            </a:ext>
          </a:extLst>
        </xdr:cNvPr>
        <xdr:cNvSpPr txBox="1"/>
      </xdr:nvSpPr>
      <xdr:spPr>
        <a:xfrm>
          <a:off x="8515427" y="72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70742</xdr:rowOff>
    </xdr:from>
    <xdr:ext cx="469744" cy="259045"/>
    <xdr:sp macro="" textlink="">
      <xdr:nvSpPr>
        <xdr:cNvPr id="138" name="n_3mainValue【道路】&#10;一人当たり延長">
          <a:extLst>
            <a:ext uri="{FF2B5EF4-FFF2-40B4-BE49-F238E27FC236}">
              <a16:creationId xmlns:a16="http://schemas.microsoft.com/office/drawing/2014/main" id="{00000000-0008-0000-0E00-00008A000000}"/>
            </a:ext>
          </a:extLst>
        </xdr:cNvPr>
        <xdr:cNvSpPr txBox="1"/>
      </xdr:nvSpPr>
      <xdr:spPr>
        <a:xfrm>
          <a:off x="7626427" y="727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84727</xdr:rowOff>
    </xdr:from>
    <xdr:to>
      <xdr:col>24</xdr:col>
      <xdr:colOff>114300</xdr:colOff>
      <xdr:row>56</xdr:row>
      <xdr:rowOff>14877</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4584700" y="951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37754</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00000000-0008-0000-0E00-0000B4000000}"/>
            </a:ext>
          </a:extLst>
        </xdr:cNvPr>
        <xdr:cNvSpPr txBox="1"/>
      </xdr:nvSpPr>
      <xdr:spPr>
        <a:xfrm>
          <a:off x="4673600" y="9467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92891</xdr:rowOff>
    </xdr:from>
    <xdr:to>
      <xdr:col>20</xdr:col>
      <xdr:colOff>38100</xdr:colOff>
      <xdr:row>56</xdr:row>
      <xdr:rowOff>23041</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3746500" y="95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135527</xdr:rowOff>
    </xdr:from>
    <xdr:to>
      <xdr:col>24</xdr:col>
      <xdr:colOff>63500</xdr:colOff>
      <xdr:row>55</xdr:row>
      <xdr:rowOff>143691</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3797300" y="956527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102688</xdr:rowOff>
    </xdr:from>
    <xdr:to>
      <xdr:col>15</xdr:col>
      <xdr:colOff>101600</xdr:colOff>
      <xdr:row>56</xdr:row>
      <xdr:rowOff>32838</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2857500" y="9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143691</xdr:rowOff>
    </xdr:from>
    <xdr:to>
      <xdr:col>19</xdr:col>
      <xdr:colOff>177800</xdr:colOff>
      <xdr:row>55</xdr:row>
      <xdr:rowOff>153488</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908300" y="957344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110853</xdr:rowOff>
    </xdr:from>
    <xdr:to>
      <xdr:col>10</xdr:col>
      <xdr:colOff>165100</xdr:colOff>
      <xdr:row>56</xdr:row>
      <xdr:rowOff>41003</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1968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153488</xdr:rowOff>
    </xdr:from>
    <xdr:to>
      <xdr:col>15</xdr:col>
      <xdr:colOff>50800</xdr:colOff>
      <xdr:row>55</xdr:row>
      <xdr:rowOff>161653</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2019300" y="958323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39568</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9297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49365</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9307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57530</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931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11467</xdr:rowOff>
    </xdr:from>
    <xdr:to>
      <xdr:col>55</xdr:col>
      <xdr:colOff>50800</xdr:colOff>
      <xdr:row>64</xdr:row>
      <xdr:rowOff>113067</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10426700" y="109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97844</xdr:rowOff>
    </xdr:from>
    <xdr:ext cx="534377" cy="259045"/>
    <xdr:sp macro="" textlink="">
      <xdr:nvSpPr>
        <xdr:cNvPr id="232" name="【橋りょう・トンネル】&#10;一人当たり有形固定資産（償却資産）額該当値テキスト">
          <a:extLst>
            <a:ext uri="{FF2B5EF4-FFF2-40B4-BE49-F238E27FC236}">
              <a16:creationId xmlns:a16="http://schemas.microsoft.com/office/drawing/2014/main" id="{00000000-0008-0000-0E00-0000E8000000}"/>
            </a:ext>
          </a:extLst>
        </xdr:cNvPr>
        <xdr:cNvSpPr txBox="1"/>
      </xdr:nvSpPr>
      <xdr:spPr>
        <a:xfrm>
          <a:off x="10515600" y="108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11338</xdr:rowOff>
    </xdr:from>
    <xdr:to>
      <xdr:col>50</xdr:col>
      <xdr:colOff>165100</xdr:colOff>
      <xdr:row>64</xdr:row>
      <xdr:rowOff>112938</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9588500" y="1098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62138</xdr:rowOff>
    </xdr:from>
    <xdr:to>
      <xdr:col>55</xdr:col>
      <xdr:colOff>0</xdr:colOff>
      <xdr:row>64</xdr:row>
      <xdr:rowOff>62267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639300" y="11034938"/>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11209</xdr:rowOff>
    </xdr:from>
    <xdr:to>
      <xdr:col>46</xdr:col>
      <xdr:colOff>38100</xdr:colOff>
      <xdr:row>64</xdr:row>
      <xdr:rowOff>112809</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8699500" y="109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62009</xdr:rowOff>
    </xdr:from>
    <xdr:to>
      <xdr:col>50</xdr:col>
      <xdr:colOff>114300</xdr:colOff>
      <xdr:row>64</xdr:row>
      <xdr:rowOff>62138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8750300" y="11034809"/>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11091</xdr:rowOff>
    </xdr:from>
    <xdr:to>
      <xdr:col>41</xdr:col>
      <xdr:colOff>101600</xdr:colOff>
      <xdr:row>64</xdr:row>
      <xdr:rowOff>112691</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7810500" y="109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61891</xdr:rowOff>
    </xdr:from>
    <xdr:to>
      <xdr:col>45</xdr:col>
      <xdr:colOff>177800</xdr:colOff>
      <xdr:row>64</xdr:row>
      <xdr:rowOff>62009</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861300" y="11034691"/>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104065</xdr:rowOff>
    </xdr:from>
    <xdr:ext cx="534377" cy="259045"/>
    <xdr:sp macro="" textlink="">
      <xdr:nvSpPr>
        <xdr:cNvPr id="242" name="n_1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9359411" y="110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103936</xdr:rowOff>
    </xdr:from>
    <xdr:ext cx="534377" cy="259045"/>
    <xdr:sp macro="" textlink="">
      <xdr:nvSpPr>
        <xdr:cNvPr id="243" name="n_2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8483111" y="1107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103818</xdr:rowOff>
    </xdr:from>
    <xdr:ext cx="534377" cy="259045"/>
    <xdr:sp macro="" textlink="">
      <xdr:nvSpPr>
        <xdr:cNvPr id="244" name="n_3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594111" y="1107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00000000-0008-0000-0E00-00000C010000}"/>
            </a:ext>
          </a:extLst>
        </xdr:cNvPr>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00000000-0008-0000-0E00-00000E01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00000000-0008-0000-0E00-000010010000}"/>
            </a:ext>
          </a:extLst>
        </xdr:cNvPr>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a:extLst>
            <a:ext uri="{FF2B5EF4-FFF2-40B4-BE49-F238E27FC236}">
              <a16:creationId xmlns:a16="http://schemas.microsoft.com/office/drawing/2014/main" id="{00000000-0008-0000-0E00-000014010000}"/>
            </a:ext>
          </a:extLst>
        </xdr:cNvPr>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129032</xdr:rowOff>
    </xdr:from>
    <xdr:to>
      <xdr:col>24</xdr:col>
      <xdr:colOff>114300</xdr:colOff>
      <xdr:row>82</xdr:row>
      <xdr:rowOff>59182</xdr:rowOff>
    </xdr:to>
    <xdr:sp macro="" textlink="">
      <xdr:nvSpPr>
        <xdr:cNvPr id="282" name="楕円 281">
          <a:extLst>
            <a:ext uri="{FF2B5EF4-FFF2-40B4-BE49-F238E27FC236}">
              <a16:creationId xmlns:a16="http://schemas.microsoft.com/office/drawing/2014/main" id="{00000000-0008-0000-0E00-00001A010000}"/>
            </a:ext>
          </a:extLst>
        </xdr:cNvPr>
        <xdr:cNvSpPr/>
      </xdr:nvSpPr>
      <xdr:spPr>
        <a:xfrm>
          <a:off x="4584700" y="140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151909</xdr:rowOff>
    </xdr:from>
    <xdr:ext cx="405111" cy="259045"/>
    <xdr:sp macro="" textlink="">
      <xdr:nvSpPr>
        <xdr:cNvPr id="283" name="【公営住宅】&#10;有形固定資産減価償却率該当値テキスト">
          <a:extLst>
            <a:ext uri="{FF2B5EF4-FFF2-40B4-BE49-F238E27FC236}">
              <a16:creationId xmlns:a16="http://schemas.microsoft.com/office/drawing/2014/main" id="{00000000-0008-0000-0E00-00001B010000}"/>
            </a:ext>
          </a:extLst>
        </xdr:cNvPr>
        <xdr:cNvSpPr txBox="1"/>
      </xdr:nvSpPr>
      <xdr:spPr>
        <a:xfrm>
          <a:off x="4673600" y="13867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167894</xdr:rowOff>
    </xdr:from>
    <xdr:to>
      <xdr:col>20</xdr:col>
      <xdr:colOff>38100</xdr:colOff>
      <xdr:row>82</xdr:row>
      <xdr:rowOff>98044</xdr:rowOff>
    </xdr:to>
    <xdr:sp macro="" textlink="">
      <xdr:nvSpPr>
        <xdr:cNvPr id="284" name="楕円 283">
          <a:extLst>
            <a:ext uri="{FF2B5EF4-FFF2-40B4-BE49-F238E27FC236}">
              <a16:creationId xmlns:a16="http://schemas.microsoft.com/office/drawing/2014/main" id="{00000000-0008-0000-0E00-00001C010000}"/>
            </a:ext>
          </a:extLst>
        </xdr:cNvPr>
        <xdr:cNvSpPr/>
      </xdr:nvSpPr>
      <xdr:spPr>
        <a:xfrm>
          <a:off x="3746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8382</xdr:rowOff>
    </xdr:from>
    <xdr:to>
      <xdr:col>24</xdr:col>
      <xdr:colOff>63500</xdr:colOff>
      <xdr:row>82</xdr:row>
      <xdr:rowOff>47244</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flipV="1">
          <a:off x="3797300" y="1406728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30735</xdr:rowOff>
    </xdr:from>
    <xdr:to>
      <xdr:col>15</xdr:col>
      <xdr:colOff>101600</xdr:colOff>
      <xdr:row>82</xdr:row>
      <xdr:rowOff>132335</xdr:rowOff>
    </xdr:to>
    <xdr:sp macro="" textlink="">
      <xdr:nvSpPr>
        <xdr:cNvPr id="286" name="楕円 285">
          <a:extLst>
            <a:ext uri="{FF2B5EF4-FFF2-40B4-BE49-F238E27FC236}">
              <a16:creationId xmlns:a16="http://schemas.microsoft.com/office/drawing/2014/main" id="{00000000-0008-0000-0E00-00001E010000}"/>
            </a:ext>
          </a:extLst>
        </xdr:cNvPr>
        <xdr:cNvSpPr/>
      </xdr:nvSpPr>
      <xdr:spPr>
        <a:xfrm>
          <a:off x="2857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47244</xdr:rowOff>
    </xdr:from>
    <xdr:to>
      <xdr:col>19</xdr:col>
      <xdr:colOff>177800</xdr:colOff>
      <xdr:row>82</xdr:row>
      <xdr:rowOff>81535</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2908300" y="1410614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81535</xdr:rowOff>
    </xdr:from>
    <xdr:to>
      <xdr:col>15</xdr:col>
      <xdr:colOff>50800</xdr:colOff>
      <xdr:row>82</xdr:row>
      <xdr:rowOff>118111</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2019300" y="1414043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a:extLst>
            <a:ext uri="{FF2B5EF4-FFF2-40B4-BE49-F238E27FC236}">
              <a16:creationId xmlns:a16="http://schemas.microsoft.com/office/drawing/2014/main" id="{00000000-0008-0000-0E00-000022010000}"/>
            </a:ext>
          </a:extLst>
        </xdr:cNvPr>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a:extLst>
            <a:ext uri="{FF2B5EF4-FFF2-40B4-BE49-F238E27FC236}">
              <a16:creationId xmlns:a16="http://schemas.microsoft.com/office/drawing/2014/main" id="{00000000-0008-0000-0E00-000023010000}"/>
            </a:ext>
          </a:extLst>
        </xdr:cNvPr>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a:extLst>
            <a:ext uri="{FF2B5EF4-FFF2-40B4-BE49-F238E27FC236}">
              <a16:creationId xmlns:a16="http://schemas.microsoft.com/office/drawing/2014/main" id="{00000000-0008-0000-0E00-000024010000}"/>
            </a:ext>
          </a:extLst>
        </xdr:cNvPr>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114571</xdr:rowOff>
    </xdr:from>
    <xdr:ext cx="405111" cy="259045"/>
    <xdr:sp macro="" textlink="">
      <xdr:nvSpPr>
        <xdr:cNvPr id="293" name="n_1mainValue【公営住宅】&#10;有形固定資産減価償却率">
          <a:extLst>
            <a:ext uri="{FF2B5EF4-FFF2-40B4-BE49-F238E27FC236}">
              <a16:creationId xmlns:a16="http://schemas.microsoft.com/office/drawing/2014/main" id="{00000000-0008-0000-0E00-000025010000}"/>
            </a:ext>
          </a:extLst>
        </xdr:cNvPr>
        <xdr:cNvSpPr txBox="1"/>
      </xdr:nvSpPr>
      <xdr:spPr>
        <a:xfrm>
          <a:off x="3582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148862</xdr:rowOff>
    </xdr:from>
    <xdr:ext cx="405111" cy="259045"/>
    <xdr:sp macro="" textlink="">
      <xdr:nvSpPr>
        <xdr:cNvPr id="294" name="n_2mainValue【公営住宅】&#10;有形固定資産減価償却率">
          <a:extLst>
            <a:ext uri="{FF2B5EF4-FFF2-40B4-BE49-F238E27FC236}">
              <a16:creationId xmlns:a16="http://schemas.microsoft.com/office/drawing/2014/main" id="{00000000-0008-0000-0E00-000026010000}"/>
            </a:ext>
          </a:extLst>
        </xdr:cNvPr>
        <xdr:cNvSpPr txBox="1"/>
      </xdr:nvSpPr>
      <xdr:spPr>
        <a:xfrm>
          <a:off x="2705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95" name="n_3mainValue【公営住宅】&#10;有形固定資産減価償却率">
          <a:extLst>
            <a:ext uri="{FF2B5EF4-FFF2-40B4-BE49-F238E27FC236}">
              <a16:creationId xmlns:a16="http://schemas.microsoft.com/office/drawing/2014/main" id="{00000000-0008-0000-0E00-000027010000}"/>
            </a:ext>
          </a:extLst>
        </xdr:cNvPr>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00000000-0008-0000-0E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a:extLst>
            <a:ext uri="{FF2B5EF4-FFF2-40B4-BE49-F238E27FC236}">
              <a16:creationId xmlns:a16="http://schemas.microsoft.com/office/drawing/2014/main" id="{00000000-0008-0000-0E00-000040010000}"/>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a:extLst>
            <a:ext uri="{FF2B5EF4-FFF2-40B4-BE49-F238E27FC236}">
              <a16:creationId xmlns:a16="http://schemas.microsoft.com/office/drawing/2014/main" id="{00000000-0008-0000-0E00-000042010000}"/>
            </a:ext>
          </a:extLst>
        </xdr:cNvPr>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a:extLst>
            <a:ext uri="{FF2B5EF4-FFF2-40B4-BE49-F238E27FC236}">
              <a16:creationId xmlns:a16="http://schemas.microsoft.com/office/drawing/2014/main" id="{00000000-0008-0000-0E00-000044010000}"/>
            </a:ext>
          </a:extLst>
        </xdr:cNvPr>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a:extLst>
            <a:ext uri="{FF2B5EF4-FFF2-40B4-BE49-F238E27FC236}">
              <a16:creationId xmlns:a16="http://schemas.microsoft.com/office/drawing/2014/main" id="{00000000-0008-0000-0E00-000046010000}"/>
            </a:ext>
          </a:extLst>
        </xdr:cNvPr>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88646</xdr:rowOff>
    </xdr:from>
    <xdr:to>
      <xdr:col>55</xdr:col>
      <xdr:colOff>50800</xdr:colOff>
      <xdr:row>86</xdr:row>
      <xdr:rowOff>18796</xdr:rowOff>
    </xdr:to>
    <xdr:sp macro="" textlink="">
      <xdr:nvSpPr>
        <xdr:cNvPr id="334" name="楕円 333">
          <a:extLst>
            <a:ext uri="{FF2B5EF4-FFF2-40B4-BE49-F238E27FC236}">
              <a16:creationId xmlns:a16="http://schemas.microsoft.com/office/drawing/2014/main" id="{00000000-0008-0000-0E00-00004E010000}"/>
            </a:ext>
          </a:extLst>
        </xdr:cNvPr>
        <xdr:cNvSpPr/>
      </xdr:nvSpPr>
      <xdr:spPr>
        <a:xfrm>
          <a:off x="10426700" y="146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67073</xdr:rowOff>
    </xdr:from>
    <xdr:ext cx="469744" cy="259045"/>
    <xdr:sp macro="" textlink="">
      <xdr:nvSpPr>
        <xdr:cNvPr id="335" name="【公営住宅】&#10;一人当たり面積該当値テキスト">
          <a:extLst>
            <a:ext uri="{FF2B5EF4-FFF2-40B4-BE49-F238E27FC236}">
              <a16:creationId xmlns:a16="http://schemas.microsoft.com/office/drawing/2014/main" id="{00000000-0008-0000-0E00-00004F010000}"/>
            </a:ext>
          </a:extLst>
        </xdr:cNvPr>
        <xdr:cNvSpPr txBox="1"/>
      </xdr:nvSpPr>
      <xdr:spPr>
        <a:xfrm>
          <a:off x="10515600" y="146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87122</xdr:rowOff>
    </xdr:from>
    <xdr:to>
      <xdr:col>50</xdr:col>
      <xdr:colOff>165100</xdr:colOff>
      <xdr:row>86</xdr:row>
      <xdr:rowOff>17272</xdr:rowOff>
    </xdr:to>
    <xdr:sp macro="" textlink="">
      <xdr:nvSpPr>
        <xdr:cNvPr id="336" name="楕円 335">
          <a:extLst>
            <a:ext uri="{FF2B5EF4-FFF2-40B4-BE49-F238E27FC236}">
              <a16:creationId xmlns:a16="http://schemas.microsoft.com/office/drawing/2014/main" id="{00000000-0008-0000-0E00-000050010000}"/>
            </a:ext>
          </a:extLst>
        </xdr:cNvPr>
        <xdr:cNvSpPr/>
      </xdr:nvSpPr>
      <xdr:spPr>
        <a:xfrm>
          <a:off x="95885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137922</xdr:rowOff>
    </xdr:from>
    <xdr:to>
      <xdr:col>55</xdr:col>
      <xdr:colOff>0</xdr:colOff>
      <xdr:row>85</xdr:row>
      <xdr:rowOff>139446</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9639300" y="1471117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85598</xdr:rowOff>
    </xdr:from>
    <xdr:to>
      <xdr:col>46</xdr:col>
      <xdr:colOff>38100</xdr:colOff>
      <xdr:row>86</xdr:row>
      <xdr:rowOff>15748</xdr:rowOff>
    </xdr:to>
    <xdr:sp macro="" textlink="">
      <xdr:nvSpPr>
        <xdr:cNvPr id="338" name="楕円 337">
          <a:extLst>
            <a:ext uri="{FF2B5EF4-FFF2-40B4-BE49-F238E27FC236}">
              <a16:creationId xmlns:a16="http://schemas.microsoft.com/office/drawing/2014/main" id="{00000000-0008-0000-0E00-000052010000}"/>
            </a:ext>
          </a:extLst>
        </xdr:cNvPr>
        <xdr:cNvSpPr/>
      </xdr:nvSpPr>
      <xdr:spPr>
        <a:xfrm>
          <a:off x="8699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136398</xdr:rowOff>
    </xdr:from>
    <xdr:to>
      <xdr:col>50</xdr:col>
      <xdr:colOff>114300</xdr:colOff>
      <xdr:row>85</xdr:row>
      <xdr:rowOff>137922</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8750300" y="1470964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84837</xdr:rowOff>
    </xdr:from>
    <xdr:to>
      <xdr:col>41</xdr:col>
      <xdr:colOff>101600</xdr:colOff>
      <xdr:row>86</xdr:row>
      <xdr:rowOff>14987</xdr:rowOff>
    </xdr:to>
    <xdr:sp macro="" textlink="">
      <xdr:nvSpPr>
        <xdr:cNvPr id="340" name="楕円 339">
          <a:extLst>
            <a:ext uri="{FF2B5EF4-FFF2-40B4-BE49-F238E27FC236}">
              <a16:creationId xmlns:a16="http://schemas.microsoft.com/office/drawing/2014/main" id="{00000000-0008-0000-0E00-000054010000}"/>
            </a:ext>
          </a:extLst>
        </xdr:cNvPr>
        <xdr:cNvSpPr/>
      </xdr:nvSpPr>
      <xdr:spPr>
        <a:xfrm>
          <a:off x="7810500" y="146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135637</xdr:rowOff>
    </xdr:from>
    <xdr:to>
      <xdr:col>45</xdr:col>
      <xdr:colOff>177800</xdr:colOff>
      <xdr:row>85</xdr:row>
      <xdr:rowOff>136398</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7861300" y="147088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a:extLst>
            <a:ext uri="{FF2B5EF4-FFF2-40B4-BE49-F238E27FC236}">
              <a16:creationId xmlns:a16="http://schemas.microsoft.com/office/drawing/2014/main" id="{00000000-0008-0000-0E00-000056010000}"/>
            </a:ext>
          </a:extLst>
        </xdr:cNvPr>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a:extLst>
            <a:ext uri="{FF2B5EF4-FFF2-40B4-BE49-F238E27FC236}">
              <a16:creationId xmlns:a16="http://schemas.microsoft.com/office/drawing/2014/main" id="{00000000-0008-0000-0E00-000057010000}"/>
            </a:ext>
          </a:extLst>
        </xdr:cNvPr>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44" name="n_3aveValue【公営住宅】&#10;一人当たり面積">
          <a:extLst>
            <a:ext uri="{FF2B5EF4-FFF2-40B4-BE49-F238E27FC236}">
              <a16:creationId xmlns:a16="http://schemas.microsoft.com/office/drawing/2014/main" id="{00000000-0008-0000-0E00-000058010000}"/>
            </a:ext>
          </a:extLst>
        </xdr:cNvPr>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8399</xdr:rowOff>
    </xdr:from>
    <xdr:ext cx="469744" cy="259045"/>
    <xdr:sp macro="" textlink="">
      <xdr:nvSpPr>
        <xdr:cNvPr id="345" name="n_1mainValue【公営住宅】&#10;一人当たり面積">
          <a:extLst>
            <a:ext uri="{FF2B5EF4-FFF2-40B4-BE49-F238E27FC236}">
              <a16:creationId xmlns:a16="http://schemas.microsoft.com/office/drawing/2014/main" id="{00000000-0008-0000-0E00-000059010000}"/>
            </a:ext>
          </a:extLst>
        </xdr:cNvPr>
        <xdr:cNvSpPr txBox="1"/>
      </xdr:nvSpPr>
      <xdr:spPr>
        <a:xfrm>
          <a:off x="9391727" y="1475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6875</xdr:rowOff>
    </xdr:from>
    <xdr:ext cx="469744" cy="259045"/>
    <xdr:sp macro="" textlink="">
      <xdr:nvSpPr>
        <xdr:cNvPr id="346" name="n_2mainValue【公営住宅】&#10;一人当たり面積">
          <a:extLst>
            <a:ext uri="{FF2B5EF4-FFF2-40B4-BE49-F238E27FC236}">
              <a16:creationId xmlns:a16="http://schemas.microsoft.com/office/drawing/2014/main" id="{00000000-0008-0000-0E00-00005A010000}"/>
            </a:ext>
          </a:extLst>
        </xdr:cNvPr>
        <xdr:cNvSpPr txBox="1"/>
      </xdr:nvSpPr>
      <xdr:spPr>
        <a:xfrm>
          <a:off x="8515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6114</xdr:rowOff>
    </xdr:from>
    <xdr:ext cx="469744" cy="259045"/>
    <xdr:sp macro="" textlink="">
      <xdr:nvSpPr>
        <xdr:cNvPr id="347" name="n_3mainValue【公営住宅】&#10;一人当たり面積">
          <a:extLst>
            <a:ext uri="{FF2B5EF4-FFF2-40B4-BE49-F238E27FC236}">
              <a16:creationId xmlns:a16="http://schemas.microsoft.com/office/drawing/2014/main" id="{00000000-0008-0000-0E00-00005B010000}"/>
            </a:ext>
          </a:extLst>
        </xdr:cNvPr>
        <xdr:cNvSpPr txBox="1"/>
      </xdr:nvSpPr>
      <xdr:spPr>
        <a:xfrm>
          <a:off x="7626427" y="1475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id="{00000000-0008-0000-0E00-00008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89" name="【認定こども園・幼稚園・保育所】&#10;有形固定資産減価償却率最小値テキスト">
          <a:extLst>
            <a:ext uri="{FF2B5EF4-FFF2-40B4-BE49-F238E27FC236}">
              <a16:creationId xmlns:a16="http://schemas.microsoft.com/office/drawing/2014/main" id="{00000000-0008-0000-0E00-000085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1" name="【認定こども園・幼稚園・保育所】&#10;有形固定資産減価償却率最大値テキスト">
          <a:extLst>
            <a:ext uri="{FF2B5EF4-FFF2-40B4-BE49-F238E27FC236}">
              <a16:creationId xmlns:a16="http://schemas.microsoft.com/office/drawing/2014/main" id="{00000000-0008-0000-0E00-000087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id="{00000000-0008-0000-0E00-000089010000}"/>
            </a:ext>
          </a:extLst>
        </xdr:cNvPr>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97" name="フローチャート: 判断 396">
          <a:extLst>
            <a:ext uri="{FF2B5EF4-FFF2-40B4-BE49-F238E27FC236}">
              <a16:creationId xmlns:a16="http://schemas.microsoft.com/office/drawing/2014/main" id="{00000000-0008-0000-0E00-00008D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xdr:rowOff>
    </xdr:from>
    <xdr:to>
      <xdr:col>85</xdr:col>
      <xdr:colOff>177800</xdr:colOff>
      <xdr:row>36</xdr:row>
      <xdr:rowOff>102235</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62687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23512</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id="{00000000-0008-0000-0E00-000094010000}"/>
            </a:ext>
          </a:extLst>
        </xdr:cNvPr>
        <xdr:cNvSpPr txBox="1"/>
      </xdr:nvSpPr>
      <xdr:spPr>
        <a:xfrm>
          <a:off x="16357600"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405" name="楕円 404">
          <a:extLst>
            <a:ext uri="{FF2B5EF4-FFF2-40B4-BE49-F238E27FC236}">
              <a16:creationId xmlns:a16="http://schemas.microsoft.com/office/drawing/2014/main" id="{00000000-0008-0000-0E00-000095010000}"/>
            </a:ext>
          </a:extLst>
        </xdr:cNvPr>
        <xdr:cNvSpPr/>
      </xdr:nvSpPr>
      <xdr:spPr>
        <a:xfrm>
          <a:off x="15430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51435</xdr:rowOff>
    </xdr:from>
    <xdr:to>
      <xdr:col>85</xdr:col>
      <xdr:colOff>127000</xdr:colOff>
      <xdr:row>36</xdr:row>
      <xdr:rowOff>93345</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5481300" y="62236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74930</xdr:rowOff>
    </xdr:from>
    <xdr:to>
      <xdr:col>76</xdr:col>
      <xdr:colOff>165100</xdr:colOff>
      <xdr:row>37</xdr:row>
      <xdr:rowOff>5080</xdr:rowOff>
    </xdr:to>
    <xdr:sp macro="" textlink="">
      <xdr:nvSpPr>
        <xdr:cNvPr id="407" name="楕円 406">
          <a:extLst>
            <a:ext uri="{FF2B5EF4-FFF2-40B4-BE49-F238E27FC236}">
              <a16:creationId xmlns:a16="http://schemas.microsoft.com/office/drawing/2014/main" id="{00000000-0008-0000-0E00-000097010000}"/>
            </a:ext>
          </a:extLst>
        </xdr:cNvPr>
        <xdr:cNvSpPr/>
      </xdr:nvSpPr>
      <xdr:spPr>
        <a:xfrm>
          <a:off x="1454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93345</xdr:rowOff>
    </xdr:from>
    <xdr:to>
      <xdr:col>81</xdr:col>
      <xdr:colOff>50800</xdr:colOff>
      <xdr:row>36</xdr:row>
      <xdr:rowOff>125730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flipV="1">
          <a:off x="14592300" y="62655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93980</xdr:rowOff>
    </xdr:from>
    <xdr:to>
      <xdr:col>72</xdr:col>
      <xdr:colOff>38100</xdr:colOff>
      <xdr:row>37</xdr:row>
      <xdr:rowOff>24130</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3652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125730</xdr:rowOff>
    </xdr:from>
    <xdr:to>
      <xdr:col>76</xdr:col>
      <xdr:colOff>114300</xdr:colOff>
      <xdr:row>36</xdr:row>
      <xdr:rowOff>144780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3703300" y="6297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id="{00000000-0008-0000-0E00-00009B010000}"/>
            </a:ext>
          </a:extLst>
        </xdr:cNvPr>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id="{00000000-0008-0000-0E00-00009C010000}"/>
            </a:ext>
          </a:extLst>
        </xdr:cNvPr>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id="{00000000-0008-0000-0E00-00009D010000}"/>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id="{00000000-0008-0000-0E00-00009E010000}"/>
            </a:ext>
          </a:extLst>
        </xdr:cNvPr>
        <xdr:cNvSpPr txBox="1"/>
      </xdr:nvSpPr>
      <xdr:spPr>
        <a:xfrm>
          <a:off x="15266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21607</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id="{00000000-0008-0000-0E00-00009F010000}"/>
            </a:ext>
          </a:extLst>
        </xdr:cNvPr>
        <xdr:cNvSpPr txBox="1"/>
      </xdr:nvSpPr>
      <xdr:spPr>
        <a:xfrm>
          <a:off x="14389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40657</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id="{00000000-0008-0000-0E00-0000A0010000}"/>
            </a:ext>
          </a:extLst>
        </xdr:cNvPr>
        <xdr:cNvSpPr txBox="1"/>
      </xdr:nvSpPr>
      <xdr:spPr>
        <a:xfrm>
          <a:off x="13500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0000000-0008-0000-0E00-0000B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00000000-0008-0000-0E00-0000BB010000}"/>
            </a:ext>
          </a:extLst>
        </xdr:cNvPr>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00000000-0008-0000-0E00-0000BD010000}"/>
            </a:ext>
          </a:extLst>
        </xdr:cNvPr>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00000000-0008-0000-0E00-0000BF010000}"/>
            </a:ext>
          </a:extLst>
        </xdr:cNvPr>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53159</xdr:rowOff>
    </xdr:from>
    <xdr:to>
      <xdr:col>116</xdr:col>
      <xdr:colOff>114300</xdr:colOff>
      <xdr:row>41</xdr:row>
      <xdr:rowOff>154759</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22110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139536</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id="{00000000-0008-0000-0E00-0000CA010000}"/>
            </a:ext>
          </a:extLst>
        </xdr:cNvPr>
        <xdr:cNvSpPr txBox="1"/>
      </xdr:nvSpPr>
      <xdr:spPr>
        <a:xfrm>
          <a:off x="22199600" y="699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49893</xdr:rowOff>
    </xdr:from>
    <xdr:to>
      <xdr:col>112</xdr:col>
      <xdr:colOff>38100</xdr:colOff>
      <xdr:row>41</xdr:row>
      <xdr:rowOff>151493</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21272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100693</xdr:rowOff>
    </xdr:from>
    <xdr:to>
      <xdr:col>116</xdr:col>
      <xdr:colOff>63500</xdr:colOff>
      <xdr:row>41</xdr:row>
      <xdr:rowOff>103959</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1323300" y="71301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49893</xdr:rowOff>
    </xdr:from>
    <xdr:to>
      <xdr:col>107</xdr:col>
      <xdr:colOff>101600</xdr:colOff>
      <xdr:row>41</xdr:row>
      <xdr:rowOff>151493</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20383500" y="70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100693</xdr:rowOff>
    </xdr:from>
    <xdr:to>
      <xdr:col>111</xdr:col>
      <xdr:colOff>177800</xdr:colOff>
      <xdr:row>41</xdr:row>
      <xdr:rowOff>100693</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0434300" y="713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46627</xdr:rowOff>
    </xdr:from>
    <xdr:to>
      <xdr:col>102</xdr:col>
      <xdr:colOff>165100</xdr:colOff>
      <xdr:row>41</xdr:row>
      <xdr:rowOff>148227</xdr:rowOff>
    </xdr:to>
    <xdr:sp macro="" textlink="">
      <xdr:nvSpPr>
        <xdr:cNvPr id="463" name="楕円 462">
          <a:extLst>
            <a:ext uri="{FF2B5EF4-FFF2-40B4-BE49-F238E27FC236}">
              <a16:creationId xmlns:a16="http://schemas.microsoft.com/office/drawing/2014/main" id="{00000000-0008-0000-0E00-0000CF010000}"/>
            </a:ext>
          </a:extLst>
        </xdr:cNvPr>
        <xdr:cNvSpPr/>
      </xdr:nvSpPr>
      <xdr:spPr>
        <a:xfrm>
          <a:off x="19494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97427</xdr:rowOff>
    </xdr:from>
    <xdr:to>
      <xdr:col>107</xdr:col>
      <xdr:colOff>50800</xdr:colOff>
      <xdr:row>41</xdr:row>
      <xdr:rowOff>100693</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9545300" y="712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00000000-0008-0000-0E00-0000D1010000}"/>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00000000-0008-0000-0E00-0000D2010000}"/>
            </a:ext>
          </a:extLst>
        </xdr:cNvPr>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00000000-0008-0000-0E00-0000D3010000}"/>
            </a:ext>
          </a:extLst>
        </xdr:cNvPr>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142620</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id="{00000000-0008-0000-0E00-0000D4010000}"/>
            </a:ext>
          </a:extLst>
        </xdr:cNvPr>
        <xdr:cNvSpPr txBox="1"/>
      </xdr:nvSpPr>
      <xdr:spPr>
        <a:xfrm>
          <a:off x="210757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142620</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id="{00000000-0008-0000-0E00-0000D5010000}"/>
            </a:ext>
          </a:extLst>
        </xdr:cNvPr>
        <xdr:cNvSpPr txBox="1"/>
      </xdr:nvSpPr>
      <xdr:spPr>
        <a:xfrm>
          <a:off x="20199427" y="717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139354</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id="{00000000-0008-0000-0E00-0000D6010000}"/>
            </a:ext>
          </a:extLst>
        </xdr:cNvPr>
        <xdr:cNvSpPr txBox="1"/>
      </xdr:nvSpPr>
      <xdr:spPr>
        <a:xfrm>
          <a:off x="19310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E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E00-0000EE010000}"/>
            </a:ext>
          </a:extLst>
        </xdr:cNvPr>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E00-0000F0010000}"/>
            </a:ext>
          </a:extLst>
        </xdr:cNvPr>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E00-0000F2010000}"/>
            </a:ext>
          </a:extLst>
        </xdr:cNvPr>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01" name="フローチャート: 判断 500">
          <a:extLst>
            <a:ext uri="{FF2B5EF4-FFF2-40B4-BE49-F238E27FC236}">
              <a16:creationId xmlns:a16="http://schemas.microsoft.com/office/drawing/2014/main" id="{00000000-0008-0000-0E00-0000F5010000}"/>
            </a:ext>
          </a:extLst>
        </xdr:cNvPr>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02" name="フローチャート: 判断 501">
          <a:extLst>
            <a:ext uri="{FF2B5EF4-FFF2-40B4-BE49-F238E27FC236}">
              <a16:creationId xmlns:a16="http://schemas.microsoft.com/office/drawing/2014/main" id="{00000000-0008-0000-0E00-0000F6010000}"/>
            </a:ext>
          </a:extLst>
        </xdr:cNvPr>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E00-0000FD010000}"/>
            </a:ext>
          </a:extLst>
        </xdr:cNvPr>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56642</xdr:rowOff>
    </xdr:from>
    <xdr:to>
      <xdr:col>81</xdr:col>
      <xdr:colOff>101600</xdr:colOff>
      <xdr:row>57</xdr:row>
      <xdr:rowOff>158242</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5430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80010</xdr:rowOff>
    </xdr:from>
    <xdr:to>
      <xdr:col>85</xdr:col>
      <xdr:colOff>127000</xdr:colOff>
      <xdr:row>57</xdr:row>
      <xdr:rowOff>107442</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5481300" y="98526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93218</xdr:rowOff>
    </xdr:from>
    <xdr:to>
      <xdr:col>76</xdr:col>
      <xdr:colOff>165100</xdr:colOff>
      <xdr:row>58</xdr:row>
      <xdr:rowOff>23368</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4541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107442</xdr:rowOff>
    </xdr:from>
    <xdr:to>
      <xdr:col>81</xdr:col>
      <xdr:colOff>50800</xdr:colOff>
      <xdr:row>57</xdr:row>
      <xdr:rowOff>144018</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flipV="1">
          <a:off x="14592300" y="9880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134366</xdr:rowOff>
    </xdr:from>
    <xdr:to>
      <xdr:col>72</xdr:col>
      <xdr:colOff>38100</xdr:colOff>
      <xdr:row>58</xdr:row>
      <xdr:rowOff>64516</xdr:rowOff>
    </xdr:to>
    <xdr:sp macro="" textlink="">
      <xdr:nvSpPr>
        <xdr:cNvPr id="514" name="楕円 513">
          <a:extLst>
            <a:ext uri="{FF2B5EF4-FFF2-40B4-BE49-F238E27FC236}">
              <a16:creationId xmlns:a16="http://schemas.microsoft.com/office/drawing/2014/main" id="{00000000-0008-0000-0E00-000002020000}"/>
            </a:ext>
          </a:extLst>
        </xdr:cNvPr>
        <xdr:cNvSpPr/>
      </xdr:nvSpPr>
      <xdr:spPr>
        <a:xfrm>
          <a:off x="13652500" y="990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144018</xdr:rowOff>
    </xdr:from>
    <xdr:to>
      <xdr:col>76</xdr:col>
      <xdr:colOff>114300</xdr:colOff>
      <xdr:row>58</xdr:row>
      <xdr:rowOff>13716</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13703300" y="99166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E00-000004020000}"/>
            </a:ext>
          </a:extLst>
        </xdr:cNvPr>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E00-000005020000}"/>
            </a:ext>
          </a:extLst>
        </xdr:cNvPr>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E00-000006020000}"/>
            </a:ext>
          </a:extLst>
        </xdr:cNvPr>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3319</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E00-000007020000}"/>
            </a:ext>
          </a:extLst>
        </xdr:cNvPr>
        <xdr:cNvSpPr txBox="1"/>
      </xdr:nvSpPr>
      <xdr:spPr>
        <a:xfrm>
          <a:off x="152660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39895</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E00-000008020000}"/>
            </a:ext>
          </a:extLst>
        </xdr:cNvPr>
        <xdr:cNvSpPr txBox="1"/>
      </xdr:nvSpPr>
      <xdr:spPr>
        <a:xfrm>
          <a:off x="14389744" y="964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81043</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E00-000009020000}"/>
            </a:ext>
          </a:extLst>
        </xdr:cNvPr>
        <xdr:cNvSpPr txBox="1"/>
      </xdr:nvSpPr>
      <xdr:spPr>
        <a:xfrm>
          <a:off x="1350074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id="{00000000-0008-0000-0E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46" name="【学校施設】&#10;一人当たり面積最小値テキスト">
          <a:extLst>
            <a:ext uri="{FF2B5EF4-FFF2-40B4-BE49-F238E27FC236}">
              <a16:creationId xmlns:a16="http://schemas.microsoft.com/office/drawing/2014/main" id="{00000000-0008-0000-0E00-000022020000}"/>
            </a:ext>
          </a:extLst>
        </xdr:cNvPr>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48" name="【学校施設】&#10;一人当たり面積最大値テキスト">
          <a:extLst>
            <a:ext uri="{FF2B5EF4-FFF2-40B4-BE49-F238E27FC236}">
              <a16:creationId xmlns:a16="http://schemas.microsoft.com/office/drawing/2014/main" id="{00000000-0008-0000-0E00-000024020000}"/>
            </a:ext>
          </a:extLst>
        </xdr:cNvPr>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550" name="【学校施設】&#10;一人当たり面積平均値テキスト">
          <a:extLst>
            <a:ext uri="{FF2B5EF4-FFF2-40B4-BE49-F238E27FC236}">
              <a16:creationId xmlns:a16="http://schemas.microsoft.com/office/drawing/2014/main" id="{00000000-0008-0000-0E00-000026020000}"/>
            </a:ext>
          </a:extLst>
        </xdr:cNvPr>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24638</xdr:rowOff>
    </xdr:from>
    <xdr:to>
      <xdr:col>116</xdr:col>
      <xdr:colOff>114300</xdr:colOff>
      <xdr:row>62</xdr:row>
      <xdr:rowOff>126238</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2110700" y="10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3065</xdr:rowOff>
    </xdr:from>
    <xdr:ext cx="469744" cy="259045"/>
    <xdr:sp macro="" textlink="">
      <xdr:nvSpPr>
        <xdr:cNvPr id="561" name="【学校施設】&#10;一人当たり面積該当値テキスト">
          <a:extLst>
            <a:ext uri="{FF2B5EF4-FFF2-40B4-BE49-F238E27FC236}">
              <a16:creationId xmlns:a16="http://schemas.microsoft.com/office/drawing/2014/main" id="{00000000-0008-0000-0E00-000031020000}"/>
            </a:ext>
          </a:extLst>
        </xdr:cNvPr>
        <xdr:cNvSpPr txBox="1"/>
      </xdr:nvSpPr>
      <xdr:spPr>
        <a:xfrm>
          <a:off x="22199600" y="1063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21590</xdr:rowOff>
    </xdr:from>
    <xdr:to>
      <xdr:col>112</xdr:col>
      <xdr:colOff>38100</xdr:colOff>
      <xdr:row>62</xdr:row>
      <xdr:rowOff>123190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1272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75438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1323300" y="1070229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20828</xdr:rowOff>
    </xdr:from>
    <xdr:to>
      <xdr:col>107</xdr:col>
      <xdr:colOff>101600</xdr:colOff>
      <xdr:row>62</xdr:row>
      <xdr:rowOff>122428</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0383500" y="106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71628</xdr:rowOff>
    </xdr:from>
    <xdr:to>
      <xdr:col>111</xdr:col>
      <xdr:colOff>177800</xdr:colOff>
      <xdr:row>62</xdr:row>
      <xdr:rowOff>72390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0434300" y="107015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9494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71628</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9545300" y="106984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68" name="n_1aveValue【学校施設】&#10;一人当たり面積">
          <a:extLst>
            <a:ext uri="{FF2B5EF4-FFF2-40B4-BE49-F238E27FC236}">
              <a16:creationId xmlns:a16="http://schemas.microsoft.com/office/drawing/2014/main" id="{00000000-0008-0000-0E00-000038020000}"/>
            </a:ext>
          </a:extLst>
        </xdr:cNvPr>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69" name="n_2aveValue【学校施設】&#10;一人当たり面積">
          <a:extLst>
            <a:ext uri="{FF2B5EF4-FFF2-40B4-BE49-F238E27FC236}">
              <a16:creationId xmlns:a16="http://schemas.microsoft.com/office/drawing/2014/main" id="{00000000-0008-0000-0E00-000039020000}"/>
            </a:ext>
          </a:extLst>
        </xdr:cNvPr>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70" name="n_3aveValue【学校施設】&#10;一人当たり面積">
          <a:extLst>
            <a:ext uri="{FF2B5EF4-FFF2-40B4-BE49-F238E27FC236}">
              <a16:creationId xmlns:a16="http://schemas.microsoft.com/office/drawing/2014/main" id="{00000000-0008-0000-0E00-00003A020000}"/>
            </a:ext>
          </a:extLst>
        </xdr:cNvPr>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114317</xdr:rowOff>
    </xdr:from>
    <xdr:ext cx="469744" cy="259045"/>
    <xdr:sp macro="" textlink="">
      <xdr:nvSpPr>
        <xdr:cNvPr id="571" name="n_1mainValue【学校施設】&#10;一人当たり面積">
          <a:extLst>
            <a:ext uri="{FF2B5EF4-FFF2-40B4-BE49-F238E27FC236}">
              <a16:creationId xmlns:a16="http://schemas.microsoft.com/office/drawing/2014/main" id="{00000000-0008-0000-0E00-00003B020000}"/>
            </a:ext>
          </a:extLst>
        </xdr:cNvPr>
        <xdr:cNvSpPr txBox="1"/>
      </xdr:nvSpPr>
      <xdr:spPr>
        <a:xfrm>
          <a:off x="21075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113555</xdr:rowOff>
    </xdr:from>
    <xdr:ext cx="469744" cy="259045"/>
    <xdr:sp macro="" textlink="">
      <xdr:nvSpPr>
        <xdr:cNvPr id="572" name="n_2mainValue【学校施設】&#10;一人当たり面積">
          <a:extLst>
            <a:ext uri="{FF2B5EF4-FFF2-40B4-BE49-F238E27FC236}">
              <a16:creationId xmlns:a16="http://schemas.microsoft.com/office/drawing/2014/main" id="{00000000-0008-0000-0E00-00003C020000}"/>
            </a:ext>
          </a:extLst>
        </xdr:cNvPr>
        <xdr:cNvSpPr txBox="1"/>
      </xdr:nvSpPr>
      <xdr:spPr>
        <a:xfrm>
          <a:off x="20199427"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110507</xdr:rowOff>
    </xdr:from>
    <xdr:ext cx="469744" cy="259045"/>
    <xdr:sp macro="" textlink="">
      <xdr:nvSpPr>
        <xdr:cNvPr id="573" name="n_3mainValue【学校施設】&#10;一人当たり面積">
          <a:extLst>
            <a:ext uri="{FF2B5EF4-FFF2-40B4-BE49-F238E27FC236}">
              <a16:creationId xmlns:a16="http://schemas.microsoft.com/office/drawing/2014/main" id="{00000000-0008-0000-0E00-00003D020000}"/>
            </a:ext>
          </a:extLst>
        </xdr:cNvPr>
        <xdr:cNvSpPr txBox="1"/>
      </xdr:nvSpPr>
      <xdr:spPr>
        <a:xfrm>
          <a:off x="19310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a:extLst>
            <a:ext uri="{FF2B5EF4-FFF2-40B4-BE49-F238E27FC236}">
              <a16:creationId xmlns:a16="http://schemas.microsoft.com/office/drawing/2014/main" id="{00000000-0008-0000-0E00-00005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99" name="【児童館】&#10;有形固定資産減価償却率最小値テキスト">
          <a:extLst>
            <a:ext uri="{FF2B5EF4-FFF2-40B4-BE49-F238E27FC236}">
              <a16:creationId xmlns:a16="http://schemas.microsoft.com/office/drawing/2014/main" id="{00000000-0008-0000-0E00-000057020000}"/>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1" name="【児童館】&#10;有形固定資産減価償却率最大値テキスト">
          <a:extLst>
            <a:ext uri="{FF2B5EF4-FFF2-40B4-BE49-F238E27FC236}">
              <a16:creationId xmlns:a16="http://schemas.microsoft.com/office/drawing/2014/main" id="{00000000-0008-0000-0E00-000059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03" name="【児童館】&#10;有形固定資産減価償却率平均値テキスト">
          <a:extLst>
            <a:ext uri="{FF2B5EF4-FFF2-40B4-BE49-F238E27FC236}">
              <a16:creationId xmlns:a16="http://schemas.microsoft.com/office/drawing/2014/main" id="{00000000-0008-0000-0E00-00005B020000}"/>
            </a:ext>
          </a:extLst>
        </xdr:cNvPr>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614" name="【児童館】&#10;有形固定資産減価償却率該当値テキスト">
          <a:extLst>
            <a:ext uri="{FF2B5EF4-FFF2-40B4-BE49-F238E27FC236}">
              <a16:creationId xmlns:a16="http://schemas.microsoft.com/office/drawing/2014/main" id="{00000000-0008-0000-0E00-000066020000}"/>
            </a:ext>
          </a:extLst>
        </xdr:cNvPr>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95886</xdr:rowOff>
    </xdr:from>
    <xdr:to>
      <xdr:col>81</xdr:col>
      <xdr:colOff>101600</xdr:colOff>
      <xdr:row>81</xdr:row>
      <xdr:rowOff>26036</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5430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146686</xdr:rowOff>
    </xdr:from>
    <xdr:to>
      <xdr:col>85</xdr:col>
      <xdr:colOff>127000</xdr:colOff>
      <xdr:row>81</xdr:row>
      <xdr:rowOff>47625</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5481300" y="13862686"/>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57786</xdr:rowOff>
    </xdr:from>
    <xdr:to>
      <xdr:col>76</xdr:col>
      <xdr:colOff>165100</xdr:colOff>
      <xdr:row>80</xdr:row>
      <xdr:rowOff>159386</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4541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80</xdr:row>
      <xdr:rowOff>146686</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4592300" y="138245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107314</xdr:rowOff>
    </xdr:from>
    <xdr:to>
      <xdr:col>72</xdr:col>
      <xdr:colOff>38100</xdr:colOff>
      <xdr:row>81</xdr:row>
      <xdr:rowOff>37464</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3652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108586</xdr:rowOff>
    </xdr:from>
    <xdr:to>
      <xdr:col>76</xdr:col>
      <xdr:colOff>114300</xdr:colOff>
      <xdr:row>80</xdr:row>
      <xdr:rowOff>158114</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3703300" y="138245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621" name="n_1aveValue【児童館】&#10;有形固定資産減価償却率">
          <a:extLst>
            <a:ext uri="{FF2B5EF4-FFF2-40B4-BE49-F238E27FC236}">
              <a16:creationId xmlns:a16="http://schemas.microsoft.com/office/drawing/2014/main" id="{00000000-0008-0000-0E00-00006D020000}"/>
            </a:ext>
          </a:extLst>
        </xdr:cNvPr>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22" name="n_2aveValue【児童館】&#10;有形固定資産減価償却率">
          <a:extLst>
            <a:ext uri="{FF2B5EF4-FFF2-40B4-BE49-F238E27FC236}">
              <a16:creationId xmlns:a16="http://schemas.microsoft.com/office/drawing/2014/main" id="{00000000-0008-0000-0E00-00006E020000}"/>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623" name="n_3aveValue【児童館】&#10;有形固定資産減価償却率">
          <a:extLst>
            <a:ext uri="{FF2B5EF4-FFF2-40B4-BE49-F238E27FC236}">
              <a16:creationId xmlns:a16="http://schemas.microsoft.com/office/drawing/2014/main" id="{00000000-0008-0000-0E00-00006F020000}"/>
            </a:ext>
          </a:extLst>
        </xdr:cNvPr>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42563</xdr:rowOff>
    </xdr:from>
    <xdr:ext cx="405111" cy="259045"/>
    <xdr:sp macro="" textlink="">
      <xdr:nvSpPr>
        <xdr:cNvPr id="624" name="n_1mainValue【児童館】&#10;有形固定資産減価償却率">
          <a:extLst>
            <a:ext uri="{FF2B5EF4-FFF2-40B4-BE49-F238E27FC236}">
              <a16:creationId xmlns:a16="http://schemas.microsoft.com/office/drawing/2014/main" id="{00000000-0008-0000-0E00-000070020000}"/>
            </a:ext>
          </a:extLst>
        </xdr:cNvPr>
        <xdr:cNvSpPr txBox="1"/>
      </xdr:nvSpPr>
      <xdr:spPr>
        <a:xfrm>
          <a:off x="152660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4463</xdr:rowOff>
    </xdr:from>
    <xdr:ext cx="405111" cy="259045"/>
    <xdr:sp macro="" textlink="">
      <xdr:nvSpPr>
        <xdr:cNvPr id="625" name="n_2mainValue【児童館】&#10;有形固定資産減価償却率">
          <a:extLst>
            <a:ext uri="{FF2B5EF4-FFF2-40B4-BE49-F238E27FC236}">
              <a16:creationId xmlns:a16="http://schemas.microsoft.com/office/drawing/2014/main" id="{00000000-0008-0000-0E00-000071020000}"/>
            </a:ext>
          </a:extLst>
        </xdr:cNvPr>
        <xdr:cNvSpPr txBox="1"/>
      </xdr:nvSpPr>
      <xdr:spPr>
        <a:xfrm>
          <a:off x="143897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53991</xdr:rowOff>
    </xdr:from>
    <xdr:ext cx="405111" cy="259045"/>
    <xdr:sp macro="" textlink="">
      <xdr:nvSpPr>
        <xdr:cNvPr id="626" name="n_3mainValue【児童館】&#10;有形固定資産減価償却率">
          <a:extLst>
            <a:ext uri="{FF2B5EF4-FFF2-40B4-BE49-F238E27FC236}">
              <a16:creationId xmlns:a16="http://schemas.microsoft.com/office/drawing/2014/main" id="{00000000-0008-0000-0E00-000072020000}"/>
            </a:ext>
          </a:extLst>
        </xdr:cNvPr>
        <xdr:cNvSpPr txBox="1"/>
      </xdr:nvSpPr>
      <xdr:spPr>
        <a:xfrm>
          <a:off x="13500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a:extLst>
            <a:ext uri="{FF2B5EF4-FFF2-40B4-BE49-F238E27FC236}">
              <a16:creationId xmlns:a16="http://schemas.microsoft.com/office/drawing/2014/main" id="{00000000-0008-0000-0E00-00008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49" name="【児童館】&#10;一人当たり面積最小値テキスト">
          <a:extLst>
            <a:ext uri="{FF2B5EF4-FFF2-40B4-BE49-F238E27FC236}">
              <a16:creationId xmlns:a16="http://schemas.microsoft.com/office/drawing/2014/main" id="{00000000-0008-0000-0E00-000089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1" name="【児童館】&#10;一人当たり面積最大値テキスト">
          <a:extLst>
            <a:ext uri="{FF2B5EF4-FFF2-40B4-BE49-F238E27FC236}">
              <a16:creationId xmlns:a16="http://schemas.microsoft.com/office/drawing/2014/main" id="{00000000-0008-0000-0E00-00008B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53" name="【児童館】&#10;一人当たり面積平均値テキスト">
          <a:extLst>
            <a:ext uri="{FF2B5EF4-FFF2-40B4-BE49-F238E27FC236}">
              <a16:creationId xmlns:a16="http://schemas.microsoft.com/office/drawing/2014/main" id="{00000000-0008-0000-0E00-00008D020000}"/>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22110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55897</xdr:rowOff>
    </xdr:from>
    <xdr:ext cx="469744" cy="259045"/>
    <xdr:sp macro="" textlink="">
      <xdr:nvSpPr>
        <xdr:cNvPr id="664" name="【児童館】&#10;一人当たり面積該当値テキスト">
          <a:extLst>
            <a:ext uri="{FF2B5EF4-FFF2-40B4-BE49-F238E27FC236}">
              <a16:creationId xmlns:a16="http://schemas.microsoft.com/office/drawing/2014/main" id="{00000000-0008-0000-0E00-000098020000}"/>
            </a:ext>
          </a:extLst>
        </xdr:cNvPr>
        <xdr:cNvSpPr txBox="1"/>
      </xdr:nvSpPr>
      <xdr:spPr>
        <a:xfrm>
          <a:off x="22199600"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10161</xdr:rowOff>
    </xdr:from>
    <xdr:to>
      <xdr:col>112</xdr:col>
      <xdr:colOff>38100</xdr:colOff>
      <xdr:row>82</xdr:row>
      <xdr:rowOff>111761</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21272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83820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1323300" y="141198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10161</xdr:rowOff>
    </xdr:from>
    <xdr:to>
      <xdr:col>107</xdr:col>
      <xdr:colOff>101600</xdr:colOff>
      <xdr:row>82</xdr:row>
      <xdr:rowOff>111761</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60961</xdr:rowOff>
    </xdr:from>
    <xdr:to>
      <xdr:col>111</xdr:col>
      <xdr:colOff>177800</xdr:colOff>
      <xdr:row>82</xdr:row>
      <xdr:rowOff>60961</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20434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60961</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9545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71" name="n_1aveValue【児童館】&#10;一人当たり面積">
          <a:extLst>
            <a:ext uri="{FF2B5EF4-FFF2-40B4-BE49-F238E27FC236}">
              <a16:creationId xmlns:a16="http://schemas.microsoft.com/office/drawing/2014/main" id="{00000000-0008-0000-0E00-00009F020000}"/>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72" name="n_2aveValue【児童館】&#10;一人当たり面積">
          <a:extLst>
            <a:ext uri="{FF2B5EF4-FFF2-40B4-BE49-F238E27FC236}">
              <a16:creationId xmlns:a16="http://schemas.microsoft.com/office/drawing/2014/main" id="{00000000-0008-0000-0E00-0000A0020000}"/>
            </a:ext>
          </a:extLst>
        </xdr:cNvPr>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673" name="n_3aveValue【児童館】&#10;一人当たり面積">
          <a:extLst>
            <a:ext uri="{FF2B5EF4-FFF2-40B4-BE49-F238E27FC236}">
              <a16:creationId xmlns:a16="http://schemas.microsoft.com/office/drawing/2014/main" id="{00000000-0008-0000-0E00-0000A1020000}"/>
            </a:ext>
          </a:extLst>
        </xdr:cNvPr>
        <xdr:cNvSpPr txBox="1"/>
      </xdr:nvSpPr>
      <xdr:spPr>
        <a:xfrm>
          <a:off x="19310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128288</xdr:rowOff>
    </xdr:from>
    <xdr:ext cx="469744" cy="259045"/>
    <xdr:sp macro="" textlink="">
      <xdr:nvSpPr>
        <xdr:cNvPr id="674" name="n_1mainValue【児童館】&#10;一人当たり面積">
          <a:extLst>
            <a:ext uri="{FF2B5EF4-FFF2-40B4-BE49-F238E27FC236}">
              <a16:creationId xmlns:a16="http://schemas.microsoft.com/office/drawing/2014/main" id="{00000000-0008-0000-0E00-0000A2020000}"/>
            </a:ext>
          </a:extLst>
        </xdr:cNvPr>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675" name="n_2mainValue【児童館】&#10;一人当たり面積">
          <a:extLst>
            <a:ext uri="{FF2B5EF4-FFF2-40B4-BE49-F238E27FC236}">
              <a16:creationId xmlns:a16="http://schemas.microsoft.com/office/drawing/2014/main" id="{00000000-0008-0000-0E00-0000A3020000}"/>
            </a:ext>
          </a:extLst>
        </xdr:cNvPr>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676" name="n_3mainValue【児童館】&#10;一人当たり面積">
          <a:extLst>
            <a:ext uri="{FF2B5EF4-FFF2-40B4-BE49-F238E27FC236}">
              <a16:creationId xmlns:a16="http://schemas.microsoft.com/office/drawing/2014/main" id="{00000000-0008-0000-0E00-0000A4020000}"/>
            </a:ext>
          </a:extLst>
        </xdr:cNvPr>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a:extLst>
            <a:ext uri="{FF2B5EF4-FFF2-40B4-BE49-F238E27FC236}">
              <a16:creationId xmlns:a16="http://schemas.microsoft.com/office/drawing/2014/main" id="{00000000-0008-0000-0E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02" name="【公民館】&#10;有形固定資産減価償却率最小値テキスト">
          <a:extLst>
            <a:ext uri="{FF2B5EF4-FFF2-40B4-BE49-F238E27FC236}">
              <a16:creationId xmlns:a16="http://schemas.microsoft.com/office/drawing/2014/main" id="{00000000-0008-0000-0E00-0000BE020000}"/>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04" name="【公民館】&#10;有形固定資産減価償却率最大値テキスト">
          <a:extLst>
            <a:ext uri="{FF2B5EF4-FFF2-40B4-BE49-F238E27FC236}">
              <a16:creationId xmlns:a16="http://schemas.microsoft.com/office/drawing/2014/main" id="{00000000-0008-0000-0E00-0000C002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706" name="【公民館】&#10;有形固定資産減価償却率平均値テキスト">
          <a:extLst>
            <a:ext uri="{FF2B5EF4-FFF2-40B4-BE49-F238E27FC236}">
              <a16:creationId xmlns:a16="http://schemas.microsoft.com/office/drawing/2014/main" id="{00000000-0008-0000-0E00-0000C2020000}"/>
            </a:ext>
          </a:extLst>
        </xdr:cNvPr>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65405</xdr:rowOff>
    </xdr:from>
    <xdr:to>
      <xdr:col>85</xdr:col>
      <xdr:colOff>177800</xdr:colOff>
      <xdr:row>103</xdr:row>
      <xdr:rowOff>167005</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162687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88282</xdr:rowOff>
    </xdr:from>
    <xdr:ext cx="405111" cy="259045"/>
    <xdr:sp macro="" textlink="">
      <xdr:nvSpPr>
        <xdr:cNvPr id="717" name="【公民館】&#10;有形固定資産減価償却率該当値テキスト">
          <a:extLst>
            <a:ext uri="{FF2B5EF4-FFF2-40B4-BE49-F238E27FC236}">
              <a16:creationId xmlns:a16="http://schemas.microsoft.com/office/drawing/2014/main" id="{00000000-0008-0000-0E00-0000CD020000}"/>
            </a:ext>
          </a:extLst>
        </xdr:cNvPr>
        <xdr:cNvSpPr txBox="1"/>
      </xdr:nvSpPr>
      <xdr:spPr>
        <a:xfrm>
          <a:off x="16357600"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103505</xdr:rowOff>
    </xdr:from>
    <xdr:to>
      <xdr:col>81</xdr:col>
      <xdr:colOff>101600</xdr:colOff>
      <xdr:row>104</xdr:row>
      <xdr:rowOff>33655</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15430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116205</xdr:rowOff>
    </xdr:from>
    <xdr:to>
      <xdr:col>85</xdr:col>
      <xdr:colOff>127000</xdr:colOff>
      <xdr:row>103</xdr:row>
      <xdr:rowOff>154305</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15481300" y="17775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14541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28575</xdr:rowOff>
    </xdr:from>
    <xdr:to>
      <xdr:col>81</xdr:col>
      <xdr:colOff>50800</xdr:colOff>
      <xdr:row>103</xdr:row>
      <xdr:rowOff>154305</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14592300" y="176879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21589</xdr:rowOff>
    </xdr:from>
    <xdr:to>
      <xdr:col>72</xdr:col>
      <xdr:colOff>38100</xdr:colOff>
      <xdr:row>103</xdr:row>
      <xdr:rowOff>123189</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3652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28575</xdr:rowOff>
    </xdr:from>
    <xdr:to>
      <xdr:col>76</xdr:col>
      <xdr:colOff>114300</xdr:colOff>
      <xdr:row>103</xdr:row>
      <xdr:rowOff>72389</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13703300" y="176879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724" name="n_1aveValue【公民館】&#10;有形固定資産減価償却率">
          <a:extLst>
            <a:ext uri="{FF2B5EF4-FFF2-40B4-BE49-F238E27FC236}">
              <a16:creationId xmlns:a16="http://schemas.microsoft.com/office/drawing/2014/main" id="{00000000-0008-0000-0E00-0000D4020000}"/>
            </a:ext>
          </a:extLst>
        </xdr:cNvPr>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725" name="n_2aveValue【公民館】&#10;有形固定資産減価償却率">
          <a:extLst>
            <a:ext uri="{FF2B5EF4-FFF2-40B4-BE49-F238E27FC236}">
              <a16:creationId xmlns:a16="http://schemas.microsoft.com/office/drawing/2014/main" id="{00000000-0008-0000-0E00-0000D5020000}"/>
            </a:ext>
          </a:extLst>
        </xdr:cNvPr>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726" name="n_3aveValue【公民館】&#10;有形固定資産減価償却率">
          <a:extLst>
            <a:ext uri="{FF2B5EF4-FFF2-40B4-BE49-F238E27FC236}">
              <a16:creationId xmlns:a16="http://schemas.microsoft.com/office/drawing/2014/main" id="{00000000-0008-0000-0E00-0000D6020000}"/>
            </a:ext>
          </a:extLst>
        </xdr:cNvPr>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50182</xdr:rowOff>
    </xdr:from>
    <xdr:ext cx="405111" cy="259045"/>
    <xdr:sp macro="" textlink="">
      <xdr:nvSpPr>
        <xdr:cNvPr id="727" name="n_1mainValue【公民館】&#10;有形固定資産減価償却率">
          <a:extLst>
            <a:ext uri="{FF2B5EF4-FFF2-40B4-BE49-F238E27FC236}">
              <a16:creationId xmlns:a16="http://schemas.microsoft.com/office/drawing/2014/main" id="{00000000-0008-0000-0E00-0000D7020000}"/>
            </a:ext>
          </a:extLst>
        </xdr:cNvPr>
        <xdr:cNvSpPr txBox="1"/>
      </xdr:nvSpPr>
      <xdr:spPr>
        <a:xfrm>
          <a:off x="152660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95902</xdr:rowOff>
    </xdr:from>
    <xdr:ext cx="405111" cy="259045"/>
    <xdr:sp macro="" textlink="">
      <xdr:nvSpPr>
        <xdr:cNvPr id="728" name="n_2mainValue【公民館】&#10;有形固定資産減価償却率">
          <a:extLst>
            <a:ext uri="{FF2B5EF4-FFF2-40B4-BE49-F238E27FC236}">
              <a16:creationId xmlns:a16="http://schemas.microsoft.com/office/drawing/2014/main" id="{00000000-0008-0000-0E00-0000D8020000}"/>
            </a:ext>
          </a:extLst>
        </xdr:cNvPr>
        <xdr:cNvSpPr txBox="1"/>
      </xdr:nvSpPr>
      <xdr:spPr>
        <a:xfrm>
          <a:off x="14389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139716</xdr:rowOff>
    </xdr:from>
    <xdr:ext cx="405111" cy="259045"/>
    <xdr:sp macro="" textlink="">
      <xdr:nvSpPr>
        <xdr:cNvPr id="729" name="n_3mainValue【公民館】&#10;有形固定資産減価償却率">
          <a:extLst>
            <a:ext uri="{FF2B5EF4-FFF2-40B4-BE49-F238E27FC236}">
              <a16:creationId xmlns:a16="http://schemas.microsoft.com/office/drawing/2014/main" id="{00000000-0008-0000-0E00-0000D9020000}"/>
            </a:ext>
          </a:extLst>
        </xdr:cNvPr>
        <xdr:cNvSpPr txBox="1"/>
      </xdr:nvSpPr>
      <xdr:spPr>
        <a:xfrm>
          <a:off x="135007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公民館】&#10;一人当たり面積グラフ枠">
          <a:extLst>
            <a:ext uri="{FF2B5EF4-FFF2-40B4-BE49-F238E27FC236}">
              <a16:creationId xmlns:a16="http://schemas.microsoft.com/office/drawing/2014/main" id="{00000000-0008-0000-0E00-0000E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52" name="【公民館】&#10;一人当たり面積最小値テキスト">
          <a:extLst>
            <a:ext uri="{FF2B5EF4-FFF2-40B4-BE49-F238E27FC236}">
              <a16:creationId xmlns:a16="http://schemas.microsoft.com/office/drawing/2014/main" id="{00000000-0008-0000-0E00-0000F002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754" name="【公民館】&#10;一人当たり面積最大値テキスト">
          <a:extLst>
            <a:ext uri="{FF2B5EF4-FFF2-40B4-BE49-F238E27FC236}">
              <a16:creationId xmlns:a16="http://schemas.microsoft.com/office/drawing/2014/main" id="{00000000-0008-0000-0E00-0000F2020000}"/>
            </a:ext>
          </a:extLst>
        </xdr:cNvPr>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756" name="【公民館】&#10;一人当たり面積平均値テキスト">
          <a:extLst>
            <a:ext uri="{FF2B5EF4-FFF2-40B4-BE49-F238E27FC236}">
              <a16:creationId xmlns:a16="http://schemas.microsoft.com/office/drawing/2014/main" id="{00000000-0008-0000-0E00-0000F4020000}"/>
            </a:ext>
          </a:extLst>
        </xdr:cNvPr>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221107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159275</xdr:rowOff>
    </xdr:from>
    <xdr:ext cx="469744" cy="259045"/>
    <xdr:sp macro="" textlink="">
      <xdr:nvSpPr>
        <xdr:cNvPr id="767" name="【公民館】&#10;一人当たり面積該当値テキスト">
          <a:extLst>
            <a:ext uri="{FF2B5EF4-FFF2-40B4-BE49-F238E27FC236}">
              <a16:creationId xmlns:a16="http://schemas.microsoft.com/office/drawing/2014/main" id="{00000000-0008-0000-0E00-0000FF020000}"/>
            </a:ext>
          </a:extLst>
        </xdr:cNvPr>
        <xdr:cNvSpPr txBox="1"/>
      </xdr:nvSpPr>
      <xdr:spPr>
        <a:xfrm>
          <a:off x="22199600"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57913</xdr:rowOff>
    </xdr:from>
    <xdr:to>
      <xdr:col>116</xdr:col>
      <xdr:colOff>63500</xdr:colOff>
      <xdr:row>107</xdr:row>
      <xdr:rowOff>60198</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21323300" y="184030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4826</xdr:rowOff>
    </xdr:from>
    <xdr:to>
      <xdr:col>107</xdr:col>
      <xdr:colOff>101600</xdr:colOff>
      <xdr:row>107</xdr:row>
      <xdr:rowOff>106426</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20383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55626</xdr:rowOff>
    </xdr:from>
    <xdr:to>
      <xdr:col>111</xdr:col>
      <xdr:colOff>177800</xdr:colOff>
      <xdr:row>107</xdr:row>
      <xdr:rowOff>57913</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20434300" y="184007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55626</xdr:rowOff>
    </xdr:from>
    <xdr:to>
      <xdr:col>107</xdr:col>
      <xdr:colOff>50800</xdr:colOff>
      <xdr:row>107</xdr:row>
      <xdr:rowOff>62485</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flipV="1">
          <a:off x="19545300" y="184007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774" name="n_1aveValue【公民館】&#10;一人当たり面積">
          <a:extLst>
            <a:ext uri="{FF2B5EF4-FFF2-40B4-BE49-F238E27FC236}">
              <a16:creationId xmlns:a16="http://schemas.microsoft.com/office/drawing/2014/main" id="{00000000-0008-0000-0E00-000006030000}"/>
            </a:ext>
          </a:extLst>
        </xdr:cNvPr>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775" name="n_2aveValue【公民館】&#10;一人当たり面積">
          <a:extLst>
            <a:ext uri="{FF2B5EF4-FFF2-40B4-BE49-F238E27FC236}">
              <a16:creationId xmlns:a16="http://schemas.microsoft.com/office/drawing/2014/main" id="{00000000-0008-0000-0E00-000007030000}"/>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776" name="n_3aveValue【公民館】&#10;一人当たり面積">
          <a:extLst>
            <a:ext uri="{FF2B5EF4-FFF2-40B4-BE49-F238E27FC236}">
              <a16:creationId xmlns:a16="http://schemas.microsoft.com/office/drawing/2014/main" id="{00000000-0008-0000-0E00-000008030000}"/>
            </a:ext>
          </a:extLst>
        </xdr:cNvPr>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99840</xdr:rowOff>
    </xdr:from>
    <xdr:ext cx="469744" cy="259045"/>
    <xdr:sp macro="" textlink="">
      <xdr:nvSpPr>
        <xdr:cNvPr id="777" name="n_1mainValue【公民館】&#10;一人当たり面積">
          <a:extLst>
            <a:ext uri="{FF2B5EF4-FFF2-40B4-BE49-F238E27FC236}">
              <a16:creationId xmlns:a16="http://schemas.microsoft.com/office/drawing/2014/main" id="{00000000-0008-0000-0E00-000009030000}"/>
            </a:ext>
          </a:extLst>
        </xdr:cNvPr>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97553</xdr:rowOff>
    </xdr:from>
    <xdr:ext cx="469744" cy="259045"/>
    <xdr:sp macro="" textlink="">
      <xdr:nvSpPr>
        <xdr:cNvPr id="778" name="n_2mainValue【公民館】&#10;一人当たり面積">
          <a:extLst>
            <a:ext uri="{FF2B5EF4-FFF2-40B4-BE49-F238E27FC236}">
              <a16:creationId xmlns:a16="http://schemas.microsoft.com/office/drawing/2014/main" id="{00000000-0008-0000-0E00-00000A030000}"/>
            </a:ext>
          </a:extLst>
        </xdr:cNvPr>
        <xdr:cNvSpPr txBox="1"/>
      </xdr:nvSpPr>
      <xdr:spPr>
        <a:xfrm>
          <a:off x="20199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79" name="n_3mainValue【公民館】&#10;一人当たり面積">
          <a:extLst>
            <a:ext uri="{FF2B5EF4-FFF2-40B4-BE49-F238E27FC236}">
              <a16:creationId xmlns:a16="http://schemas.microsoft.com/office/drawing/2014/main" id="{00000000-0008-0000-0E00-00000B030000}"/>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有形固定資産減価償却率が高い施設は、「橋りょう・トンネル」、「公営住宅」、「認定こども園・幼稚園・保育所」であり、特に「橋りょう・トンネル」が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％を超え、類似団体内で最も高い数値となっている。橋りょうについては、平成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橋梁長寿命化修繕計画に基づき、今後計画的に補修・架替等工事を進めていく。また、公営住宅及び保育園については、今後個別施設計画を策定する予定であり、同計画に基づき計画的に改修等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75,261
68,562
5.11
25,144,766
23,515,301
1,503,039
14,377,372
17,592,849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74386</xdr:rowOff>
    </xdr:from>
    <xdr:to>
      <xdr:col>24</xdr:col>
      <xdr:colOff>114300</xdr:colOff>
      <xdr:row>36</xdr:row>
      <xdr:rowOff>4536</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7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97263</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9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23767</xdr:rowOff>
    </xdr:from>
    <xdr:to>
      <xdr:col>20</xdr:col>
      <xdr:colOff>38100</xdr:colOff>
      <xdr:row>35</xdr:row>
      <xdr:rowOff>125367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74567</xdr:rowOff>
    </xdr:from>
    <xdr:to>
      <xdr:col>24</xdr:col>
      <xdr:colOff>63500</xdr:colOff>
      <xdr:row>35</xdr:row>
      <xdr:rowOff>125186</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3797300" y="6075317"/>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13970</xdr:rowOff>
    </xdr:from>
    <xdr:to>
      <xdr:col>15</xdr:col>
      <xdr:colOff>101600</xdr:colOff>
      <xdr:row>35</xdr:row>
      <xdr:rowOff>115570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64770</xdr:rowOff>
    </xdr:from>
    <xdr:to>
      <xdr:col>19</xdr:col>
      <xdr:colOff>177800</xdr:colOff>
      <xdr:row>35</xdr:row>
      <xdr:rowOff>74567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06552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44994</xdr:rowOff>
    </xdr:from>
    <xdr:to>
      <xdr:col>10</xdr:col>
      <xdr:colOff>165100</xdr:colOff>
      <xdr:row>35</xdr:row>
      <xdr:rowOff>146594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64770</xdr:rowOff>
    </xdr:from>
    <xdr:to>
      <xdr:col>15</xdr:col>
      <xdr:colOff>50800</xdr:colOff>
      <xdr:row>35</xdr:row>
      <xdr:rowOff>95794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0655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141894</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132097</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163121</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158750</xdr:rowOff>
    </xdr:from>
    <xdr:to>
      <xdr:col>50</xdr:col>
      <xdr:colOff>165100</xdr:colOff>
      <xdr:row>39</xdr:row>
      <xdr:rowOff>88900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57150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724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158750</xdr:rowOff>
    </xdr:from>
    <xdr:to>
      <xdr:col>46</xdr:col>
      <xdr:colOff>38100</xdr:colOff>
      <xdr:row>39</xdr:row>
      <xdr:rowOff>88900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38100</xdr:rowOff>
    </xdr:from>
    <xdr:to>
      <xdr:col>50</xdr:col>
      <xdr:colOff>114300</xdr:colOff>
      <xdr:row>39</xdr:row>
      <xdr:rowOff>38100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158750</xdr:rowOff>
    </xdr:from>
    <xdr:to>
      <xdr:col>41</xdr:col>
      <xdr:colOff>101600</xdr:colOff>
      <xdr:row>39</xdr:row>
      <xdr:rowOff>88900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38100</xdr:rowOff>
    </xdr:from>
    <xdr:to>
      <xdr:col>45</xdr:col>
      <xdr:colOff>177800</xdr:colOff>
      <xdr:row>39</xdr:row>
      <xdr:rowOff>38100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724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80027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80027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80027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61595</xdr:rowOff>
    </xdr:from>
    <xdr:to>
      <xdr:col>20</xdr:col>
      <xdr:colOff>38100</xdr:colOff>
      <xdr:row>61</xdr:row>
      <xdr:rowOff>163195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112395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5232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10160</xdr:rowOff>
    </xdr:from>
    <xdr:to>
      <xdr:col>15</xdr:col>
      <xdr:colOff>101600</xdr:colOff>
      <xdr:row>57</xdr:row>
      <xdr:rowOff>111760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60960</xdr:rowOff>
    </xdr:from>
    <xdr:to>
      <xdr:col>19</xdr:col>
      <xdr:colOff>177800</xdr:colOff>
      <xdr:row>61</xdr:row>
      <xdr:rowOff>112395</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2908300" y="9833610"/>
          <a:ext cx="889000" cy="73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44450</xdr:rowOff>
    </xdr:from>
    <xdr:to>
      <xdr:col>10</xdr:col>
      <xdr:colOff>165100</xdr:colOff>
      <xdr:row>57</xdr:row>
      <xdr:rowOff>146050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60960</xdr:rowOff>
    </xdr:from>
    <xdr:to>
      <xdr:col>15</xdr:col>
      <xdr:colOff>50800</xdr:colOff>
      <xdr:row>57</xdr:row>
      <xdr:rowOff>95250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9833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154322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128287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162577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88646</xdr:rowOff>
    </xdr:from>
    <xdr:to>
      <xdr:col>55</xdr:col>
      <xdr:colOff>50800</xdr:colOff>
      <xdr:row>63</xdr:row>
      <xdr:rowOff>18796</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67073</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69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86360</xdr:rowOff>
    </xdr:from>
    <xdr:to>
      <xdr:col>50</xdr:col>
      <xdr:colOff>165100</xdr:colOff>
      <xdr:row>63</xdr:row>
      <xdr:rowOff>16510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139446</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639300" y="1076706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84074</xdr:rowOff>
    </xdr:from>
    <xdr:to>
      <xdr:col>46</xdr:col>
      <xdr:colOff>38100</xdr:colOff>
      <xdr:row>63</xdr:row>
      <xdr:rowOff>14224</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134874</xdr:rowOff>
    </xdr:from>
    <xdr:to>
      <xdr:col>50</xdr:col>
      <xdr:colOff>114300</xdr:colOff>
      <xdr:row>62</xdr:row>
      <xdr:rowOff>137160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76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127508</xdr:rowOff>
    </xdr:from>
    <xdr:to>
      <xdr:col>41</xdr:col>
      <xdr:colOff>101600</xdr:colOff>
      <xdr:row>63</xdr:row>
      <xdr:rowOff>57658</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134874</xdr:rowOff>
    </xdr:from>
    <xdr:to>
      <xdr:col>45</xdr:col>
      <xdr:colOff>177800</xdr:colOff>
      <xdr:row>63</xdr:row>
      <xdr:rowOff>6858</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7861300" y="107647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7637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5351</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48785</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34925</xdr:rowOff>
    </xdr:from>
    <xdr:to>
      <xdr:col>24</xdr:col>
      <xdr:colOff>114300</xdr:colOff>
      <xdr:row>81</xdr:row>
      <xdr:rowOff>136525</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57802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85725</xdr:rowOff>
    </xdr:from>
    <xdr:to>
      <xdr:col>24</xdr:col>
      <xdr:colOff>63500</xdr:colOff>
      <xdr:row>81</xdr:row>
      <xdr:rowOff>112395</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39731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88264</xdr:rowOff>
    </xdr:from>
    <xdr:to>
      <xdr:col>15</xdr:col>
      <xdr:colOff>101600</xdr:colOff>
      <xdr:row>82</xdr:row>
      <xdr:rowOff>18414</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112395</xdr:rowOff>
    </xdr:from>
    <xdr:to>
      <xdr:col>19</xdr:col>
      <xdr:colOff>177800</xdr:colOff>
      <xdr:row>81</xdr:row>
      <xdr:rowOff>139064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39998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139064</xdr:rowOff>
    </xdr:from>
    <xdr:to>
      <xdr:col>15</xdr:col>
      <xdr:colOff>50800</xdr:colOff>
      <xdr:row>81</xdr:row>
      <xdr:rowOff>165736</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0265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00000000-0008-0000-0F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a:extLst>
            <a:ext uri="{FF2B5EF4-FFF2-40B4-BE49-F238E27FC236}">
              <a16:creationId xmlns:a16="http://schemas.microsoft.com/office/drawing/2014/main" id="{00000000-0008-0000-0F00-000040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a:extLst>
            <a:ext uri="{FF2B5EF4-FFF2-40B4-BE49-F238E27FC236}">
              <a16:creationId xmlns:a16="http://schemas.microsoft.com/office/drawing/2014/main" id="{00000000-0008-0000-0F00-000042010000}"/>
            </a:ext>
          </a:extLst>
        </xdr:cNvPr>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a:extLst>
            <a:ext uri="{FF2B5EF4-FFF2-40B4-BE49-F238E27FC236}">
              <a16:creationId xmlns:a16="http://schemas.microsoft.com/office/drawing/2014/main" id="{00000000-0008-0000-0F00-000044010000}"/>
            </a:ext>
          </a:extLst>
        </xdr:cNvPr>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31387</xdr:rowOff>
    </xdr:from>
    <xdr:to>
      <xdr:col>55</xdr:col>
      <xdr:colOff>50800</xdr:colOff>
      <xdr:row>85</xdr:row>
      <xdr:rowOff>132987</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04267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9814</xdr:rowOff>
    </xdr:from>
    <xdr:ext cx="469744" cy="259045"/>
    <xdr:sp macro="" textlink="">
      <xdr:nvSpPr>
        <xdr:cNvPr id="335" name="【福祉施設】&#10;一人当たり面積該当値テキスト">
          <a:extLst>
            <a:ext uri="{FF2B5EF4-FFF2-40B4-BE49-F238E27FC236}">
              <a16:creationId xmlns:a16="http://schemas.microsoft.com/office/drawing/2014/main" id="{00000000-0008-0000-0F00-00004F010000}"/>
            </a:ext>
          </a:extLst>
        </xdr:cNvPr>
        <xdr:cNvSpPr txBox="1"/>
      </xdr:nvSpPr>
      <xdr:spPr>
        <a:xfrm>
          <a:off x="10515600" y="1458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82187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9639300" y="14655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78921</xdr:rowOff>
    </xdr:from>
    <xdr:to>
      <xdr:col>50</xdr:col>
      <xdr:colOff>114300</xdr:colOff>
      <xdr:row>85</xdr:row>
      <xdr:rowOff>82187</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8750300" y="146521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24856</xdr:rowOff>
    </xdr:from>
    <xdr:to>
      <xdr:col>41</xdr:col>
      <xdr:colOff>101600</xdr:colOff>
      <xdr:row>85</xdr:row>
      <xdr:rowOff>126456</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7810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75656</xdr:rowOff>
    </xdr:from>
    <xdr:to>
      <xdr:col>45</xdr:col>
      <xdr:colOff>177800</xdr:colOff>
      <xdr:row>85</xdr:row>
      <xdr:rowOff>78921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861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a:extLst>
            <a:ext uri="{FF2B5EF4-FFF2-40B4-BE49-F238E27FC236}">
              <a16:creationId xmlns:a16="http://schemas.microsoft.com/office/drawing/2014/main" id="{00000000-0008-0000-0F00-000056010000}"/>
            </a:ext>
          </a:extLst>
        </xdr:cNvPr>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a:extLst>
            <a:ext uri="{FF2B5EF4-FFF2-40B4-BE49-F238E27FC236}">
              <a16:creationId xmlns:a16="http://schemas.microsoft.com/office/drawing/2014/main" id="{00000000-0008-0000-0F00-000057010000}"/>
            </a:ext>
          </a:extLst>
        </xdr:cNvPr>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a:extLst>
            <a:ext uri="{FF2B5EF4-FFF2-40B4-BE49-F238E27FC236}">
              <a16:creationId xmlns:a16="http://schemas.microsoft.com/office/drawing/2014/main" id="{00000000-0008-0000-0F00-000058010000}"/>
            </a:ext>
          </a:extLst>
        </xdr:cNvPr>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124114</xdr:rowOff>
    </xdr:from>
    <xdr:ext cx="469744" cy="259045"/>
    <xdr:sp macro="" textlink="">
      <xdr:nvSpPr>
        <xdr:cNvPr id="345" name="n_1mainValue【福祉施設】&#10;一人当たり面積">
          <a:extLst>
            <a:ext uri="{FF2B5EF4-FFF2-40B4-BE49-F238E27FC236}">
              <a16:creationId xmlns:a16="http://schemas.microsoft.com/office/drawing/2014/main" id="{00000000-0008-0000-0F00-000059010000}"/>
            </a:ext>
          </a:extLst>
        </xdr:cNvPr>
        <xdr:cNvSpPr txBox="1"/>
      </xdr:nvSpPr>
      <xdr:spPr>
        <a:xfrm>
          <a:off x="9391727" y="1469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346" name="n_2mainValue【福祉施設】&#10;一人当たり面積">
          <a:extLst>
            <a:ext uri="{FF2B5EF4-FFF2-40B4-BE49-F238E27FC236}">
              <a16:creationId xmlns:a16="http://schemas.microsoft.com/office/drawing/2014/main" id="{00000000-0008-0000-0F00-00005A010000}"/>
            </a:ext>
          </a:extLst>
        </xdr:cNvPr>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7" name="n_3mainValue【福祉施設】&#10;一人当たり面積">
          <a:extLst>
            <a:ext uri="{FF2B5EF4-FFF2-40B4-BE49-F238E27FC236}">
              <a16:creationId xmlns:a16="http://schemas.microsoft.com/office/drawing/2014/main" id="{00000000-0008-0000-0F00-00005B010000}"/>
            </a:ext>
          </a:extLst>
        </xdr:cNvPr>
        <xdr:cNvSpPr txBox="1"/>
      </xdr:nvSpPr>
      <xdr:spPr>
        <a:xfrm>
          <a:off x="7626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00000000-0008-0000-0F00-00007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a:extLst>
            <a:ext uri="{FF2B5EF4-FFF2-40B4-BE49-F238E27FC236}">
              <a16:creationId xmlns:a16="http://schemas.microsoft.com/office/drawing/2014/main" id="{00000000-0008-0000-0F00-000076010000}"/>
            </a:ext>
          </a:extLst>
        </xdr:cNvPr>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a:extLst>
            <a:ext uri="{FF2B5EF4-FFF2-40B4-BE49-F238E27FC236}">
              <a16:creationId xmlns:a16="http://schemas.microsoft.com/office/drawing/2014/main" id="{00000000-0008-0000-0F00-000078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00000000-0008-0000-0F00-00007A010000}"/>
            </a:ext>
          </a:extLst>
        </xdr:cNvPr>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84182</xdr:rowOff>
    </xdr:from>
    <xdr:to>
      <xdr:col>24</xdr:col>
      <xdr:colOff>114300</xdr:colOff>
      <xdr:row>102</xdr:row>
      <xdr:rowOff>14332</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45847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107059</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00000000-0008-0000-0F00-000085010000}"/>
            </a:ext>
          </a:extLst>
        </xdr:cNvPr>
        <xdr:cNvSpPr txBox="1"/>
      </xdr:nvSpPr>
      <xdr:spPr>
        <a:xfrm>
          <a:off x="4673600" y="172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126637</xdr:rowOff>
    </xdr:from>
    <xdr:to>
      <xdr:col>20</xdr:col>
      <xdr:colOff>38100</xdr:colOff>
      <xdr:row>102</xdr:row>
      <xdr:rowOff>56787</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3746500" y="1744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134982</xdr:rowOff>
    </xdr:from>
    <xdr:to>
      <xdr:col>24</xdr:col>
      <xdr:colOff>63500</xdr:colOff>
      <xdr:row>102</xdr:row>
      <xdr:rowOff>5987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3797300" y="1745143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33564</xdr:rowOff>
    </xdr:from>
    <xdr:to>
      <xdr:col>15</xdr:col>
      <xdr:colOff>101600</xdr:colOff>
      <xdr:row>100</xdr:row>
      <xdr:rowOff>135164</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857500" y="1717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84364</xdr:rowOff>
    </xdr:from>
    <xdr:to>
      <xdr:col>19</xdr:col>
      <xdr:colOff>177800</xdr:colOff>
      <xdr:row>102</xdr:row>
      <xdr:rowOff>5987</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2908300" y="1722936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74386</xdr:rowOff>
    </xdr:from>
    <xdr:to>
      <xdr:col>10</xdr:col>
      <xdr:colOff>165100</xdr:colOff>
      <xdr:row>101</xdr:row>
      <xdr:rowOff>4536</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968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84364</xdr:rowOff>
    </xdr:from>
    <xdr:to>
      <xdr:col>15</xdr:col>
      <xdr:colOff>50800</xdr:colOff>
      <xdr:row>100</xdr:row>
      <xdr:rowOff>125186</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019300" y="1722936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a:extLst>
            <a:ext uri="{FF2B5EF4-FFF2-40B4-BE49-F238E27FC236}">
              <a16:creationId xmlns:a16="http://schemas.microsoft.com/office/drawing/2014/main" id="{00000000-0008-0000-0F00-00008C010000}"/>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a:extLst>
            <a:ext uri="{FF2B5EF4-FFF2-40B4-BE49-F238E27FC236}">
              <a16:creationId xmlns:a16="http://schemas.microsoft.com/office/drawing/2014/main" id="{00000000-0008-0000-0F00-00008D010000}"/>
            </a:ext>
          </a:extLst>
        </xdr:cNvPr>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a:extLst>
            <a:ext uri="{FF2B5EF4-FFF2-40B4-BE49-F238E27FC236}">
              <a16:creationId xmlns:a16="http://schemas.microsoft.com/office/drawing/2014/main" id="{00000000-0008-0000-0F00-00008E010000}"/>
            </a:ext>
          </a:extLst>
        </xdr:cNvPr>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73314</xdr:rowOff>
    </xdr:from>
    <xdr:ext cx="405111" cy="259045"/>
    <xdr:sp macro="" textlink="">
      <xdr:nvSpPr>
        <xdr:cNvPr id="399" name="n_1mainValue【市民会館】&#10;有形固定資産減価償却率">
          <a:extLst>
            <a:ext uri="{FF2B5EF4-FFF2-40B4-BE49-F238E27FC236}">
              <a16:creationId xmlns:a16="http://schemas.microsoft.com/office/drawing/2014/main" id="{00000000-0008-0000-0F00-00008F010000}"/>
            </a:ext>
          </a:extLst>
        </xdr:cNvPr>
        <xdr:cNvSpPr txBox="1"/>
      </xdr:nvSpPr>
      <xdr:spPr>
        <a:xfrm>
          <a:off x="3582044" y="1721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151691</xdr:rowOff>
    </xdr:from>
    <xdr:ext cx="405111" cy="259045"/>
    <xdr:sp macro="" textlink="">
      <xdr:nvSpPr>
        <xdr:cNvPr id="400" name="n_2mainValue【市民会館】&#10;有形固定資産減価償却率">
          <a:extLst>
            <a:ext uri="{FF2B5EF4-FFF2-40B4-BE49-F238E27FC236}">
              <a16:creationId xmlns:a16="http://schemas.microsoft.com/office/drawing/2014/main" id="{00000000-0008-0000-0F00-000090010000}"/>
            </a:ext>
          </a:extLst>
        </xdr:cNvPr>
        <xdr:cNvSpPr txBox="1"/>
      </xdr:nvSpPr>
      <xdr:spPr>
        <a:xfrm>
          <a:off x="2705744" y="1695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21063</xdr:rowOff>
    </xdr:from>
    <xdr:ext cx="405111" cy="259045"/>
    <xdr:sp macro="" textlink="">
      <xdr:nvSpPr>
        <xdr:cNvPr id="401" name="n_3mainValue【市民会館】&#10;有形固定資産減価償却率">
          <a:extLst>
            <a:ext uri="{FF2B5EF4-FFF2-40B4-BE49-F238E27FC236}">
              <a16:creationId xmlns:a16="http://schemas.microsoft.com/office/drawing/2014/main" id="{00000000-0008-0000-0F00-000091010000}"/>
            </a:ext>
          </a:extLst>
        </xdr:cNvPr>
        <xdr:cNvSpPr txBox="1"/>
      </xdr:nvSpPr>
      <xdr:spPr>
        <a:xfrm>
          <a:off x="1816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00000000-0008-0000-0F00-0000A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a:extLst>
            <a:ext uri="{FF2B5EF4-FFF2-40B4-BE49-F238E27FC236}">
              <a16:creationId xmlns:a16="http://schemas.microsoft.com/office/drawing/2014/main" id="{00000000-0008-0000-0F00-0000A8010000}"/>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a:extLst>
            <a:ext uri="{FF2B5EF4-FFF2-40B4-BE49-F238E27FC236}">
              <a16:creationId xmlns:a16="http://schemas.microsoft.com/office/drawing/2014/main" id="{00000000-0008-0000-0F00-0000AA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32275</xdr:rowOff>
    </xdr:from>
    <xdr:ext cx="469744" cy="259045"/>
    <xdr:sp macro="" textlink="">
      <xdr:nvSpPr>
        <xdr:cNvPr id="428" name="【市民会館】&#10;一人当たり面積平均値テキスト">
          <a:extLst>
            <a:ext uri="{FF2B5EF4-FFF2-40B4-BE49-F238E27FC236}">
              <a16:creationId xmlns:a16="http://schemas.microsoft.com/office/drawing/2014/main" id="{00000000-0008-0000-0F00-0000AC010000}"/>
            </a:ext>
          </a:extLst>
        </xdr:cNvPr>
        <xdr:cNvSpPr txBox="1"/>
      </xdr:nvSpPr>
      <xdr:spPr>
        <a:xfrm>
          <a:off x="10515600" y="17863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164846</xdr:rowOff>
    </xdr:from>
    <xdr:to>
      <xdr:col>55</xdr:col>
      <xdr:colOff>50800</xdr:colOff>
      <xdr:row>106</xdr:row>
      <xdr:rowOff>94996</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0426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143273</xdr:rowOff>
    </xdr:from>
    <xdr:ext cx="469744" cy="259045"/>
    <xdr:sp macro="" textlink="">
      <xdr:nvSpPr>
        <xdr:cNvPr id="439" name="【市民会館】&#10;一人当たり面積該当値テキスト">
          <a:extLst>
            <a:ext uri="{FF2B5EF4-FFF2-40B4-BE49-F238E27FC236}">
              <a16:creationId xmlns:a16="http://schemas.microsoft.com/office/drawing/2014/main" id="{00000000-0008-0000-0F00-0000B7010000}"/>
            </a:ext>
          </a:extLst>
        </xdr:cNvPr>
        <xdr:cNvSpPr txBox="1"/>
      </xdr:nvSpPr>
      <xdr:spPr>
        <a:xfrm>
          <a:off x="10515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164846</xdr:rowOff>
    </xdr:from>
    <xdr:to>
      <xdr:col>50</xdr:col>
      <xdr:colOff>165100</xdr:colOff>
      <xdr:row>106</xdr:row>
      <xdr:rowOff>94996</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9588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44196</xdr:rowOff>
    </xdr:from>
    <xdr:to>
      <xdr:col>55</xdr:col>
      <xdr:colOff>0</xdr:colOff>
      <xdr:row>106</xdr:row>
      <xdr:rowOff>44196</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9639300" y="182178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160274</xdr:rowOff>
    </xdr:from>
    <xdr:to>
      <xdr:col>46</xdr:col>
      <xdr:colOff>38100</xdr:colOff>
      <xdr:row>106</xdr:row>
      <xdr:rowOff>90424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8699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39624</xdr:rowOff>
    </xdr:from>
    <xdr:to>
      <xdr:col>50</xdr:col>
      <xdr:colOff>114300</xdr:colOff>
      <xdr:row>106</xdr:row>
      <xdr:rowOff>44196</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8750300" y="18213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155702</xdr:rowOff>
    </xdr:from>
    <xdr:to>
      <xdr:col>41</xdr:col>
      <xdr:colOff>101600</xdr:colOff>
      <xdr:row>106</xdr:row>
      <xdr:rowOff>85852</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781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35052</xdr:rowOff>
    </xdr:from>
    <xdr:to>
      <xdr:col>45</xdr:col>
      <xdr:colOff>177800</xdr:colOff>
      <xdr:row>106</xdr:row>
      <xdr:rowOff>39624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7861300" y="1820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46" name="n_1aveValue【市民会館】&#10;一人当たり面積">
          <a:extLst>
            <a:ext uri="{FF2B5EF4-FFF2-40B4-BE49-F238E27FC236}">
              <a16:creationId xmlns:a16="http://schemas.microsoft.com/office/drawing/2014/main" id="{00000000-0008-0000-0F00-0000BE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47" name="n_2aveValue【市民会館】&#10;一人当たり面積">
          <a:extLst>
            <a:ext uri="{FF2B5EF4-FFF2-40B4-BE49-F238E27FC236}">
              <a16:creationId xmlns:a16="http://schemas.microsoft.com/office/drawing/2014/main" id="{00000000-0008-0000-0F00-0000BF010000}"/>
            </a:ext>
          </a:extLst>
        </xdr:cNvPr>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164101</xdr:rowOff>
    </xdr:from>
    <xdr:ext cx="469744" cy="259045"/>
    <xdr:sp macro="" textlink="">
      <xdr:nvSpPr>
        <xdr:cNvPr id="448" name="n_3aveValue【市民会館】&#10;一人当たり面積">
          <a:extLst>
            <a:ext uri="{FF2B5EF4-FFF2-40B4-BE49-F238E27FC236}">
              <a16:creationId xmlns:a16="http://schemas.microsoft.com/office/drawing/2014/main" id="{00000000-0008-0000-0F00-0000C0010000}"/>
            </a:ext>
          </a:extLst>
        </xdr:cNvPr>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86123</xdr:rowOff>
    </xdr:from>
    <xdr:ext cx="469744" cy="259045"/>
    <xdr:sp macro="" textlink="">
      <xdr:nvSpPr>
        <xdr:cNvPr id="449" name="n_1mainValue【市民会館】&#10;一人当たり面積">
          <a:extLst>
            <a:ext uri="{FF2B5EF4-FFF2-40B4-BE49-F238E27FC236}">
              <a16:creationId xmlns:a16="http://schemas.microsoft.com/office/drawing/2014/main" id="{00000000-0008-0000-0F00-0000C1010000}"/>
            </a:ext>
          </a:extLst>
        </xdr:cNvPr>
        <xdr:cNvSpPr txBox="1"/>
      </xdr:nvSpPr>
      <xdr:spPr>
        <a:xfrm>
          <a:off x="9391727" y="1825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81551</xdr:rowOff>
    </xdr:from>
    <xdr:ext cx="469744" cy="259045"/>
    <xdr:sp macro="" textlink="">
      <xdr:nvSpPr>
        <xdr:cNvPr id="450" name="n_2mainValue【市民会館】&#10;一人当たり面積">
          <a:extLst>
            <a:ext uri="{FF2B5EF4-FFF2-40B4-BE49-F238E27FC236}">
              <a16:creationId xmlns:a16="http://schemas.microsoft.com/office/drawing/2014/main" id="{00000000-0008-0000-0F00-0000C2010000}"/>
            </a:ext>
          </a:extLst>
        </xdr:cNvPr>
        <xdr:cNvSpPr txBox="1"/>
      </xdr:nvSpPr>
      <xdr:spPr>
        <a:xfrm>
          <a:off x="8515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76979</xdr:rowOff>
    </xdr:from>
    <xdr:ext cx="469744" cy="259045"/>
    <xdr:sp macro="" textlink="">
      <xdr:nvSpPr>
        <xdr:cNvPr id="451" name="n_3mainValue【市民会館】&#10;一人当たり面積">
          <a:extLst>
            <a:ext uri="{FF2B5EF4-FFF2-40B4-BE49-F238E27FC236}">
              <a16:creationId xmlns:a16="http://schemas.microsoft.com/office/drawing/2014/main" id="{00000000-0008-0000-0F00-0000C3010000}"/>
            </a:ext>
          </a:extLst>
        </xdr:cNvPr>
        <xdr:cNvSpPr txBox="1"/>
      </xdr:nvSpPr>
      <xdr:spPr>
        <a:xfrm>
          <a:off x="7626427" y="1825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id="{00000000-0008-0000-0F00-0000D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a:extLst>
            <a:ext uri="{FF2B5EF4-FFF2-40B4-BE49-F238E27FC236}">
              <a16:creationId xmlns:a16="http://schemas.microsoft.com/office/drawing/2014/main" id="{00000000-0008-0000-0F00-0000DE010000}"/>
            </a:ext>
          </a:extLst>
        </xdr:cNvPr>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a:extLst>
            <a:ext uri="{FF2B5EF4-FFF2-40B4-BE49-F238E27FC236}">
              <a16:creationId xmlns:a16="http://schemas.microsoft.com/office/drawing/2014/main" id="{00000000-0008-0000-0F00-0000E0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id="{00000000-0008-0000-0F00-0000E2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103777</xdr:rowOff>
    </xdr:from>
    <xdr:to>
      <xdr:col>85</xdr:col>
      <xdr:colOff>177800</xdr:colOff>
      <xdr:row>34</xdr:row>
      <xdr:rowOff>33927</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6268700" y="576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126654</xdr:rowOff>
    </xdr:from>
    <xdr:ext cx="405111" cy="259045"/>
    <xdr:sp macro="" textlink="">
      <xdr:nvSpPr>
        <xdr:cNvPr id="493" name="【一般廃棄物処理施設】&#10;有形固定資産減価償却率該当値テキスト">
          <a:extLst>
            <a:ext uri="{FF2B5EF4-FFF2-40B4-BE49-F238E27FC236}">
              <a16:creationId xmlns:a16="http://schemas.microsoft.com/office/drawing/2014/main" id="{00000000-0008-0000-0F00-0000ED010000}"/>
            </a:ext>
          </a:extLst>
        </xdr:cNvPr>
        <xdr:cNvSpPr txBox="1"/>
      </xdr:nvSpPr>
      <xdr:spPr>
        <a:xfrm>
          <a:off x="16357600" y="56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123372</xdr:rowOff>
    </xdr:from>
    <xdr:to>
      <xdr:col>81</xdr:col>
      <xdr:colOff>101600</xdr:colOff>
      <xdr:row>34</xdr:row>
      <xdr:rowOff>53522</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543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154577</xdr:rowOff>
    </xdr:from>
    <xdr:to>
      <xdr:col>85</xdr:col>
      <xdr:colOff>127000</xdr:colOff>
      <xdr:row>34</xdr:row>
      <xdr:rowOff>2722</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5481300" y="581242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146231</xdr:rowOff>
    </xdr:from>
    <xdr:to>
      <xdr:col>76</xdr:col>
      <xdr:colOff>165100</xdr:colOff>
      <xdr:row>34</xdr:row>
      <xdr:rowOff>76381</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4541500" y="58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2722</xdr:rowOff>
    </xdr:from>
    <xdr:to>
      <xdr:col>81</xdr:col>
      <xdr:colOff>50800</xdr:colOff>
      <xdr:row>34</xdr:row>
      <xdr:rowOff>25581</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4592300" y="583202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498" name="n_1aveValue【一般廃棄物処理施設】&#10;有形固定資産減価償却率">
          <a:extLst>
            <a:ext uri="{FF2B5EF4-FFF2-40B4-BE49-F238E27FC236}">
              <a16:creationId xmlns:a16="http://schemas.microsoft.com/office/drawing/2014/main" id="{00000000-0008-0000-0F00-0000F2010000}"/>
            </a:ext>
          </a:extLst>
        </xdr:cNvPr>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499" name="n_2aveValue【一般廃棄物処理施設】&#10;有形固定資産減価償却率">
          <a:extLst>
            <a:ext uri="{FF2B5EF4-FFF2-40B4-BE49-F238E27FC236}">
              <a16:creationId xmlns:a16="http://schemas.microsoft.com/office/drawing/2014/main" id="{00000000-0008-0000-0F00-0000F3010000}"/>
            </a:ext>
          </a:extLst>
        </xdr:cNvPr>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0" name="n_3ave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70049</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92908</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557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1" name="【一般廃棄物処理施設】&#10;一人当たり有形固定資産（償却資産）額グラフ枠">
          <a:extLst>
            <a:ext uri="{FF2B5EF4-FFF2-40B4-BE49-F238E27FC236}">
              <a16:creationId xmlns:a16="http://schemas.microsoft.com/office/drawing/2014/main" id="{00000000-0008-0000-0F00-00000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3" name="【一般廃棄物処理施設】&#10;一人当たり有形固定資産（償却資産）額最小値テキスト">
          <a:extLst>
            <a:ext uri="{FF2B5EF4-FFF2-40B4-BE49-F238E27FC236}">
              <a16:creationId xmlns:a16="http://schemas.microsoft.com/office/drawing/2014/main" id="{00000000-0008-0000-0F00-00000B020000}"/>
            </a:ext>
          </a:extLst>
        </xdr:cNvPr>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5" name="【一般廃棄物処理施設】&#10;一人当たり有形固定資産（償却資産）額最大値テキスト">
          <a:extLst>
            <a:ext uri="{FF2B5EF4-FFF2-40B4-BE49-F238E27FC236}">
              <a16:creationId xmlns:a16="http://schemas.microsoft.com/office/drawing/2014/main" id="{00000000-0008-0000-0F00-00000D020000}"/>
            </a:ext>
          </a:extLst>
        </xdr:cNvPr>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27" name="【一般廃棄物処理施設】&#10;一人当たり有形固定資産（償却資産）額平均値テキスト">
          <a:extLst>
            <a:ext uri="{FF2B5EF4-FFF2-40B4-BE49-F238E27FC236}">
              <a16:creationId xmlns:a16="http://schemas.microsoft.com/office/drawing/2014/main" id="{00000000-0008-0000-0F00-00000F020000}"/>
            </a:ext>
          </a:extLst>
        </xdr:cNvPr>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144318</xdr:rowOff>
    </xdr:from>
    <xdr:to>
      <xdr:col>116</xdr:col>
      <xdr:colOff>114300</xdr:colOff>
      <xdr:row>38</xdr:row>
      <xdr:rowOff>74468</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22110700" y="64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167195</xdr:rowOff>
    </xdr:from>
    <xdr:ext cx="534377" cy="259045"/>
    <xdr:sp macro="" textlink="">
      <xdr:nvSpPr>
        <xdr:cNvPr id="538" name="【一般廃棄物処理施設】&#10;一人当たり有形固定資産（償却資産）額該当値テキスト">
          <a:extLst>
            <a:ext uri="{FF2B5EF4-FFF2-40B4-BE49-F238E27FC236}">
              <a16:creationId xmlns:a16="http://schemas.microsoft.com/office/drawing/2014/main" id="{00000000-0008-0000-0F00-00001A020000}"/>
            </a:ext>
          </a:extLst>
        </xdr:cNvPr>
        <xdr:cNvSpPr txBox="1"/>
      </xdr:nvSpPr>
      <xdr:spPr>
        <a:xfrm>
          <a:off x="22199600" y="633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141975</xdr:rowOff>
    </xdr:from>
    <xdr:to>
      <xdr:col>112</xdr:col>
      <xdr:colOff>38100</xdr:colOff>
      <xdr:row>38</xdr:row>
      <xdr:rowOff>72124</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21272500" y="64856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21324</xdr:rowOff>
    </xdr:from>
    <xdr:to>
      <xdr:col>116</xdr:col>
      <xdr:colOff>63500</xdr:colOff>
      <xdr:row>38</xdr:row>
      <xdr:rowOff>23668</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21323300" y="6536424"/>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138831</xdr:rowOff>
    </xdr:from>
    <xdr:to>
      <xdr:col>107</xdr:col>
      <xdr:colOff>101600</xdr:colOff>
      <xdr:row>38</xdr:row>
      <xdr:rowOff>68982</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20383500" y="64824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18181</xdr:rowOff>
    </xdr:from>
    <xdr:to>
      <xdr:col>111</xdr:col>
      <xdr:colOff>177800</xdr:colOff>
      <xdr:row>38</xdr:row>
      <xdr:rowOff>21324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20434300" y="6533281"/>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3" name="n_1aveValue【一般廃棄物処理施設】&#10;一人当たり有形固定資産（償却資産）額">
          <a:extLst>
            <a:ext uri="{FF2B5EF4-FFF2-40B4-BE49-F238E27FC236}">
              <a16:creationId xmlns:a16="http://schemas.microsoft.com/office/drawing/2014/main" id="{00000000-0008-0000-0F00-00001F020000}"/>
            </a:ext>
          </a:extLst>
        </xdr:cNvPr>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4" name="n_2ave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72655</xdr:rowOff>
    </xdr:from>
    <xdr:ext cx="534377" cy="259045"/>
    <xdr:sp macro="" textlink="">
      <xdr:nvSpPr>
        <xdr:cNvPr id="545" name="n_3aveValue【一般廃棄物処理施設】&#10;一人当たり有形固定資産（償却資産）額">
          <a:extLst>
            <a:ext uri="{FF2B5EF4-FFF2-40B4-BE49-F238E27FC236}">
              <a16:creationId xmlns:a16="http://schemas.microsoft.com/office/drawing/2014/main" id="{00000000-0008-0000-0F00-000021020000}"/>
            </a:ext>
          </a:extLst>
        </xdr:cNvPr>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88652</xdr:rowOff>
    </xdr:from>
    <xdr:ext cx="534377" cy="259045"/>
    <xdr:sp macro="" textlink="">
      <xdr:nvSpPr>
        <xdr:cNvPr id="546" name="n_1mainValue【一般廃棄物処理施設】&#10;一人当たり有形固定資産（償却資産）額">
          <a:extLst>
            <a:ext uri="{FF2B5EF4-FFF2-40B4-BE49-F238E27FC236}">
              <a16:creationId xmlns:a16="http://schemas.microsoft.com/office/drawing/2014/main" id="{00000000-0008-0000-0F00-000022020000}"/>
            </a:ext>
          </a:extLst>
        </xdr:cNvPr>
        <xdr:cNvSpPr txBox="1"/>
      </xdr:nvSpPr>
      <xdr:spPr>
        <a:xfrm>
          <a:off x="21043411" y="62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85508</xdr:rowOff>
    </xdr:from>
    <xdr:ext cx="534377" cy="259045"/>
    <xdr:sp macro="" textlink="">
      <xdr:nvSpPr>
        <xdr:cNvPr id="547" name="n_2mainValue【一般廃棄物処理施設】&#10;一人当たり有形固定資産（償却資産）額">
          <a:extLst>
            <a:ext uri="{FF2B5EF4-FFF2-40B4-BE49-F238E27FC236}">
              <a16:creationId xmlns:a16="http://schemas.microsoft.com/office/drawing/2014/main" id="{00000000-0008-0000-0F00-000023020000}"/>
            </a:ext>
          </a:extLst>
        </xdr:cNvPr>
        <xdr:cNvSpPr txBox="1"/>
      </xdr:nvSpPr>
      <xdr:spPr>
        <a:xfrm>
          <a:off x="20167111" y="625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保健センター・保健所】&#10;有形固定資産減価償却率グラフ枠">
          <a:extLst>
            <a:ext uri="{FF2B5EF4-FFF2-40B4-BE49-F238E27FC236}">
              <a16:creationId xmlns:a16="http://schemas.microsoft.com/office/drawing/2014/main" id="{00000000-0008-0000-0F00-00003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74" name="【保健センター・保健所】&#10;有形固定資産減価償却率最小値テキスト">
          <a:extLst>
            <a:ext uri="{FF2B5EF4-FFF2-40B4-BE49-F238E27FC236}">
              <a16:creationId xmlns:a16="http://schemas.microsoft.com/office/drawing/2014/main" id="{00000000-0008-0000-0F00-00003E02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76" name="【保健センター・保健所】&#10;有形固定資産減価償却率最大値テキスト">
          <a:extLst>
            <a:ext uri="{FF2B5EF4-FFF2-40B4-BE49-F238E27FC236}">
              <a16:creationId xmlns:a16="http://schemas.microsoft.com/office/drawing/2014/main" id="{00000000-0008-0000-0F00-000040020000}"/>
            </a:ext>
          </a:extLst>
        </xdr:cNvPr>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78" name="【保健センター・保健所】&#10;有形固定資産減価償却率平均値テキスト">
          <a:extLst>
            <a:ext uri="{FF2B5EF4-FFF2-40B4-BE49-F238E27FC236}">
              <a16:creationId xmlns:a16="http://schemas.microsoft.com/office/drawing/2014/main" id="{00000000-0008-0000-0F00-000042020000}"/>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6367</xdr:rowOff>
    </xdr:from>
    <xdr:ext cx="405111" cy="259045"/>
    <xdr:sp macro="" textlink="">
      <xdr:nvSpPr>
        <xdr:cNvPr id="589" name="【保健センター・保健所】&#10;有形固定資産減価償却率該当値テキスト">
          <a:extLst>
            <a:ext uri="{FF2B5EF4-FFF2-40B4-BE49-F238E27FC236}">
              <a16:creationId xmlns:a16="http://schemas.microsoft.com/office/drawing/2014/main" id="{00000000-0008-0000-0F00-00004D020000}"/>
            </a:ext>
          </a:extLst>
        </xdr:cNvPr>
        <xdr:cNvSpPr txBox="1"/>
      </xdr:nvSpPr>
      <xdr:spPr>
        <a:xfrm>
          <a:off x="16357600"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30843</xdr:rowOff>
    </xdr:from>
    <xdr:to>
      <xdr:col>81</xdr:col>
      <xdr:colOff>101600</xdr:colOff>
      <xdr:row>60</xdr:row>
      <xdr:rowOff>132443</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5430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81643</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5481300" y="1032129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78196</xdr:rowOff>
    </xdr:from>
    <xdr:to>
      <xdr:col>76</xdr:col>
      <xdr:colOff>165100</xdr:colOff>
      <xdr:row>61</xdr:row>
      <xdr:rowOff>8346</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14541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81643</xdr:rowOff>
    </xdr:from>
    <xdr:to>
      <xdr:col>81</xdr:col>
      <xdr:colOff>50800</xdr:colOff>
      <xdr:row>60</xdr:row>
      <xdr:rowOff>128996</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4592300" y="10368643"/>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32476</xdr:rowOff>
    </xdr:from>
    <xdr:to>
      <xdr:col>72</xdr:col>
      <xdr:colOff>38100</xdr:colOff>
      <xdr:row>58</xdr:row>
      <xdr:rowOff>134076</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3652500" y="997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83276</xdr:rowOff>
    </xdr:from>
    <xdr:to>
      <xdr:col>76</xdr:col>
      <xdr:colOff>114300</xdr:colOff>
      <xdr:row>60</xdr:row>
      <xdr:rowOff>128996</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3703300" y="10027376"/>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132642</xdr:rowOff>
    </xdr:from>
    <xdr:ext cx="405111" cy="259045"/>
    <xdr:sp macro="" textlink="">
      <xdr:nvSpPr>
        <xdr:cNvPr id="596" name="n_1aveValue【保健センター・保健所】&#10;有形固定資産減価償却率">
          <a:extLst>
            <a:ext uri="{FF2B5EF4-FFF2-40B4-BE49-F238E27FC236}">
              <a16:creationId xmlns:a16="http://schemas.microsoft.com/office/drawing/2014/main" id="{00000000-0008-0000-0F00-00005402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97" name="n_2aveValue【保健センター・保健所】&#10;有形固定資産減価償却率">
          <a:extLst>
            <a:ext uri="{FF2B5EF4-FFF2-40B4-BE49-F238E27FC236}">
              <a16:creationId xmlns:a16="http://schemas.microsoft.com/office/drawing/2014/main" id="{00000000-0008-0000-0F00-000055020000}"/>
            </a:ext>
          </a:extLst>
        </xdr:cNvPr>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598" name="n_3aveValue【保健センター・保健所】&#10;有形固定資産減価償却率">
          <a:extLst>
            <a:ext uri="{FF2B5EF4-FFF2-40B4-BE49-F238E27FC236}">
              <a16:creationId xmlns:a16="http://schemas.microsoft.com/office/drawing/2014/main" id="{00000000-0008-0000-0F00-000056020000}"/>
            </a:ext>
          </a:extLst>
        </xdr:cNvPr>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123570</xdr:rowOff>
    </xdr:from>
    <xdr:ext cx="405111" cy="259045"/>
    <xdr:sp macro="" textlink="">
      <xdr:nvSpPr>
        <xdr:cNvPr id="599" name="n_1mainValue【保健センター・保健所】&#10;有形固定資産減価償却率">
          <a:extLst>
            <a:ext uri="{FF2B5EF4-FFF2-40B4-BE49-F238E27FC236}">
              <a16:creationId xmlns:a16="http://schemas.microsoft.com/office/drawing/2014/main" id="{00000000-0008-0000-0F00-000057020000}"/>
            </a:ext>
          </a:extLst>
        </xdr:cNvPr>
        <xdr:cNvSpPr txBox="1"/>
      </xdr:nvSpPr>
      <xdr:spPr>
        <a:xfrm>
          <a:off x="152660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00" name="n_2mainValue【保健センター・保健所】&#10;有形固定資産減価償却率">
          <a:extLst>
            <a:ext uri="{FF2B5EF4-FFF2-40B4-BE49-F238E27FC236}">
              <a16:creationId xmlns:a16="http://schemas.microsoft.com/office/drawing/2014/main" id="{00000000-0008-0000-0F00-000058020000}"/>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150603</xdr:rowOff>
    </xdr:from>
    <xdr:ext cx="405111" cy="259045"/>
    <xdr:sp macro="" textlink="">
      <xdr:nvSpPr>
        <xdr:cNvPr id="601" name="n_3mainValue【保健センター・保健所】&#10;有形固定資産減価償却率">
          <a:extLst>
            <a:ext uri="{FF2B5EF4-FFF2-40B4-BE49-F238E27FC236}">
              <a16:creationId xmlns:a16="http://schemas.microsoft.com/office/drawing/2014/main" id="{00000000-0008-0000-0F00-000059020000}"/>
            </a:ext>
          </a:extLst>
        </xdr:cNvPr>
        <xdr:cNvSpPr txBox="1"/>
      </xdr:nvSpPr>
      <xdr:spPr>
        <a:xfrm>
          <a:off x="13500744" y="975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a:extLst>
            <a:ext uri="{FF2B5EF4-FFF2-40B4-BE49-F238E27FC236}">
              <a16:creationId xmlns:a16="http://schemas.microsoft.com/office/drawing/2014/main" id="{00000000-0008-0000-0F00-00007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26" name="【保健センター・保健所】&#10;一人当たり面積最小値テキスト">
          <a:extLst>
            <a:ext uri="{FF2B5EF4-FFF2-40B4-BE49-F238E27FC236}">
              <a16:creationId xmlns:a16="http://schemas.microsoft.com/office/drawing/2014/main" id="{00000000-0008-0000-0F00-000072020000}"/>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28" name="【保健センター・保健所】&#10;一人当たり面積最大値テキスト">
          <a:extLst>
            <a:ext uri="{FF2B5EF4-FFF2-40B4-BE49-F238E27FC236}">
              <a16:creationId xmlns:a16="http://schemas.microsoft.com/office/drawing/2014/main" id="{00000000-0008-0000-0F00-000074020000}"/>
            </a:ext>
          </a:extLst>
        </xdr:cNvPr>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0" name="【保健センター・保健所】&#10;一人当たり面積平均値テキスト">
          <a:extLst>
            <a:ext uri="{FF2B5EF4-FFF2-40B4-BE49-F238E27FC236}">
              <a16:creationId xmlns:a16="http://schemas.microsoft.com/office/drawing/2014/main" id="{00000000-0008-0000-0F00-000076020000}"/>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34" name="フローチャート: 判断 633">
          <a:extLst>
            <a:ext uri="{FF2B5EF4-FFF2-40B4-BE49-F238E27FC236}">
              <a16:creationId xmlns:a16="http://schemas.microsoft.com/office/drawing/2014/main" id="{00000000-0008-0000-0F00-00007A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90170</xdr:rowOff>
    </xdr:from>
    <xdr:to>
      <xdr:col>116</xdr:col>
      <xdr:colOff>114300</xdr:colOff>
      <xdr:row>64</xdr:row>
      <xdr:rowOff>20320</xdr:rowOff>
    </xdr:to>
    <xdr:sp macro="" textlink="">
      <xdr:nvSpPr>
        <xdr:cNvPr id="640" name="楕円 639">
          <a:extLst>
            <a:ext uri="{FF2B5EF4-FFF2-40B4-BE49-F238E27FC236}">
              <a16:creationId xmlns:a16="http://schemas.microsoft.com/office/drawing/2014/main" id="{00000000-0008-0000-0F00-000080020000}"/>
            </a:ext>
          </a:extLst>
        </xdr:cNvPr>
        <xdr:cNvSpPr/>
      </xdr:nvSpPr>
      <xdr:spPr>
        <a:xfrm>
          <a:off x="22110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5097</xdr:rowOff>
    </xdr:from>
    <xdr:ext cx="469744" cy="259045"/>
    <xdr:sp macro="" textlink="">
      <xdr:nvSpPr>
        <xdr:cNvPr id="641" name="【保健センター・保健所】&#10;一人当たり面積該当値テキスト">
          <a:extLst>
            <a:ext uri="{FF2B5EF4-FFF2-40B4-BE49-F238E27FC236}">
              <a16:creationId xmlns:a16="http://schemas.microsoft.com/office/drawing/2014/main" id="{00000000-0008-0000-0F00-000081020000}"/>
            </a:ext>
          </a:extLst>
        </xdr:cNvPr>
        <xdr:cNvSpPr txBox="1"/>
      </xdr:nvSpPr>
      <xdr:spPr>
        <a:xfrm>
          <a:off x="22199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90170</xdr:rowOff>
    </xdr:from>
    <xdr:to>
      <xdr:col>112</xdr:col>
      <xdr:colOff>38100</xdr:colOff>
      <xdr:row>64</xdr:row>
      <xdr:rowOff>20320</xdr:rowOff>
    </xdr:to>
    <xdr:sp macro="" textlink="">
      <xdr:nvSpPr>
        <xdr:cNvPr id="642" name="楕円 641">
          <a:extLst>
            <a:ext uri="{FF2B5EF4-FFF2-40B4-BE49-F238E27FC236}">
              <a16:creationId xmlns:a16="http://schemas.microsoft.com/office/drawing/2014/main" id="{00000000-0008-0000-0F00-000082020000}"/>
            </a:ext>
          </a:extLst>
        </xdr:cNvPr>
        <xdr:cNvSpPr/>
      </xdr:nvSpPr>
      <xdr:spPr>
        <a:xfrm>
          <a:off x="2127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140970</xdr:rowOff>
    </xdr:from>
    <xdr:to>
      <xdr:col>116</xdr:col>
      <xdr:colOff>63500</xdr:colOff>
      <xdr:row>63</xdr:row>
      <xdr:rowOff>140970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21323300" y="1094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90170</xdr:rowOff>
    </xdr:from>
    <xdr:to>
      <xdr:col>107</xdr:col>
      <xdr:colOff>101600</xdr:colOff>
      <xdr:row>64</xdr:row>
      <xdr:rowOff>20320</xdr:rowOff>
    </xdr:to>
    <xdr:sp macro="" textlink="">
      <xdr:nvSpPr>
        <xdr:cNvPr id="644" name="楕円 643">
          <a:extLst>
            <a:ext uri="{FF2B5EF4-FFF2-40B4-BE49-F238E27FC236}">
              <a16:creationId xmlns:a16="http://schemas.microsoft.com/office/drawing/2014/main" id="{00000000-0008-0000-0F00-000084020000}"/>
            </a:ext>
          </a:extLst>
        </xdr:cNvPr>
        <xdr:cNvSpPr/>
      </xdr:nvSpPr>
      <xdr:spPr>
        <a:xfrm>
          <a:off x="20383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140970</xdr:rowOff>
    </xdr:from>
    <xdr:to>
      <xdr:col>111</xdr:col>
      <xdr:colOff>177800</xdr:colOff>
      <xdr:row>63</xdr:row>
      <xdr:rowOff>140970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20434300" y="1094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140970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9545300" y="1093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48" name="n_1aveValue【保健センター・保健所】&#10;一人当たり面積">
          <a:extLst>
            <a:ext uri="{FF2B5EF4-FFF2-40B4-BE49-F238E27FC236}">
              <a16:creationId xmlns:a16="http://schemas.microsoft.com/office/drawing/2014/main" id="{00000000-0008-0000-0F00-000088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49" name="n_2aveValue【保健センター・保健所】&#10;一人当たり面積">
          <a:extLst>
            <a:ext uri="{FF2B5EF4-FFF2-40B4-BE49-F238E27FC236}">
              <a16:creationId xmlns:a16="http://schemas.microsoft.com/office/drawing/2014/main" id="{00000000-0008-0000-0F00-000089020000}"/>
            </a:ext>
          </a:extLst>
        </xdr:cNvPr>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50" name="n_3aveValue【保健センター・保健所】&#10;一人当たり面積">
          <a:extLst>
            <a:ext uri="{FF2B5EF4-FFF2-40B4-BE49-F238E27FC236}">
              <a16:creationId xmlns:a16="http://schemas.microsoft.com/office/drawing/2014/main" id="{00000000-0008-0000-0F00-00008A02000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11447</xdr:rowOff>
    </xdr:from>
    <xdr:ext cx="469744" cy="259045"/>
    <xdr:sp macro="" textlink="">
      <xdr:nvSpPr>
        <xdr:cNvPr id="651" name="n_1mainValue【保健センター・保健所】&#10;一人当たり面積">
          <a:extLst>
            <a:ext uri="{FF2B5EF4-FFF2-40B4-BE49-F238E27FC236}">
              <a16:creationId xmlns:a16="http://schemas.microsoft.com/office/drawing/2014/main" id="{00000000-0008-0000-0F00-00008B020000}"/>
            </a:ext>
          </a:extLst>
        </xdr:cNvPr>
        <xdr:cNvSpPr txBox="1"/>
      </xdr:nvSpPr>
      <xdr:spPr>
        <a:xfrm>
          <a:off x="210757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11447</xdr:rowOff>
    </xdr:from>
    <xdr:ext cx="469744" cy="259045"/>
    <xdr:sp macro="" textlink="">
      <xdr:nvSpPr>
        <xdr:cNvPr id="652" name="n_2mainValue【保健センター・保健所】&#10;一人当たり面積">
          <a:extLst>
            <a:ext uri="{FF2B5EF4-FFF2-40B4-BE49-F238E27FC236}">
              <a16:creationId xmlns:a16="http://schemas.microsoft.com/office/drawing/2014/main" id="{00000000-0008-0000-0F00-00008C020000}"/>
            </a:ext>
          </a:extLst>
        </xdr:cNvPr>
        <xdr:cNvSpPr txBox="1"/>
      </xdr:nvSpPr>
      <xdr:spPr>
        <a:xfrm>
          <a:off x="20199427"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653" name="n_3mainValue【保健センター・保健所】&#10;一人当たり面積">
          <a:extLst>
            <a:ext uri="{FF2B5EF4-FFF2-40B4-BE49-F238E27FC236}">
              <a16:creationId xmlns:a16="http://schemas.microsoft.com/office/drawing/2014/main" id="{00000000-0008-0000-0F00-00008D020000}"/>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8" name="【消防施設】&#10;有形固定資産減価償却率グラフ枠">
          <a:extLst>
            <a:ext uri="{FF2B5EF4-FFF2-40B4-BE49-F238E27FC236}">
              <a16:creationId xmlns:a16="http://schemas.microsoft.com/office/drawing/2014/main" id="{00000000-0008-0000-0F00-0000A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0" name="【消防施設】&#10;有形固定資産減価償却率最小値テキスト">
          <a:extLst>
            <a:ext uri="{FF2B5EF4-FFF2-40B4-BE49-F238E27FC236}">
              <a16:creationId xmlns:a16="http://schemas.microsoft.com/office/drawing/2014/main" id="{00000000-0008-0000-0F00-0000A8020000}"/>
            </a:ext>
          </a:extLst>
        </xdr:cNvPr>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2" name="【消防施設】&#10;有形固定資産減価償却率最大値テキスト">
          <a:extLst>
            <a:ext uri="{FF2B5EF4-FFF2-40B4-BE49-F238E27FC236}">
              <a16:creationId xmlns:a16="http://schemas.microsoft.com/office/drawing/2014/main" id="{00000000-0008-0000-0F00-0000AA020000}"/>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84" name="【消防施設】&#10;有形固定資産減価償却率平均値テキスト">
          <a:extLst>
            <a:ext uri="{FF2B5EF4-FFF2-40B4-BE49-F238E27FC236}">
              <a16:creationId xmlns:a16="http://schemas.microsoft.com/office/drawing/2014/main" id="{00000000-0008-0000-0F00-0000AC020000}"/>
            </a:ext>
          </a:extLst>
        </xdr:cNvPr>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52614</xdr:rowOff>
    </xdr:from>
    <xdr:to>
      <xdr:col>85</xdr:col>
      <xdr:colOff>177800</xdr:colOff>
      <xdr:row>80</xdr:row>
      <xdr:rowOff>154214</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62687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75491</xdr:rowOff>
    </xdr:from>
    <xdr:ext cx="405111" cy="259045"/>
    <xdr:sp macro="" textlink="">
      <xdr:nvSpPr>
        <xdr:cNvPr id="695" name="【消防施設】&#10;有形固定資産減価償却率該当値テキスト">
          <a:extLst>
            <a:ext uri="{FF2B5EF4-FFF2-40B4-BE49-F238E27FC236}">
              <a16:creationId xmlns:a16="http://schemas.microsoft.com/office/drawing/2014/main" id="{00000000-0008-0000-0F00-0000B7020000}"/>
            </a:ext>
          </a:extLst>
        </xdr:cNvPr>
        <xdr:cNvSpPr txBox="1"/>
      </xdr:nvSpPr>
      <xdr:spPr>
        <a:xfrm>
          <a:off x="16357600" y="1362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124461</xdr:rowOff>
    </xdr:from>
    <xdr:to>
      <xdr:col>81</xdr:col>
      <xdr:colOff>101600</xdr:colOff>
      <xdr:row>81</xdr:row>
      <xdr:rowOff>54611</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5430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103414</xdr:rowOff>
    </xdr:from>
    <xdr:to>
      <xdr:col>85</xdr:col>
      <xdr:colOff>127000</xdr:colOff>
      <xdr:row>81</xdr:row>
      <xdr:rowOff>3811</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15481300" y="13819414"/>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15058</xdr:rowOff>
    </xdr:from>
    <xdr:to>
      <xdr:col>76</xdr:col>
      <xdr:colOff>165100</xdr:colOff>
      <xdr:row>81</xdr:row>
      <xdr:rowOff>116658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14541500" y="139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81</xdr:row>
      <xdr:rowOff>65858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4592300" y="13891261"/>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88537</xdr:rowOff>
    </xdr:from>
    <xdr:to>
      <xdr:col>72</xdr:col>
      <xdr:colOff>38100</xdr:colOff>
      <xdr:row>82</xdr:row>
      <xdr:rowOff>18687</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3652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65858</xdr:rowOff>
    </xdr:from>
    <xdr:to>
      <xdr:col>76</xdr:col>
      <xdr:colOff>114300</xdr:colOff>
      <xdr:row>81</xdr:row>
      <xdr:rowOff>139337</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3703300" y="13953308"/>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2" name="n_1aveValue【消防施設】&#10;有形固定資産減価償却率">
          <a:extLst>
            <a:ext uri="{FF2B5EF4-FFF2-40B4-BE49-F238E27FC236}">
              <a16:creationId xmlns:a16="http://schemas.microsoft.com/office/drawing/2014/main" id="{00000000-0008-0000-0F00-0000BE020000}"/>
            </a:ext>
          </a:extLst>
        </xdr:cNvPr>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703" name="n_2aveValue【消防施設】&#10;有形固定資産減価償却率">
          <a:extLst>
            <a:ext uri="{FF2B5EF4-FFF2-40B4-BE49-F238E27FC236}">
              <a16:creationId xmlns:a16="http://schemas.microsoft.com/office/drawing/2014/main" id="{00000000-0008-0000-0F00-0000BF020000}"/>
            </a:ext>
          </a:extLst>
        </xdr:cNvPr>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704" name="n_3aveValue【消防施設】&#10;有形固定資産減価償却率">
          <a:extLst>
            <a:ext uri="{FF2B5EF4-FFF2-40B4-BE49-F238E27FC236}">
              <a16:creationId xmlns:a16="http://schemas.microsoft.com/office/drawing/2014/main" id="{00000000-0008-0000-0F00-0000C0020000}"/>
            </a:ext>
          </a:extLst>
        </xdr:cNvPr>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71138</xdr:rowOff>
    </xdr:from>
    <xdr:ext cx="405111" cy="259045"/>
    <xdr:sp macro="" textlink="">
      <xdr:nvSpPr>
        <xdr:cNvPr id="705" name="n_1mainValue【消防施設】&#10;有形固定資産減価償却率">
          <a:extLst>
            <a:ext uri="{FF2B5EF4-FFF2-40B4-BE49-F238E27FC236}">
              <a16:creationId xmlns:a16="http://schemas.microsoft.com/office/drawing/2014/main" id="{00000000-0008-0000-0F00-0000C1020000}"/>
            </a:ext>
          </a:extLst>
        </xdr:cNvPr>
        <xdr:cNvSpPr txBox="1"/>
      </xdr:nvSpPr>
      <xdr:spPr>
        <a:xfrm>
          <a:off x="15266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133185</xdr:rowOff>
    </xdr:from>
    <xdr:ext cx="405111" cy="259045"/>
    <xdr:sp macro="" textlink="">
      <xdr:nvSpPr>
        <xdr:cNvPr id="706" name="n_2mainValue【消防施設】&#10;有形固定資産減価償却率">
          <a:extLst>
            <a:ext uri="{FF2B5EF4-FFF2-40B4-BE49-F238E27FC236}">
              <a16:creationId xmlns:a16="http://schemas.microsoft.com/office/drawing/2014/main" id="{00000000-0008-0000-0F00-0000C2020000}"/>
            </a:ext>
          </a:extLst>
        </xdr:cNvPr>
        <xdr:cNvSpPr txBox="1"/>
      </xdr:nvSpPr>
      <xdr:spPr>
        <a:xfrm>
          <a:off x="14389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9814</xdr:rowOff>
    </xdr:from>
    <xdr:ext cx="405111" cy="259045"/>
    <xdr:sp macro="" textlink="">
      <xdr:nvSpPr>
        <xdr:cNvPr id="707" name="n_3mainValue【消防施設】&#10;有形固定資産減価償却率">
          <a:extLst>
            <a:ext uri="{FF2B5EF4-FFF2-40B4-BE49-F238E27FC236}">
              <a16:creationId xmlns:a16="http://schemas.microsoft.com/office/drawing/2014/main" id="{00000000-0008-0000-0F00-0000C3020000}"/>
            </a:ext>
          </a:extLst>
        </xdr:cNvPr>
        <xdr:cNvSpPr txBox="1"/>
      </xdr:nvSpPr>
      <xdr:spPr>
        <a:xfrm>
          <a:off x="135007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a:extLst>
            <a:ext uri="{FF2B5EF4-FFF2-40B4-BE49-F238E27FC236}">
              <a16:creationId xmlns:a16="http://schemas.microsoft.com/office/drawing/2014/main" id="{00000000-0008-0000-0F00-0000D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0" name="【消防施設】&#10;一人当たり面積最小値テキスト">
          <a:extLst>
            <a:ext uri="{FF2B5EF4-FFF2-40B4-BE49-F238E27FC236}">
              <a16:creationId xmlns:a16="http://schemas.microsoft.com/office/drawing/2014/main" id="{00000000-0008-0000-0F00-0000DA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2" name="【消防施設】&#10;一人当たり面積最大値テキスト">
          <a:extLst>
            <a:ext uri="{FF2B5EF4-FFF2-40B4-BE49-F238E27FC236}">
              <a16:creationId xmlns:a16="http://schemas.microsoft.com/office/drawing/2014/main" id="{00000000-0008-0000-0F00-0000DC020000}"/>
            </a:ext>
          </a:extLst>
        </xdr:cNvPr>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34" name="【消防施設】&#10;一人当たり面積平均値テキスト">
          <a:extLst>
            <a:ext uri="{FF2B5EF4-FFF2-40B4-BE49-F238E27FC236}">
              <a16:creationId xmlns:a16="http://schemas.microsoft.com/office/drawing/2014/main" id="{00000000-0008-0000-0F00-0000DE02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35" name="フローチャート: 判断 734">
          <a:extLst>
            <a:ext uri="{FF2B5EF4-FFF2-40B4-BE49-F238E27FC236}">
              <a16:creationId xmlns:a16="http://schemas.microsoft.com/office/drawing/2014/main" id="{00000000-0008-0000-0F00-0000DF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36" name="フローチャート: 判断 735">
          <a:extLst>
            <a:ext uri="{FF2B5EF4-FFF2-40B4-BE49-F238E27FC236}">
              <a16:creationId xmlns:a16="http://schemas.microsoft.com/office/drawing/2014/main" id="{00000000-0008-0000-0F00-0000E0020000}"/>
            </a:ext>
          </a:extLst>
        </xdr:cNvPr>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44" name="楕円 743">
          <a:extLst>
            <a:ext uri="{FF2B5EF4-FFF2-40B4-BE49-F238E27FC236}">
              <a16:creationId xmlns:a16="http://schemas.microsoft.com/office/drawing/2014/main" id="{00000000-0008-0000-0F00-0000E8020000}"/>
            </a:ext>
          </a:extLst>
        </xdr:cNvPr>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98823</xdr:rowOff>
    </xdr:from>
    <xdr:ext cx="469744" cy="259045"/>
    <xdr:sp macro="" textlink="">
      <xdr:nvSpPr>
        <xdr:cNvPr id="745" name="【消防施設】&#10;一人当たり面積該当値テキスト">
          <a:extLst>
            <a:ext uri="{FF2B5EF4-FFF2-40B4-BE49-F238E27FC236}">
              <a16:creationId xmlns:a16="http://schemas.microsoft.com/office/drawing/2014/main" id="{00000000-0008-0000-0F00-0000E9020000}"/>
            </a:ext>
          </a:extLst>
        </xdr:cNvPr>
        <xdr:cNvSpPr txBox="1"/>
      </xdr:nvSpPr>
      <xdr:spPr>
        <a:xfrm>
          <a:off x="22199600" y="1450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46" name="楕円 745">
          <a:extLst>
            <a:ext uri="{FF2B5EF4-FFF2-40B4-BE49-F238E27FC236}">
              <a16:creationId xmlns:a16="http://schemas.microsoft.com/office/drawing/2014/main" id="{00000000-0008-0000-0F00-0000EA020000}"/>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63246</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21323300" y="1463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48" name="楕円 747">
          <a:extLst>
            <a:ext uri="{FF2B5EF4-FFF2-40B4-BE49-F238E27FC236}">
              <a16:creationId xmlns:a16="http://schemas.microsoft.com/office/drawing/2014/main" id="{00000000-0008-0000-0F00-0000EC020000}"/>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63246</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20434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7874</xdr:rowOff>
    </xdr:from>
    <xdr:to>
      <xdr:col>102</xdr:col>
      <xdr:colOff>165100</xdr:colOff>
      <xdr:row>85</xdr:row>
      <xdr:rowOff>109474</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19494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58674</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9545300" y="14631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2" name="n_1aveValue【消防施設】&#10;一人当たり面積">
          <a:extLst>
            <a:ext uri="{FF2B5EF4-FFF2-40B4-BE49-F238E27FC236}">
              <a16:creationId xmlns:a16="http://schemas.microsoft.com/office/drawing/2014/main" id="{00000000-0008-0000-0F00-0000F0020000}"/>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3" name="n_2aveValue【消防施設】&#10;一人当たり面積">
          <a:extLst>
            <a:ext uri="{FF2B5EF4-FFF2-40B4-BE49-F238E27FC236}">
              <a16:creationId xmlns:a16="http://schemas.microsoft.com/office/drawing/2014/main" id="{00000000-0008-0000-0F00-0000F1020000}"/>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54" name="n_3aveValue【消防施設】&#10;一人当たり面積">
          <a:extLst>
            <a:ext uri="{FF2B5EF4-FFF2-40B4-BE49-F238E27FC236}">
              <a16:creationId xmlns:a16="http://schemas.microsoft.com/office/drawing/2014/main" id="{00000000-0008-0000-0F00-0000F2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755" name="n_1mainValue【消防施設】&#10;一人当たり面積">
          <a:extLst>
            <a:ext uri="{FF2B5EF4-FFF2-40B4-BE49-F238E27FC236}">
              <a16:creationId xmlns:a16="http://schemas.microsoft.com/office/drawing/2014/main" id="{00000000-0008-0000-0F00-0000F3020000}"/>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56" name="n_2mainValue【消防施設】&#10;一人当たり面積">
          <a:extLst>
            <a:ext uri="{FF2B5EF4-FFF2-40B4-BE49-F238E27FC236}">
              <a16:creationId xmlns:a16="http://schemas.microsoft.com/office/drawing/2014/main" id="{00000000-0008-0000-0F00-0000F402000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100601</xdr:rowOff>
    </xdr:from>
    <xdr:ext cx="469744" cy="259045"/>
    <xdr:sp macro="" textlink="">
      <xdr:nvSpPr>
        <xdr:cNvPr id="757" name="n_3mainValue【消防施設】&#10;一人当たり面積">
          <a:extLst>
            <a:ext uri="{FF2B5EF4-FFF2-40B4-BE49-F238E27FC236}">
              <a16:creationId xmlns:a16="http://schemas.microsoft.com/office/drawing/2014/main" id="{00000000-0008-0000-0F00-0000F5020000}"/>
            </a:ext>
          </a:extLst>
        </xdr:cNvPr>
        <xdr:cNvSpPr txBox="1"/>
      </xdr:nvSpPr>
      <xdr:spPr>
        <a:xfrm>
          <a:off x="19310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9" name="正方形/長方形 758">
          <a:extLst>
            <a:ext uri="{FF2B5EF4-FFF2-40B4-BE49-F238E27FC236}">
              <a16:creationId xmlns:a16="http://schemas.microsoft.com/office/drawing/2014/main" id="{00000000-0008-0000-0F00-0000F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0" name="正方形/長方形 759">
          <a:extLst>
            <a:ext uri="{FF2B5EF4-FFF2-40B4-BE49-F238E27FC236}">
              <a16:creationId xmlns:a16="http://schemas.microsoft.com/office/drawing/2014/main" id="{00000000-0008-0000-0F00-0000F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0F00-0000F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0F00-0000F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3" name="正方形/長方形 762">
          <a:extLst>
            <a:ext uri="{FF2B5EF4-FFF2-40B4-BE49-F238E27FC236}">
              <a16:creationId xmlns:a16="http://schemas.microsoft.com/office/drawing/2014/main" id="{00000000-0008-0000-0F00-0000F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2" name="【庁舎】&#10;有形固定資産減価償却率グラフ枠">
          <a:extLst>
            <a:ext uri="{FF2B5EF4-FFF2-40B4-BE49-F238E27FC236}">
              <a16:creationId xmlns:a16="http://schemas.microsoft.com/office/drawing/2014/main" id="{00000000-0008-0000-0F00-00000E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84" name="【庁舎】&#10;有形固定資産減価償却率最小値テキスト">
          <a:extLst>
            <a:ext uri="{FF2B5EF4-FFF2-40B4-BE49-F238E27FC236}">
              <a16:creationId xmlns:a16="http://schemas.microsoft.com/office/drawing/2014/main" id="{00000000-0008-0000-0F00-00001003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86" name="【庁舎】&#10;有形固定資産減価償却率最大値テキスト">
          <a:extLst>
            <a:ext uri="{FF2B5EF4-FFF2-40B4-BE49-F238E27FC236}">
              <a16:creationId xmlns:a16="http://schemas.microsoft.com/office/drawing/2014/main" id="{00000000-0008-0000-0F00-000012030000}"/>
            </a:ext>
          </a:extLst>
        </xdr:cNvPr>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88" name="【庁舎】&#10;有形固定資産減価償却率平均値テキスト">
          <a:extLst>
            <a:ext uri="{FF2B5EF4-FFF2-40B4-BE49-F238E27FC236}">
              <a16:creationId xmlns:a16="http://schemas.microsoft.com/office/drawing/2014/main" id="{00000000-0008-0000-0F00-000014030000}"/>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89" name="フローチャート: 判断 788">
          <a:extLst>
            <a:ext uri="{FF2B5EF4-FFF2-40B4-BE49-F238E27FC236}">
              <a16:creationId xmlns:a16="http://schemas.microsoft.com/office/drawing/2014/main" id="{00000000-0008-0000-0F00-00001503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0" name="フローチャート: 判断 789">
          <a:extLst>
            <a:ext uri="{FF2B5EF4-FFF2-40B4-BE49-F238E27FC236}">
              <a16:creationId xmlns:a16="http://schemas.microsoft.com/office/drawing/2014/main" id="{00000000-0008-0000-0F00-000016030000}"/>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1" name="フローチャート: 判断 790">
          <a:extLst>
            <a:ext uri="{FF2B5EF4-FFF2-40B4-BE49-F238E27FC236}">
              <a16:creationId xmlns:a16="http://schemas.microsoft.com/office/drawing/2014/main" id="{00000000-0008-0000-0F00-000017030000}"/>
            </a:ext>
          </a:extLst>
        </xdr:cNvPr>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92" name="フローチャート: 判断 791">
          <a:extLst>
            <a:ext uri="{FF2B5EF4-FFF2-40B4-BE49-F238E27FC236}">
              <a16:creationId xmlns:a16="http://schemas.microsoft.com/office/drawing/2014/main" id="{00000000-0008-0000-0F00-000018030000}"/>
            </a:ext>
          </a:extLst>
        </xdr:cNvPr>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62687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104157</xdr:rowOff>
    </xdr:from>
    <xdr:ext cx="405111" cy="259045"/>
    <xdr:sp macro="" textlink="">
      <xdr:nvSpPr>
        <xdr:cNvPr id="799" name="【庁舎】&#10;有形固定資産減価償却率該当値テキスト">
          <a:extLst>
            <a:ext uri="{FF2B5EF4-FFF2-40B4-BE49-F238E27FC236}">
              <a16:creationId xmlns:a16="http://schemas.microsoft.com/office/drawing/2014/main" id="{00000000-0008-0000-0F00-00001F030000}"/>
            </a:ext>
          </a:extLst>
        </xdr:cNvPr>
        <xdr:cNvSpPr txBox="1"/>
      </xdr:nvSpPr>
      <xdr:spPr>
        <a:xfrm>
          <a:off x="16357600" y="170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4173</xdr:rowOff>
    </xdr:from>
    <xdr:to>
      <xdr:col>81</xdr:col>
      <xdr:colOff>101600</xdr:colOff>
      <xdr:row>100</xdr:row>
      <xdr:rowOff>105773</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15430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43543</xdr:rowOff>
    </xdr:from>
    <xdr:to>
      <xdr:col>85</xdr:col>
      <xdr:colOff>127000</xdr:colOff>
      <xdr:row>100</xdr:row>
      <xdr:rowOff>54973</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15481300" y="1718854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15602</xdr:rowOff>
    </xdr:from>
    <xdr:to>
      <xdr:col>76</xdr:col>
      <xdr:colOff>165100</xdr:colOff>
      <xdr:row>100</xdr:row>
      <xdr:rowOff>117202</xdr:rowOff>
    </xdr:to>
    <xdr:sp macro="" textlink="">
      <xdr:nvSpPr>
        <xdr:cNvPr id="802" name="楕円 801">
          <a:extLst>
            <a:ext uri="{FF2B5EF4-FFF2-40B4-BE49-F238E27FC236}">
              <a16:creationId xmlns:a16="http://schemas.microsoft.com/office/drawing/2014/main" id="{00000000-0008-0000-0F00-000022030000}"/>
            </a:ext>
          </a:extLst>
        </xdr:cNvPr>
        <xdr:cNvSpPr/>
      </xdr:nvSpPr>
      <xdr:spPr>
        <a:xfrm>
          <a:off x="14541500" y="171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54973</xdr:rowOff>
    </xdr:from>
    <xdr:to>
      <xdr:col>81</xdr:col>
      <xdr:colOff>50800</xdr:colOff>
      <xdr:row>100</xdr:row>
      <xdr:rowOff>66402</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14592300" y="1719997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27032</xdr:rowOff>
    </xdr:from>
    <xdr:to>
      <xdr:col>72</xdr:col>
      <xdr:colOff>38100</xdr:colOff>
      <xdr:row>100</xdr:row>
      <xdr:rowOff>128632</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3652500" y="1717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66402</xdr:rowOff>
    </xdr:from>
    <xdr:to>
      <xdr:col>76</xdr:col>
      <xdr:colOff>114300</xdr:colOff>
      <xdr:row>100</xdr:row>
      <xdr:rowOff>77832</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13703300" y="172114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806" name="n_1aveValue【庁舎】&#10;有形固定資産減価償却率">
          <a:extLst>
            <a:ext uri="{FF2B5EF4-FFF2-40B4-BE49-F238E27FC236}">
              <a16:creationId xmlns:a16="http://schemas.microsoft.com/office/drawing/2014/main" id="{00000000-0008-0000-0F00-000026030000}"/>
            </a:ext>
          </a:extLst>
        </xdr:cNvPr>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807" name="n_2aveValue【庁舎】&#10;有形固定資産減価償却率">
          <a:extLst>
            <a:ext uri="{FF2B5EF4-FFF2-40B4-BE49-F238E27FC236}">
              <a16:creationId xmlns:a16="http://schemas.microsoft.com/office/drawing/2014/main" id="{00000000-0008-0000-0F00-000027030000}"/>
            </a:ext>
          </a:extLst>
        </xdr:cNvPr>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808" name="n_3aveValue【庁舎】&#10;有形固定資産減価償却率">
          <a:extLst>
            <a:ext uri="{FF2B5EF4-FFF2-40B4-BE49-F238E27FC236}">
              <a16:creationId xmlns:a16="http://schemas.microsoft.com/office/drawing/2014/main" id="{00000000-0008-0000-0F00-000028030000}"/>
            </a:ext>
          </a:extLst>
        </xdr:cNvPr>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122300</xdr:rowOff>
    </xdr:from>
    <xdr:ext cx="405111" cy="259045"/>
    <xdr:sp macro="" textlink="">
      <xdr:nvSpPr>
        <xdr:cNvPr id="809" name="n_1mainValue【庁舎】&#10;有形固定資産減価償却率">
          <a:extLst>
            <a:ext uri="{FF2B5EF4-FFF2-40B4-BE49-F238E27FC236}">
              <a16:creationId xmlns:a16="http://schemas.microsoft.com/office/drawing/2014/main" id="{00000000-0008-0000-0F00-000029030000}"/>
            </a:ext>
          </a:extLst>
        </xdr:cNvPr>
        <xdr:cNvSpPr txBox="1"/>
      </xdr:nvSpPr>
      <xdr:spPr>
        <a:xfrm>
          <a:off x="15266044" y="1692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133729</xdr:rowOff>
    </xdr:from>
    <xdr:ext cx="405111" cy="259045"/>
    <xdr:sp macro="" textlink="">
      <xdr:nvSpPr>
        <xdr:cNvPr id="810" name="n_2mainValue【庁舎】&#10;有形固定資産減価償却率">
          <a:extLst>
            <a:ext uri="{FF2B5EF4-FFF2-40B4-BE49-F238E27FC236}">
              <a16:creationId xmlns:a16="http://schemas.microsoft.com/office/drawing/2014/main" id="{00000000-0008-0000-0F00-00002A030000}"/>
            </a:ext>
          </a:extLst>
        </xdr:cNvPr>
        <xdr:cNvSpPr txBox="1"/>
      </xdr:nvSpPr>
      <xdr:spPr>
        <a:xfrm>
          <a:off x="14389744" y="169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145159</xdr:rowOff>
    </xdr:from>
    <xdr:ext cx="405111" cy="259045"/>
    <xdr:sp macro="" textlink="">
      <xdr:nvSpPr>
        <xdr:cNvPr id="811" name="n_3mainValue【庁舎】&#10;有形固定資産減価償却率">
          <a:extLst>
            <a:ext uri="{FF2B5EF4-FFF2-40B4-BE49-F238E27FC236}">
              <a16:creationId xmlns:a16="http://schemas.microsoft.com/office/drawing/2014/main" id="{00000000-0008-0000-0F00-00002B030000}"/>
            </a:ext>
          </a:extLst>
        </xdr:cNvPr>
        <xdr:cNvSpPr txBox="1"/>
      </xdr:nvSpPr>
      <xdr:spPr>
        <a:xfrm>
          <a:off x="13500744" y="16947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00000000-0008-0000-0F00-00004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36" name="【庁舎】&#10;一人当たり面積最小値テキスト">
          <a:extLst>
            <a:ext uri="{FF2B5EF4-FFF2-40B4-BE49-F238E27FC236}">
              <a16:creationId xmlns:a16="http://schemas.microsoft.com/office/drawing/2014/main" id="{00000000-0008-0000-0F00-000044030000}"/>
            </a:ext>
          </a:extLst>
        </xdr:cNvPr>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38" name="【庁舎】&#10;一人当たり面積最大値テキスト">
          <a:extLst>
            <a:ext uri="{FF2B5EF4-FFF2-40B4-BE49-F238E27FC236}">
              <a16:creationId xmlns:a16="http://schemas.microsoft.com/office/drawing/2014/main" id="{00000000-0008-0000-0F00-000046030000}"/>
            </a:ext>
          </a:extLst>
        </xdr:cNvPr>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40" name="【庁舎】&#10;一人当たり面積平均値テキスト">
          <a:extLst>
            <a:ext uri="{FF2B5EF4-FFF2-40B4-BE49-F238E27FC236}">
              <a16:creationId xmlns:a16="http://schemas.microsoft.com/office/drawing/2014/main" id="{00000000-0008-0000-0F00-000048030000}"/>
            </a:ext>
          </a:extLst>
        </xdr:cNvPr>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2" name="フローチャート: 判断 841">
          <a:extLst>
            <a:ext uri="{FF2B5EF4-FFF2-40B4-BE49-F238E27FC236}">
              <a16:creationId xmlns:a16="http://schemas.microsoft.com/office/drawing/2014/main" id="{00000000-0008-0000-0F00-00004A030000}"/>
            </a:ext>
          </a:extLst>
        </xdr:cNvPr>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3" name="フローチャート: 判断 842">
          <a:extLst>
            <a:ext uri="{FF2B5EF4-FFF2-40B4-BE49-F238E27FC236}">
              <a16:creationId xmlns:a16="http://schemas.microsoft.com/office/drawing/2014/main" id="{00000000-0008-0000-0F00-00004B030000}"/>
            </a:ext>
          </a:extLst>
        </xdr:cNvPr>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44" name="フローチャート: 判断 843">
          <a:extLst>
            <a:ext uri="{FF2B5EF4-FFF2-40B4-BE49-F238E27FC236}">
              <a16:creationId xmlns:a16="http://schemas.microsoft.com/office/drawing/2014/main" id="{00000000-0008-0000-0F00-00004C030000}"/>
            </a:ext>
          </a:extLst>
        </xdr:cNvPr>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154939</xdr:rowOff>
    </xdr:from>
    <xdr:to>
      <xdr:col>116</xdr:col>
      <xdr:colOff>114300</xdr:colOff>
      <xdr:row>108</xdr:row>
      <xdr:rowOff>85089</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221107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69866</xdr:rowOff>
    </xdr:from>
    <xdr:ext cx="469744" cy="259045"/>
    <xdr:sp macro="" textlink="">
      <xdr:nvSpPr>
        <xdr:cNvPr id="851" name="【庁舎】&#10;一人当たり面積該当値テキスト">
          <a:extLst>
            <a:ext uri="{FF2B5EF4-FFF2-40B4-BE49-F238E27FC236}">
              <a16:creationId xmlns:a16="http://schemas.microsoft.com/office/drawing/2014/main" id="{00000000-0008-0000-0F00-000053030000}"/>
            </a:ext>
          </a:extLst>
        </xdr:cNvPr>
        <xdr:cNvSpPr txBox="1"/>
      </xdr:nvSpPr>
      <xdr:spPr>
        <a:xfrm>
          <a:off x="22199600" y="1841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153036</xdr:rowOff>
    </xdr:from>
    <xdr:to>
      <xdr:col>112</xdr:col>
      <xdr:colOff>38100</xdr:colOff>
      <xdr:row>108</xdr:row>
      <xdr:rowOff>83186</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21272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32386</xdr:rowOff>
    </xdr:from>
    <xdr:to>
      <xdr:col>116</xdr:col>
      <xdr:colOff>63500</xdr:colOff>
      <xdr:row>108</xdr:row>
      <xdr:rowOff>34289</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21323300" y="1854898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854" name="楕円 853">
          <a:extLst>
            <a:ext uri="{FF2B5EF4-FFF2-40B4-BE49-F238E27FC236}">
              <a16:creationId xmlns:a16="http://schemas.microsoft.com/office/drawing/2014/main" id="{00000000-0008-0000-0F00-000056030000}"/>
            </a:ext>
          </a:extLst>
        </xdr:cNvPr>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30480</xdr:rowOff>
    </xdr:from>
    <xdr:to>
      <xdr:col>111</xdr:col>
      <xdr:colOff>177800</xdr:colOff>
      <xdr:row>108</xdr:row>
      <xdr:rowOff>32386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20434300" y="185470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151130</xdr:rowOff>
    </xdr:from>
    <xdr:to>
      <xdr:col>102</xdr:col>
      <xdr:colOff>165100</xdr:colOff>
      <xdr:row>108</xdr:row>
      <xdr:rowOff>81280</xdr:rowOff>
    </xdr:to>
    <xdr:sp macro="" textlink="">
      <xdr:nvSpPr>
        <xdr:cNvPr id="856" name="楕円 855">
          <a:extLst>
            <a:ext uri="{FF2B5EF4-FFF2-40B4-BE49-F238E27FC236}">
              <a16:creationId xmlns:a16="http://schemas.microsoft.com/office/drawing/2014/main" id="{00000000-0008-0000-0F00-000058030000}"/>
            </a:ext>
          </a:extLst>
        </xdr:cNvPr>
        <xdr:cNvSpPr/>
      </xdr:nvSpPr>
      <xdr:spPr>
        <a:xfrm>
          <a:off x="19494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30480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9545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58" name="n_1aveValue【庁舎】&#10;一人当たり面積">
          <a:extLst>
            <a:ext uri="{FF2B5EF4-FFF2-40B4-BE49-F238E27FC236}">
              <a16:creationId xmlns:a16="http://schemas.microsoft.com/office/drawing/2014/main" id="{00000000-0008-0000-0F00-00005A030000}"/>
            </a:ext>
          </a:extLst>
        </xdr:cNvPr>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59" name="n_2aveValue【庁舎】&#10;一人当たり面積">
          <a:extLst>
            <a:ext uri="{FF2B5EF4-FFF2-40B4-BE49-F238E27FC236}">
              <a16:creationId xmlns:a16="http://schemas.microsoft.com/office/drawing/2014/main" id="{00000000-0008-0000-0F00-00005B030000}"/>
            </a:ext>
          </a:extLst>
        </xdr:cNvPr>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860" name="n_3aveValue【庁舎】&#10;一人当たり面積">
          <a:extLst>
            <a:ext uri="{FF2B5EF4-FFF2-40B4-BE49-F238E27FC236}">
              <a16:creationId xmlns:a16="http://schemas.microsoft.com/office/drawing/2014/main" id="{00000000-0008-0000-0F00-00005C030000}"/>
            </a:ext>
          </a:extLst>
        </xdr:cNvPr>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74313</xdr:rowOff>
    </xdr:from>
    <xdr:ext cx="469744" cy="259045"/>
    <xdr:sp macro="" textlink="">
      <xdr:nvSpPr>
        <xdr:cNvPr id="861" name="n_1mainValue【庁舎】&#10;一人当たり面積">
          <a:extLst>
            <a:ext uri="{FF2B5EF4-FFF2-40B4-BE49-F238E27FC236}">
              <a16:creationId xmlns:a16="http://schemas.microsoft.com/office/drawing/2014/main" id="{00000000-0008-0000-0F00-00005D030000}"/>
            </a:ext>
          </a:extLst>
        </xdr:cNvPr>
        <xdr:cNvSpPr txBox="1"/>
      </xdr:nvSpPr>
      <xdr:spPr>
        <a:xfrm>
          <a:off x="21075727"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862" name="n_2mainValue【庁舎】&#10;一人当たり面積">
          <a:extLst>
            <a:ext uri="{FF2B5EF4-FFF2-40B4-BE49-F238E27FC236}">
              <a16:creationId xmlns:a16="http://schemas.microsoft.com/office/drawing/2014/main" id="{00000000-0008-0000-0F00-00005E030000}"/>
            </a:ext>
          </a:extLst>
        </xdr:cNvPr>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72407</xdr:rowOff>
    </xdr:from>
    <xdr:ext cx="469744" cy="259045"/>
    <xdr:sp macro="" textlink="">
      <xdr:nvSpPr>
        <xdr:cNvPr id="863" name="n_3mainValue【庁舎】&#10;一人当たり面積">
          <a:extLst>
            <a:ext uri="{FF2B5EF4-FFF2-40B4-BE49-F238E27FC236}">
              <a16:creationId xmlns:a16="http://schemas.microsoft.com/office/drawing/2014/main" id="{00000000-0008-0000-0F00-00005F030000}"/>
            </a:ext>
          </a:extLst>
        </xdr:cNvPr>
        <xdr:cNvSpPr txBox="1"/>
      </xdr:nvSpPr>
      <xdr:spPr>
        <a:xfrm>
          <a:off x="19310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00000000-0008-0000-0F00-00006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有形固定資産減価償却率が高い施設は、「庁舎」、「一般廃棄物処理施設」である。市庁舎については、老朽化等の課題のほか耐震基準を満たしていないことから、令和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年中の新庁舎の完成を目指して建替事業を進めている。また、一般廃棄物処理施設については、蕨戸田衛生センターにおいて「循環型社会形成推進地域計画」に基づく基幹的設備改良事業（令和元年度～令和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年度）が予定されていることから、今後有形固定資産減価償却率の低下が見込まれる。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75,261
68,562
5.11
25,144,766
23,515,301
1,503,039
14,377,372
17,592,849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景気の緩やかな回復基調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を受け、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製造業等の業績改善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などを背景とした市民税法人分の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などから、基準財政収入額が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額となる一方で、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社会福祉費や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額となった。この結果、財政力指数は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ヶ年平均で前年度から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引き続き、徴収業務の強化や自主財源の確保、事務事業の見直しに努めるとともに、人口減少社会への対応、公共施設のファシリティマネジメントの推進などに力を注ぎ、多様化する行政サービスへの対応と市財政の健全化の両立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98425</xdr:rowOff>
    </xdr:from>
    <xdr:to>
      <xdr:col>23</xdr:col>
      <xdr:colOff>133350</xdr:colOff>
      <xdr:row>37</xdr:row>
      <xdr:rowOff>118533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4420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138642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4621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138642</xdr:rowOff>
    </xdr:from>
    <xdr:to>
      <xdr:col>15</xdr:col>
      <xdr:colOff>82550</xdr:colOff>
      <xdr:row>37</xdr:row>
      <xdr:rowOff>138642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482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138642</xdr:rowOff>
    </xdr:from>
    <xdr:to>
      <xdr:col>11</xdr:col>
      <xdr:colOff>31750</xdr:colOff>
      <xdr:row>37</xdr:row>
      <xdr:rowOff>158750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48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47625</xdr:rowOff>
    </xdr:from>
    <xdr:to>
      <xdr:col>23</xdr:col>
      <xdr:colOff>184150</xdr:colOff>
      <xdr:row>37</xdr:row>
      <xdr:rowOff>149225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64152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87842</xdr:rowOff>
    </xdr:from>
    <xdr:to>
      <xdr:col>15</xdr:col>
      <xdr:colOff>133350</xdr:colOff>
      <xdr:row>38</xdr:row>
      <xdr:rowOff>17991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28169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87842</xdr:rowOff>
    </xdr:from>
    <xdr:to>
      <xdr:col>11</xdr:col>
      <xdr:colOff>82550</xdr:colOff>
      <xdr:row>38</xdr:row>
      <xdr:rowOff>17991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28169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退職手当などの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ほか、地域型保育給付費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や障害者自立支援給付事業に係る扶助費の増など経常的経費が年々増加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していることから、平成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社会保障関連経費や老朽化が進む公共施設の改修費に充当する地方債の償還に係る公債費など、経常経費の増加が見込まれる一方で、歳入は先行き不透明な状況である。厳しい財政状況ではあるが、「コンパクトシティ蕨」将来ビジョン実行計画に基づき、事業の見直しや自主財源の確保などに努め、自律した行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62</xdr:row>
      <xdr:rowOff>12277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360660"/>
          <a:ext cx="8382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62</xdr:row>
      <xdr:rowOff>76623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360660"/>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46990</xdr:rowOff>
    </xdr:from>
    <xdr:to>
      <xdr:col>15</xdr:col>
      <xdr:colOff>82550</xdr:colOff>
      <xdr:row>62</xdr:row>
      <xdr:rowOff>76623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50544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62</xdr:row>
      <xdr:rowOff>108796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50544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132927</xdr:rowOff>
    </xdr:from>
    <xdr:to>
      <xdr:col>23</xdr:col>
      <xdr:colOff>184150</xdr:colOff>
      <xdr:row>62</xdr:row>
      <xdr:rowOff>63077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149454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定年退職者数の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により退職手当の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があったため、歳出総額に対する人件費割合は前年度比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となった。加えて人口が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％増となったことから、前年度比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となった。本市では、職員の定数管理により平成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定員の削減を実施し人件費の削減に努めるとともに、民間委託や非常勤職員の活用に取り組んできたことから、トータルコストが抑制され、類似団体平均を下回る状況となっている。引き続き、限られた財源を有効に活用するため、民間活力の活用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PDCA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サイクルに基づいた施策・事業の見直しを図り、効率的な財政運営を推進する。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62142</xdr:rowOff>
    </xdr:from>
    <xdr:to>
      <xdr:col>23</xdr:col>
      <xdr:colOff>133350</xdr:colOff>
      <xdr:row>80</xdr:row>
      <xdr:rowOff>79217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778142"/>
          <a:ext cx="838200" cy="1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62142</xdr:rowOff>
    </xdr:from>
    <xdr:to>
      <xdr:col>19</xdr:col>
      <xdr:colOff>133350</xdr:colOff>
      <xdr:row>80</xdr:row>
      <xdr:rowOff>76650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78142"/>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76650</xdr:rowOff>
    </xdr:from>
    <xdr:to>
      <xdr:col>15</xdr:col>
      <xdr:colOff>82550</xdr:colOff>
      <xdr:row>80</xdr:row>
      <xdr:rowOff>83164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792650"/>
          <a:ext cx="889000" cy="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64323</xdr:rowOff>
    </xdr:from>
    <xdr:to>
      <xdr:col>11</xdr:col>
      <xdr:colOff>31750</xdr:colOff>
      <xdr:row>80</xdr:row>
      <xdr:rowOff>83164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0323"/>
          <a:ext cx="8890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28417</xdr:rowOff>
    </xdr:from>
    <xdr:to>
      <xdr:col>23</xdr:col>
      <xdr:colOff>184150</xdr:colOff>
      <xdr:row>80</xdr:row>
      <xdr:rowOff>130017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121144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6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11342</xdr:rowOff>
    </xdr:from>
    <xdr:to>
      <xdr:col>19</xdr:col>
      <xdr:colOff>184150</xdr:colOff>
      <xdr:row>80</xdr:row>
      <xdr:rowOff>112942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123119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96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25850</xdr:rowOff>
    </xdr:from>
    <xdr:to>
      <xdr:col>15</xdr:col>
      <xdr:colOff>133350</xdr:colOff>
      <xdr:row>80</xdr:row>
      <xdr:rowOff>127450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137627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1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32364</xdr:rowOff>
    </xdr:from>
    <xdr:to>
      <xdr:col>11</xdr:col>
      <xdr:colOff>82550</xdr:colOff>
      <xdr:row>80</xdr:row>
      <xdr:rowOff>133964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144141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13523</xdr:rowOff>
    </xdr:from>
    <xdr:to>
      <xdr:col>7</xdr:col>
      <xdr:colOff>31750</xdr:colOff>
      <xdr:row>80</xdr:row>
      <xdr:rowOff>115123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2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125300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9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日現在のラスパイレス指数については、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と対前年比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ポイントの増加となり、類似団体中の順位では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番目である。人件費については、これまでも特殊勤務手当の見直し（平成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月）や地域手当支給率の抑制（制度完成時、国指定基準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％に抑制）を行うなど人件費の抑制に努めてきたところで、今後も引き続き適正な給与水準となるよう必要に応じて見直しを行っていく。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123472</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3825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123472</xdr:rowOff>
    </xdr:from>
    <xdr:to>
      <xdr:col>77</xdr:col>
      <xdr:colOff>44450</xdr:colOff>
      <xdr:row>90</xdr:row>
      <xdr:rowOff>59266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3825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90</xdr:row>
      <xdr:rowOff>5645</xdr:rowOff>
    </xdr:from>
    <xdr:to>
      <xdr:col>72</xdr:col>
      <xdr:colOff>203200</xdr:colOff>
      <xdr:row>90</xdr:row>
      <xdr:rowOff>59266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4361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5645</xdr:rowOff>
    </xdr:from>
    <xdr:to>
      <xdr:col>68</xdr:col>
      <xdr:colOff>152400</xdr:colOff>
      <xdr:row>90</xdr:row>
      <xdr:rowOff>19050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58155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86078</xdr:rowOff>
    </xdr:from>
    <xdr:to>
      <xdr:col>81</xdr:col>
      <xdr:colOff>95250</xdr:colOff>
      <xdr:row>90</xdr:row>
      <xdr:rowOff>16228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153405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4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72672</xdr:rowOff>
    </xdr:from>
    <xdr:to>
      <xdr:col>77</xdr:col>
      <xdr:colOff>95250</xdr:colOff>
      <xdr:row>90</xdr:row>
      <xdr:rowOff>2822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159049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41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90</xdr:row>
      <xdr:rowOff>8466</xdr:rowOff>
    </xdr:from>
    <xdr:to>
      <xdr:col>73</xdr:col>
      <xdr:colOff>44450</xdr:colOff>
      <xdr:row>90</xdr:row>
      <xdr:rowOff>110066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94843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126295</xdr:rowOff>
    </xdr:from>
    <xdr:to>
      <xdr:col>68</xdr:col>
      <xdr:colOff>203200</xdr:colOff>
      <xdr:row>90</xdr:row>
      <xdr:rowOff>56445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41222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139700</xdr:rowOff>
    </xdr:from>
    <xdr:to>
      <xdr:col>64</xdr:col>
      <xdr:colOff>152400</xdr:colOff>
      <xdr:row>90</xdr:row>
      <xdr:rowOff>69850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年から平成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年までの期間において、</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169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名の大幅な削減を実施した。平成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年度以降は、保育需要の増大への対応から福祉関係で若干増員となったが、普通会計全体では増減なし。人口増加により人口千人当たりの職員数は減少。平成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年度は、新庁舎建設のための部署を新設したため、若干増員となり、人口千人当たりの職員数も微増した。今後も定員管理の方針（平成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年度）に基づき、引き続き単純労務職員は不補充、その他の職については、医療職を除き住民サービスの確保に配慮しつつ、各業務にかかる行政需要の変化や行財政運営の状況等をふまえながら、第</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次蕨市定員適正化計画終了時点の職員数を基準とし、超えない範囲で適正な定員管理を行っていく。</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169273</xdr:rowOff>
    </xdr:from>
    <xdr:to>
      <xdr:col>81</xdr:col>
      <xdr:colOff>44450</xdr:colOff>
      <xdr:row>60</xdr:row>
      <xdr:rowOff>2419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84823"/>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169273</xdr:rowOff>
    </xdr:from>
    <xdr:to>
      <xdr:col>77</xdr:col>
      <xdr:colOff>44450</xdr:colOff>
      <xdr:row>60</xdr:row>
      <xdr:rowOff>121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28482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114740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xdr:rowOff>
    </xdr:from>
    <xdr:to>
      <xdr:col>72</xdr:col>
      <xdr:colOff>203200</xdr:colOff>
      <xdr:row>60</xdr:row>
      <xdr:rowOff>5866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8712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5866</xdr:rowOff>
    </xdr:from>
    <xdr:to>
      <xdr:col>68</xdr:col>
      <xdr:colOff>152400</xdr:colOff>
      <xdr:row>60</xdr:row>
      <xdr:rowOff>15059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92866"/>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80269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123069</xdr:rowOff>
    </xdr:from>
    <xdr:to>
      <xdr:col>81</xdr:col>
      <xdr:colOff>95250</xdr:colOff>
      <xdr:row>60</xdr:row>
      <xdr:rowOff>53219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139596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8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120771</xdr:rowOff>
    </xdr:from>
    <xdr:to>
      <xdr:col>73</xdr:col>
      <xdr:colOff>44450</xdr:colOff>
      <xdr:row>60</xdr:row>
      <xdr:rowOff>50921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61098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0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126516</xdr:rowOff>
    </xdr:from>
    <xdr:to>
      <xdr:col>68</xdr:col>
      <xdr:colOff>203200</xdr:colOff>
      <xdr:row>60</xdr:row>
      <xdr:rowOff>56666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66843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135709</xdr:rowOff>
    </xdr:from>
    <xdr:to>
      <xdr:col>64</xdr:col>
      <xdr:colOff>152400</xdr:colOff>
      <xdr:row>60</xdr:row>
      <xdr:rowOff>65859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5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76036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2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蕨市土地開発公社取得用地の買戻しに係る支出が減となったことなどにより、前年度比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今後の見通しは、土地開発公社の経営健全化の推進に伴う起債があるほか、老朽化した公共施設の改修費に充当する起債が予想されるため、実質公債費比率が上昇する見込みである。起債については、優先性・緊急性・住民ニーズなどの視点から、起債対象事業の必要性の有無を十分に検討するとともに、他の財源確保にも努め、財政の硬直化を招かないように計画的な運用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81534</xdr:rowOff>
    </xdr:from>
    <xdr:to>
      <xdr:col>81</xdr:col>
      <xdr:colOff>44450</xdr:colOff>
      <xdr:row>38</xdr:row>
      <xdr:rowOff>64516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42518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141732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5796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141732</xdr:rowOff>
    </xdr:from>
    <xdr:to>
      <xdr:col>72</xdr:col>
      <xdr:colOff>203200</xdr:colOff>
      <xdr:row>39</xdr:row>
      <xdr:rowOff>66802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6568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66802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669544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30734</xdr:rowOff>
    </xdr:from>
    <xdr:to>
      <xdr:col>81</xdr:col>
      <xdr:colOff>95250</xdr:colOff>
      <xdr:row>37</xdr:row>
      <xdr:rowOff>132334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47261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2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90932</xdr:rowOff>
    </xdr:from>
    <xdr:to>
      <xdr:col>73</xdr:col>
      <xdr:colOff>44450</xdr:colOff>
      <xdr:row>39</xdr:row>
      <xdr:rowOff>21082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31259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16002</xdr:rowOff>
    </xdr:from>
    <xdr:to>
      <xdr:col>68</xdr:col>
      <xdr:colOff>203200</xdr:colOff>
      <xdr:row>39</xdr:row>
      <xdr:rowOff>117602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127779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次蕨市土地開発公社経営健全化計画に基づく土地の買戻しの着実な実行や都市計画税の充当見込額の増などを要因として、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充当可能財源等が将来負担額を上回ったため比率が改善した。しかし、今後公共施設改修事業や市庁舎建設等事業に係る借入を予定しており、地方債残高の伸びが見込まれるため、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引き続き、将来世代に負担を先送りしないよう、財政の健全化を図る。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95855</xdr:rowOff>
    </xdr:from>
    <xdr:to>
      <xdr:col>77</xdr:col>
      <xdr:colOff>44450</xdr:colOff>
      <xdr:row>13</xdr:row>
      <xdr:rowOff>107345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3247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107345</xdr:rowOff>
    </xdr:from>
    <xdr:to>
      <xdr:col>72</xdr:col>
      <xdr:colOff>203200</xdr:colOff>
      <xdr:row>14</xdr:row>
      <xdr:rowOff>7136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336195"/>
          <a:ext cx="8890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7136</xdr:rowOff>
    </xdr:from>
    <xdr:to>
      <xdr:col>68</xdr:col>
      <xdr:colOff>152400</xdr:colOff>
      <xdr:row>14</xdr:row>
      <xdr:rowOff>45055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407436"/>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45055</xdr:rowOff>
    </xdr:from>
    <xdr:to>
      <xdr:col>77</xdr:col>
      <xdr:colOff>95250</xdr:colOff>
      <xdr:row>13</xdr:row>
      <xdr:rowOff>146655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156832</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04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56545</xdr:rowOff>
    </xdr:from>
    <xdr:to>
      <xdr:col>73</xdr:col>
      <xdr:colOff>44450</xdr:colOff>
      <xdr:row>13</xdr:row>
      <xdr:rowOff>158145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168322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0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127786</xdr:rowOff>
    </xdr:from>
    <xdr:to>
      <xdr:col>68</xdr:col>
      <xdr:colOff>203200</xdr:colOff>
      <xdr:row>14</xdr:row>
      <xdr:rowOff>57936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3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68113</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12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165705</xdr:rowOff>
    </xdr:from>
    <xdr:to>
      <xdr:col>64</xdr:col>
      <xdr:colOff>152400</xdr:colOff>
      <xdr:row>14</xdr:row>
      <xdr:rowOff>95855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106032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16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75,261
68,562
5.11
25,144,766
23,515,301
1,503,039
14,377,372
17,592,849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定年退職者数の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による退職手当の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や職員給のうち基本給の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となった。本市は、職員の定数管理により、平成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から定員の削減を実施し、また民間委託や非常勤職員の活用に取り組んできた。今後においても、事業の効率化をよりいっそう図るとともに、民間活力の積極的な活用などに取り組み、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15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315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37</xdr:row>
      <xdr:rowOff>1270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80010</xdr:rowOff>
    </xdr:from>
    <xdr:to>
      <xdr:col>20</xdr:col>
      <xdr:colOff>38100</xdr:colOff>
      <xdr:row>36</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20337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類似団体内平均値を上回っているのは、業務の民間委託や指定管理者制度、非常勤職員の活用を図った結果、人件費から物件費へのシフトが起きているためである。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36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81280</xdr:rowOff>
    </xdr:from>
    <xdr:to>
      <xdr:col>73</xdr:col>
      <xdr:colOff>180975</xdr:colOff>
      <xdr:row>18</xdr:row>
      <xdr:rowOff>96520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67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96520</xdr:rowOff>
    </xdr:from>
    <xdr:to>
      <xdr:col>69</xdr:col>
      <xdr:colOff>92075</xdr:colOff>
      <xdr:row>18</xdr:row>
      <xdr:rowOff>96520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82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45720</xdr:rowOff>
    </xdr:from>
    <xdr:to>
      <xdr:col>65</xdr:col>
      <xdr:colOff>53975</xdr:colOff>
      <xdr:row>18</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132097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おり、昨年度を除いて増加傾向が続いている。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高い水準となる要因としては、障害者自立支援給付事業費が上昇傾向にあるほか、中学校卒業までのこどもにかかる医療費の一部助成や待機児童の解消のため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小規模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保育園の増設を実施していることなどが挙げられる。今後も増加が見込まれるが、サービス水準を維持しながらも、市単独で実施している事業を見直すなど扶助費の増加を抑制するよう努める。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5080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880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168910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880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168910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149860</xdr:rowOff>
    </xdr:from>
    <xdr:to>
      <xdr:col>11</xdr:col>
      <xdr:colOff>9525</xdr:colOff>
      <xdr:row>57</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51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125730</xdr:rowOff>
    </xdr:from>
    <xdr:to>
      <xdr:col>24</xdr:col>
      <xdr:colOff>76200</xdr:colOff>
      <xdr:row>58</xdr:row>
      <xdr:rowOff>55880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97807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118110</xdr:rowOff>
    </xdr:from>
    <xdr:to>
      <xdr:col>15</xdr:col>
      <xdr:colOff>149225</xdr:colOff>
      <xdr:row>58</xdr:row>
      <xdr:rowOff>48260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33037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占める割合は繰出金が大部分を占めており、特に後期高齢者医療特別会計や介護保険特別会計は被保険者となる高齢者の増加が見込まれるため、今後も繰出金は増加する見込みである。引き続き、独立採算の原則に基づき、収納率の向上や事務の効率化などにより、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105773</xdr:rowOff>
    </xdr:from>
    <xdr:to>
      <xdr:col>82</xdr:col>
      <xdr:colOff>107950</xdr:colOff>
      <xdr:row>55</xdr:row>
      <xdr:rowOff>118835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355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105773</xdr:rowOff>
    </xdr:from>
    <xdr:to>
      <xdr:col>78</xdr:col>
      <xdr:colOff>69850</xdr:colOff>
      <xdr:row>55</xdr:row>
      <xdr:rowOff>131899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35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112304</xdr:rowOff>
    </xdr:from>
    <xdr:to>
      <xdr:col>73</xdr:col>
      <xdr:colOff>180975</xdr:colOff>
      <xdr:row>55</xdr:row>
      <xdr:rowOff>131899</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42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164556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42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54973</xdr:rowOff>
    </xdr:from>
    <xdr:to>
      <xdr:col>78</xdr:col>
      <xdr:colOff>120650</xdr:colOff>
      <xdr:row>55</xdr:row>
      <xdr:rowOff>156573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166750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53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81099</xdr:rowOff>
    </xdr:from>
    <xdr:to>
      <xdr:col>74</xdr:col>
      <xdr:colOff>31750</xdr:colOff>
      <xdr:row>56</xdr:row>
      <xdr:rowOff>11249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21426</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61504</xdr:rowOff>
    </xdr:from>
    <xdr:to>
      <xdr:col>69</xdr:col>
      <xdr:colOff>142875</xdr:colOff>
      <xdr:row>55</xdr:row>
      <xdr:rowOff>163104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1831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113756</xdr:rowOff>
    </xdr:from>
    <xdr:to>
      <xdr:col>65</xdr:col>
      <xdr:colOff>53975</xdr:colOff>
      <xdr:row>56</xdr:row>
      <xdr:rowOff>43906</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54083</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類似団体内平均、全国平均、県平均ともに下回り、平成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％以下で推移している。引き続き、各種補助制度については、その目的や効果などを検証し、適切で効果的な実現に努める。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132715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763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132715</xdr:rowOff>
    </xdr:from>
    <xdr:to>
      <xdr:col>78</xdr:col>
      <xdr:colOff>69850</xdr:colOff>
      <xdr:row>36</xdr:row>
      <xdr:rowOff>167005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04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167005</xdr:rowOff>
    </xdr:from>
    <xdr:to>
      <xdr:col>73</xdr:col>
      <xdr:colOff>180975</xdr:colOff>
      <xdr:row>37</xdr:row>
      <xdr:rowOff>6985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392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xdr:rowOff>
    </xdr:from>
    <xdr:to>
      <xdr:col>69</xdr:col>
      <xdr:colOff>92075</xdr:colOff>
      <xdr:row>37</xdr:row>
      <xdr:rowOff>41275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506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81915</xdr:rowOff>
    </xdr:from>
    <xdr:to>
      <xdr:col>78</xdr:col>
      <xdr:colOff>120650</xdr:colOff>
      <xdr:row>37</xdr:row>
      <xdr:rowOff>12065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22242</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02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116205</xdr:rowOff>
    </xdr:from>
    <xdr:to>
      <xdr:col>74</xdr:col>
      <xdr:colOff>31750</xdr:colOff>
      <xdr:row>37</xdr:row>
      <xdr:rowOff>46355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56532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5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127635</xdr:rowOff>
    </xdr:from>
    <xdr:to>
      <xdr:col>69</xdr:col>
      <xdr:colOff>142875</xdr:colOff>
      <xdr:row>37</xdr:row>
      <xdr:rowOff>57785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67962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6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161925</xdr:rowOff>
    </xdr:from>
    <xdr:to>
      <xdr:col>65</xdr:col>
      <xdr:colOff>53975</xdr:colOff>
      <xdr:row>37</xdr:row>
      <xdr:rowOff>92075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102252</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類似団体内平均値を下回るが、公債費に準ずる債務負担行為に係る人口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人当たり決算額は類似団体平均を大きく上回る。これは蕨市土地開発公社の借入金に対する債務負担が原因である。本課題の解消に向け、平成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年間にわたる第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次蕨市土地開発公社経営健全化計画を策定しているが、本計画に沿って土地の買戻しを進めることにより、公債費に準ずる費用は今後も経常的に発生していく見込みである。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87812</xdr:rowOff>
    </xdr:from>
    <xdr:to>
      <xdr:col>24</xdr:col>
      <xdr:colOff>25400</xdr:colOff>
      <xdr:row>74</xdr:row>
      <xdr:rowOff>113937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77511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81280</xdr:rowOff>
    </xdr:from>
    <xdr:to>
      <xdr:col>19</xdr:col>
      <xdr:colOff>187325</xdr:colOff>
      <xdr:row>74</xdr:row>
      <xdr:rowOff>87812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7685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29028</xdr:rowOff>
    </xdr:from>
    <xdr:to>
      <xdr:col>15</xdr:col>
      <xdr:colOff>98425</xdr:colOff>
      <xdr:row>74</xdr:row>
      <xdr:rowOff>81280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163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29028</xdr:rowOff>
    </xdr:from>
    <xdr:to>
      <xdr:col>11</xdr:col>
      <xdr:colOff>9525</xdr:colOff>
      <xdr:row>74</xdr:row>
      <xdr:rowOff>133531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16328"/>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63137</xdr:rowOff>
    </xdr:from>
    <xdr:to>
      <xdr:col>24</xdr:col>
      <xdr:colOff>76200</xdr:colOff>
      <xdr:row>74</xdr:row>
      <xdr:rowOff>164737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79664</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59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37012</xdr:rowOff>
    </xdr:from>
    <xdr:to>
      <xdr:col>20</xdr:col>
      <xdr:colOff>38100</xdr:colOff>
      <xdr:row>74</xdr:row>
      <xdr:rowOff>138612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148789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49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30480</xdr:rowOff>
    </xdr:from>
    <xdr:to>
      <xdr:col>15</xdr:col>
      <xdr:colOff>149225</xdr:colOff>
      <xdr:row>74</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142257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149678</xdr:rowOff>
    </xdr:from>
    <xdr:to>
      <xdr:col>11</xdr:col>
      <xdr:colOff>60325</xdr:colOff>
      <xdr:row>74</xdr:row>
      <xdr:rowOff>79828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90005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82731</xdr:rowOff>
    </xdr:from>
    <xdr:to>
      <xdr:col>6</xdr:col>
      <xdr:colOff>171450</xdr:colOff>
      <xdr:row>75</xdr:row>
      <xdr:rowOff>12881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23058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類似団体平均を上回っており、類似団体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団体のうち扶助費では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番目、物件費では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番目と経常収支比率を高める要因となっている。社会保障関連経費については、少子高齢化の進展や経済状況の影響など社会的な要因が大きいところではあるが、引き続き、事業の見直しや適切な定員管理など、全体的な経費の節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26415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257785"/>
          <a:ext cx="838200" cy="14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85852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57785"/>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xdr:rowOff>
    </xdr:from>
    <xdr:to>
      <xdr:col>73</xdr:col>
      <xdr:colOff>180975</xdr:colOff>
      <xdr:row>78</xdr:row>
      <xdr:rowOff>85852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3812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xdr:rowOff>
    </xdr:from>
    <xdr:to>
      <xdr:col>69</xdr:col>
      <xdr:colOff>92075</xdr:colOff>
      <xdr:row>78</xdr:row>
      <xdr:rowOff>67563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812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35052</xdr:rowOff>
    </xdr:from>
    <xdr:to>
      <xdr:col>74</xdr:col>
      <xdr:colOff>31750</xdr:colOff>
      <xdr:row>78</xdr:row>
      <xdr:rowOff>136652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121429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128778</xdr:rowOff>
    </xdr:from>
    <xdr:to>
      <xdr:col>69</xdr:col>
      <xdr:colOff>142875</xdr:colOff>
      <xdr:row>78</xdr:row>
      <xdr:rowOff>58928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43705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134800</xdr:rowOff>
    </xdr:from>
    <xdr:to>
      <xdr:col>29</xdr:col>
      <xdr:colOff>127000</xdr:colOff>
      <xdr:row>18</xdr:row>
      <xdr:rowOff>150622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68525"/>
          <a:ext cx="647700" cy="1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145201</xdr:rowOff>
    </xdr:from>
    <xdr:to>
      <xdr:col>26</xdr:col>
      <xdr:colOff>50800</xdr:colOff>
      <xdr:row>18</xdr:row>
      <xdr:rowOff>150622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78926"/>
          <a:ext cx="698500" cy="5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133983</xdr:rowOff>
    </xdr:from>
    <xdr:to>
      <xdr:col>22</xdr:col>
      <xdr:colOff>114300</xdr:colOff>
      <xdr:row>18</xdr:row>
      <xdr:rowOff>145201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67708"/>
          <a:ext cx="698500" cy="11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133983</xdr:rowOff>
    </xdr:from>
    <xdr:to>
      <xdr:col>18</xdr:col>
      <xdr:colOff>177800</xdr:colOff>
      <xdr:row>18</xdr:row>
      <xdr:rowOff>141821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7708"/>
          <a:ext cx="698500" cy="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84000</xdr:rowOff>
    </xdr:from>
    <xdr:to>
      <xdr:col>29</xdr:col>
      <xdr:colOff>177800</xdr:colOff>
      <xdr:row>19</xdr:row>
      <xdr:rowOff>14150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7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56077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99822</xdr:rowOff>
    </xdr:from>
    <xdr:to>
      <xdr:col>26</xdr:col>
      <xdr:colOff>101600</xdr:colOff>
      <xdr:row>19</xdr:row>
      <xdr:rowOff>29972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3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14749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19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94401</xdr:rowOff>
    </xdr:from>
    <xdr:to>
      <xdr:col>22</xdr:col>
      <xdr:colOff>165100</xdr:colOff>
      <xdr:row>19</xdr:row>
      <xdr:rowOff>24551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9328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83183</xdr:rowOff>
    </xdr:from>
    <xdr:to>
      <xdr:col>19</xdr:col>
      <xdr:colOff>38100</xdr:colOff>
      <xdr:row>19</xdr:row>
      <xdr:rowOff>13333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169560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91021</xdr:rowOff>
    </xdr:from>
    <xdr:to>
      <xdr:col>15</xdr:col>
      <xdr:colOff>101600</xdr:colOff>
      <xdr:row>19</xdr:row>
      <xdr:rowOff>21171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4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5948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1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288529</xdr:rowOff>
    </xdr:from>
    <xdr:to>
      <xdr:col>29</xdr:col>
      <xdr:colOff>127000</xdr:colOff>
      <xdr:row>37</xdr:row>
      <xdr:rowOff>294929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13229"/>
          <a:ext cx="647700" cy="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279042</xdr:rowOff>
    </xdr:from>
    <xdr:to>
      <xdr:col>26</xdr:col>
      <xdr:colOff>50800</xdr:colOff>
      <xdr:row>37</xdr:row>
      <xdr:rowOff>288529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03742"/>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111935</xdr:rowOff>
    </xdr:from>
    <xdr:to>
      <xdr:col>22</xdr:col>
      <xdr:colOff>114300</xdr:colOff>
      <xdr:row>37</xdr:row>
      <xdr:rowOff>279042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36635"/>
          <a:ext cx="698500" cy="16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111935</xdr:rowOff>
    </xdr:from>
    <xdr:to>
      <xdr:col>18</xdr:col>
      <xdr:colOff>177800</xdr:colOff>
      <xdr:row>37</xdr:row>
      <xdr:rowOff>193866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36635"/>
          <a:ext cx="698500" cy="81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244129</xdr:rowOff>
    </xdr:from>
    <xdr:to>
      <xdr:col>29</xdr:col>
      <xdr:colOff>177800</xdr:colOff>
      <xdr:row>38</xdr:row>
      <xdr:rowOff>2829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6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152706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7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237729</xdr:rowOff>
    </xdr:from>
    <xdr:to>
      <xdr:col>26</xdr:col>
      <xdr:colOff>101600</xdr:colOff>
      <xdr:row>37</xdr:row>
      <xdr:rowOff>339329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62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324106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4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228242</xdr:rowOff>
    </xdr:from>
    <xdr:to>
      <xdr:col>22</xdr:col>
      <xdr:colOff>165100</xdr:colOff>
      <xdr:row>37</xdr:row>
      <xdr:rowOff>329842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314619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61135</xdr:rowOff>
    </xdr:from>
    <xdr:to>
      <xdr:col>19</xdr:col>
      <xdr:colOff>38100</xdr:colOff>
      <xdr:row>37</xdr:row>
      <xdr:rowOff>162735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5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147512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7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143066</xdr:rowOff>
    </xdr:from>
    <xdr:to>
      <xdr:col>15</xdr:col>
      <xdr:colOff>101600</xdr:colOff>
      <xdr:row>37</xdr:row>
      <xdr:rowOff>244666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67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229443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5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75,261
68,562
5.11
25,144,766
23,515,301
1,503,039
14,377,372
17,592,849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102275</xdr:rowOff>
    </xdr:from>
    <xdr:to>
      <xdr:col>24</xdr:col>
      <xdr:colOff>63500</xdr:colOff>
      <xdr:row>38</xdr:row>
      <xdr:rowOff>165842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17375"/>
          <a:ext cx="8382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111419</xdr:rowOff>
    </xdr:from>
    <xdr:to>
      <xdr:col>19</xdr:col>
      <xdr:colOff>177800</xdr:colOff>
      <xdr:row>38</xdr:row>
      <xdr:rowOff>165842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26519"/>
          <a:ext cx="889000" cy="5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101475</xdr:rowOff>
    </xdr:from>
    <xdr:to>
      <xdr:col>15</xdr:col>
      <xdr:colOff>50800</xdr:colOff>
      <xdr:row>38</xdr:row>
      <xdr:rowOff>111419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16575"/>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84248</xdr:rowOff>
    </xdr:from>
    <xdr:to>
      <xdr:col>10</xdr:col>
      <xdr:colOff>114300</xdr:colOff>
      <xdr:row>38</xdr:row>
      <xdr:rowOff>101475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99348"/>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99030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51475</xdr:rowOff>
    </xdr:from>
    <xdr:to>
      <xdr:col>24</xdr:col>
      <xdr:colOff>114300</xdr:colOff>
      <xdr:row>38</xdr:row>
      <xdr:rowOff>153075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6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137852</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8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115042</xdr:rowOff>
    </xdr:from>
    <xdr:to>
      <xdr:col>20</xdr:col>
      <xdr:colOff>38100</xdr:colOff>
      <xdr:row>39</xdr:row>
      <xdr:rowOff>45192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36319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2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60619</xdr:rowOff>
    </xdr:from>
    <xdr:to>
      <xdr:col>15</xdr:col>
      <xdr:colOff>101600</xdr:colOff>
      <xdr:row>38</xdr:row>
      <xdr:rowOff>162219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153346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6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50675</xdr:rowOff>
    </xdr:from>
    <xdr:to>
      <xdr:col>10</xdr:col>
      <xdr:colOff>165100</xdr:colOff>
      <xdr:row>38</xdr:row>
      <xdr:rowOff>152275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143402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33448</xdr:rowOff>
    </xdr:from>
    <xdr:to>
      <xdr:col>6</xdr:col>
      <xdr:colOff>38100</xdr:colOff>
      <xdr:row>38</xdr:row>
      <xdr:rowOff>135048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4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126175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4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62711</xdr:rowOff>
    </xdr:from>
    <xdr:to>
      <xdr:col>24</xdr:col>
      <xdr:colOff>63500</xdr:colOff>
      <xdr:row>57</xdr:row>
      <xdr:rowOff>73210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35361"/>
          <a:ext cx="8382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55428</xdr:rowOff>
    </xdr:from>
    <xdr:to>
      <xdr:col>19</xdr:col>
      <xdr:colOff>177800</xdr:colOff>
      <xdr:row>57</xdr:row>
      <xdr:rowOff>73210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28078"/>
          <a:ext cx="8890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52163</xdr:rowOff>
    </xdr:from>
    <xdr:to>
      <xdr:col>15</xdr:col>
      <xdr:colOff>50800</xdr:colOff>
      <xdr:row>57</xdr:row>
      <xdr:rowOff>55428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82481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52163</xdr:rowOff>
    </xdr:from>
    <xdr:to>
      <xdr:col>10</xdr:col>
      <xdr:colOff>114300</xdr:colOff>
      <xdr:row>57</xdr:row>
      <xdr:rowOff>75904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24813"/>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11911</xdr:rowOff>
    </xdr:from>
    <xdr:to>
      <xdr:col>24</xdr:col>
      <xdr:colOff>114300</xdr:colOff>
      <xdr:row>57</xdr:row>
      <xdr:rowOff>113511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161788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22410</xdr:rowOff>
    </xdr:from>
    <xdr:to>
      <xdr:col>20</xdr:col>
      <xdr:colOff>38100</xdr:colOff>
      <xdr:row>57</xdr:row>
      <xdr:rowOff>124010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115137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4628</xdr:rowOff>
    </xdr:from>
    <xdr:to>
      <xdr:col>15</xdr:col>
      <xdr:colOff>101600</xdr:colOff>
      <xdr:row>57</xdr:row>
      <xdr:rowOff>106228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97355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1363</xdr:rowOff>
    </xdr:from>
    <xdr:to>
      <xdr:col>10</xdr:col>
      <xdr:colOff>165100</xdr:colOff>
      <xdr:row>57</xdr:row>
      <xdr:rowOff>102963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94090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25104</xdr:rowOff>
    </xdr:from>
    <xdr:to>
      <xdr:col>6</xdr:col>
      <xdr:colOff>38100</xdr:colOff>
      <xdr:row>57</xdr:row>
      <xdr:rowOff>126704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9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117831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23761</xdr:rowOff>
    </xdr:from>
    <xdr:to>
      <xdr:col>24</xdr:col>
      <xdr:colOff>63500</xdr:colOff>
      <xdr:row>79</xdr:row>
      <xdr:rowOff>24104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68311"/>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18656</xdr:rowOff>
    </xdr:from>
    <xdr:to>
      <xdr:col>19</xdr:col>
      <xdr:colOff>177800</xdr:colOff>
      <xdr:row>79</xdr:row>
      <xdr:rowOff>23761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63206"/>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18656</xdr:rowOff>
    </xdr:from>
    <xdr:to>
      <xdr:col>15</xdr:col>
      <xdr:colOff>50800</xdr:colOff>
      <xdr:row>79</xdr:row>
      <xdr:rowOff>23076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6320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17323</xdr:rowOff>
    </xdr:from>
    <xdr:to>
      <xdr:col>10</xdr:col>
      <xdr:colOff>114300</xdr:colOff>
      <xdr:row>79</xdr:row>
      <xdr:rowOff>23076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61873"/>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144754</xdr:rowOff>
    </xdr:from>
    <xdr:to>
      <xdr:col>24</xdr:col>
      <xdr:colOff>114300</xdr:colOff>
      <xdr:row>79</xdr:row>
      <xdr:rowOff>74904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59681</xdr:rowOff>
    </xdr:from>
    <xdr:ext cx="378565"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3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144411</xdr:rowOff>
    </xdr:from>
    <xdr:to>
      <xdr:col>20</xdr:col>
      <xdr:colOff>38100</xdr:colOff>
      <xdr:row>79</xdr:row>
      <xdr:rowOff>74561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65688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6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139306</xdr:rowOff>
    </xdr:from>
    <xdr:to>
      <xdr:col>15</xdr:col>
      <xdr:colOff>101600</xdr:colOff>
      <xdr:row>79</xdr:row>
      <xdr:rowOff>69456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60583</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605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143726</xdr:rowOff>
    </xdr:from>
    <xdr:to>
      <xdr:col>10</xdr:col>
      <xdr:colOff>165100</xdr:colOff>
      <xdr:row>79</xdr:row>
      <xdr:rowOff>73876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65003</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60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137973</xdr:rowOff>
    </xdr:from>
    <xdr:to>
      <xdr:col>6</xdr:col>
      <xdr:colOff>38100</xdr:colOff>
      <xdr:row>79</xdr:row>
      <xdr:rowOff>68123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59250</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603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63258</xdr:rowOff>
    </xdr:from>
    <xdr:to>
      <xdr:col>24</xdr:col>
      <xdr:colOff>63500</xdr:colOff>
      <xdr:row>96</xdr:row>
      <xdr:rowOff>65379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22458"/>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63258</xdr:rowOff>
    </xdr:from>
    <xdr:to>
      <xdr:col>19</xdr:col>
      <xdr:colOff>177800</xdr:colOff>
      <xdr:row>96</xdr:row>
      <xdr:rowOff>81471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22458"/>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81471</xdr:rowOff>
    </xdr:from>
    <xdr:to>
      <xdr:col>15</xdr:col>
      <xdr:colOff>50800</xdr:colOff>
      <xdr:row>97</xdr:row>
      <xdr:rowOff>30138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40671"/>
          <a:ext cx="889000" cy="1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30138</xdr:rowOff>
    </xdr:from>
    <xdr:to>
      <xdr:col>10</xdr:col>
      <xdr:colOff>114300</xdr:colOff>
      <xdr:row>97</xdr:row>
      <xdr:rowOff>69342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60788"/>
          <a:ext cx="8890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14579</xdr:rowOff>
    </xdr:from>
    <xdr:to>
      <xdr:col>24</xdr:col>
      <xdr:colOff>114300</xdr:colOff>
      <xdr:row>96</xdr:row>
      <xdr:rowOff>116179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37456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2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12458</xdr:rowOff>
    </xdr:from>
    <xdr:to>
      <xdr:col>20</xdr:col>
      <xdr:colOff>38100</xdr:colOff>
      <xdr:row>96</xdr:row>
      <xdr:rowOff>114058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130585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24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30671</xdr:rowOff>
    </xdr:from>
    <xdr:to>
      <xdr:col>15</xdr:col>
      <xdr:colOff>101600</xdr:colOff>
      <xdr:row>96</xdr:row>
      <xdr:rowOff>132271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8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148798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150788</xdr:rowOff>
    </xdr:from>
    <xdr:to>
      <xdr:col>10</xdr:col>
      <xdr:colOff>165100</xdr:colOff>
      <xdr:row>97</xdr:row>
      <xdr:rowOff>80938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97465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3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18542</xdr:rowOff>
    </xdr:from>
    <xdr:to>
      <xdr:col>6</xdr:col>
      <xdr:colOff>38100</xdr:colOff>
      <xdr:row>97</xdr:row>
      <xdr:rowOff>120142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136669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168493</xdr:rowOff>
    </xdr:from>
    <xdr:to>
      <xdr:col>55</xdr:col>
      <xdr:colOff>0</xdr:colOff>
      <xdr:row>38</xdr:row>
      <xdr:rowOff>16876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512143"/>
          <a:ext cx="838200" cy="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166838</xdr:rowOff>
    </xdr:from>
    <xdr:to>
      <xdr:col>50</xdr:col>
      <xdr:colOff>114300</xdr:colOff>
      <xdr:row>38</xdr:row>
      <xdr:rowOff>16876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510488"/>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150956</xdr:rowOff>
    </xdr:from>
    <xdr:to>
      <xdr:col>45</xdr:col>
      <xdr:colOff>177800</xdr:colOff>
      <xdr:row>37</xdr:row>
      <xdr:rowOff>166838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94606"/>
          <a:ext cx="889000" cy="15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150956</xdr:rowOff>
    </xdr:from>
    <xdr:to>
      <xdr:col>41</xdr:col>
      <xdr:colOff>50800</xdr:colOff>
      <xdr:row>37</xdr:row>
      <xdr:rowOff>155669</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94606"/>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117693</xdr:rowOff>
    </xdr:from>
    <xdr:to>
      <xdr:col>55</xdr:col>
      <xdr:colOff>50800</xdr:colOff>
      <xdr:row>38</xdr:row>
      <xdr:rowOff>47843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32620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7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137526</xdr:rowOff>
    </xdr:from>
    <xdr:to>
      <xdr:col>50</xdr:col>
      <xdr:colOff>165100</xdr:colOff>
      <xdr:row>38</xdr:row>
      <xdr:rowOff>67676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58803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5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116038</xdr:rowOff>
    </xdr:from>
    <xdr:to>
      <xdr:col>46</xdr:col>
      <xdr:colOff>38100</xdr:colOff>
      <xdr:row>38</xdr:row>
      <xdr:rowOff>46188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5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37315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55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100156</xdr:rowOff>
    </xdr:from>
    <xdr:to>
      <xdr:col>41</xdr:col>
      <xdr:colOff>101600</xdr:colOff>
      <xdr:row>38</xdr:row>
      <xdr:rowOff>30306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21433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104869</xdr:rowOff>
    </xdr:from>
    <xdr:to>
      <xdr:col>36</xdr:col>
      <xdr:colOff>165100</xdr:colOff>
      <xdr:row>38</xdr:row>
      <xdr:rowOff>35020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485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26147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5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151039</xdr:rowOff>
    </xdr:from>
    <xdr:to>
      <xdr:col>55</xdr:col>
      <xdr:colOff>0</xdr:colOff>
      <xdr:row>57</xdr:row>
      <xdr:rowOff>118705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52239"/>
          <a:ext cx="838200" cy="1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151039</xdr:rowOff>
    </xdr:from>
    <xdr:to>
      <xdr:col>50</xdr:col>
      <xdr:colOff>114300</xdr:colOff>
      <xdr:row>57</xdr:row>
      <xdr:rowOff>14208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52239"/>
          <a:ext cx="889000" cy="3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142735</xdr:rowOff>
    </xdr:from>
    <xdr:to>
      <xdr:col>45</xdr:col>
      <xdr:colOff>177800</xdr:colOff>
      <xdr:row>57</xdr:row>
      <xdr:rowOff>14208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43935"/>
          <a:ext cx="8890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142735</xdr:rowOff>
    </xdr:from>
    <xdr:to>
      <xdr:col>41</xdr:col>
      <xdr:colOff>50800</xdr:colOff>
      <xdr:row>57</xdr:row>
      <xdr:rowOff>42920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43935"/>
          <a:ext cx="88900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67905</xdr:rowOff>
    </xdr:from>
    <xdr:to>
      <xdr:col>55</xdr:col>
      <xdr:colOff>50800</xdr:colOff>
      <xdr:row>57</xdr:row>
      <xdr:rowOff>169505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154282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5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100239</xdr:rowOff>
    </xdr:from>
    <xdr:to>
      <xdr:col>50</xdr:col>
      <xdr:colOff>165100</xdr:colOff>
      <xdr:row>57</xdr:row>
      <xdr:rowOff>30389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21516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7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134858</xdr:rowOff>
    </xdr:from>
    <xdr:to>
      <xdr:col>46</xdr:col>
      <xdr:colOff>38100</xdr:colOff>
      <xdr:row>57</xdr:row>
      <xdr:rowOff>65008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56135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91935</xdr:rowOff>
    </xdr:from>
    <xdr:to>
      <xdr:col>41</xdr:col>
      <xdr:colOff>101600</xdr:colOff>
      <xdr:row>57</xdr:row>
      <xdr:rowOff>22085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9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13212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8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163570</xdr:rowOff>
    </xdr:from>
    <xdr:to>
      <xdr:col>36</xdr:col>
      <xdr:colOff>165100</xdr:colOff>
      <xdr:row>57</xdr:row>
      <xdr:rowOff>93720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84847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41370</xdr:rowOff>
    </xdr:from>
    <xdr:to>
      <xdr:col>55</xdr:col>
      <xdr:colOff>0</xdr:colOff>
      <xdr:row>79</xdr:row>
      <xdr:rowOff>67822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85920"/>
          <a:ext cx="8382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26037</xdr:rowOff>
    </xdr:from>
    <xdr:to>
      <xdr:col>50</xdr:col>
      <xdr:colOff>114300</xdr:colOff>
      <xdr:row>79</xdr:row>
      <xdr:rowOff>41370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70587"/>
          <a:ext cx="889000" cy="1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40635</xdr:rowOff>
    </xdr:from>
    <xdr:to>
      <xdr:col>45</xdr:col>
      <xdr:colOff>177800</xdr:colOff>
      <xdr:row>79</xdr:row>
      <xdr:rowOff>26037</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13735"/>
          <a:ext cx="889000" cy="15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40635</xdr:rowOff>
    </xdr:from>
    <xdr:to>
      <xdr:col>41</xdr:col>
      <xdr:colOff>50800</xdr:colOff>
      <xdr:row>78</xdr:row>
      <xdr:rowOff>46594</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13735"/>
          <a:ext cx="889000" cy="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17022</xdr:rowOff>
    </xdr:from>
    <xdr:to>
      <xdr:col>55</xdr:col>
      <xdr:colOff>50800</xdr:colOff>
      <xdr:row>79</xdr:row>
      <xdr:rowOff>118622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103399</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7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162020</xdr:rowOff>
    </xdr:from>
    <xdr:to>
      <xdr:col>50</xdr:col>
      <xdr:colOff>165100</xdr:colOff>
      <xdr:row>79</xdr:row>
      <xdr:rowOff>92170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83297</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146687</xdr:rowOff>
    </xdr:from>
    <xdr:to>
      <xdr:col>46</xdr:col>
      <xdr:colOff>38100</xdr:colOff>
      <xdr:row>79</xdr:row>
      <xdr:rowOff>76837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67964</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61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161285</xdr:rowOff>
    </xdr:from>
    <xdr:to>
      <xdr:col>41</xdr:col>
      <xdr:colOff>101600</xdr:colOff>
      <xdr:row>78</xdr:row>
      <xdr:rowOff>91435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82562</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167244</xdr:rowOff>
    </xdr:from>
    <xdr:to>
      <xdr:col>36</xdr:col>
      <xdr:colOff>165100</xdr:colOff>
      <xdr:row>78</xdr:row>
      <xdr:rowOff>97394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88521</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160469</xdr:rowOff>
    </xdr:from>
    <xdr:to>
      <xdr:col>55</xdr:col>
      <xdr:colOff>0</xdr:colOff>
      <xdr:row>98</xdr:row>
      <xdr:rowOff>48963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619669"/>
          <a:ext cx="838200" cy="23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155146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71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160469</xdr:rowOff>
    </xdr:from>
    <xdr:to>
      <xdr:col>50</xdr:col>
      <xdr:colOff>114300</xdr:colOff>
      <xdr:row>97</xdr:row>
      <xdr:rowOff>74599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619669"/>
          <a:ext cx="889000" cy="8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74599</xdr:rowOff>
    </xdr:from>
    <xdr:to>
      <xdr:col>45</xdr:col>
      <xdr:colOff>177800</xdr:colOff>
      <xdr:row>99</xdr:row>
      <xdr:rowOff>38822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705249"/>
          <a:ext cx="889000" cy="30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31181</xdr:rowOff>
    </xdr:from>
    <xdr:to>
      <xdr:col>41</xdr:col>
      <xdr:colOff>50800</xdr:colOff>
      <xdr:row>99</xdr:row>
      <xdr:rowOff>38822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7004731"/>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169613</xdr:rowOff>
    </xdr:from>
    <xdr:to>
      <xdr:col>55</xdr:col>
      <xdr:colOff>50800</xdr:colOff>
      <xdr:row>98</xdr:row>
      <xdr:rowOff>99763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0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84540</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1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109669</xdr:rowOff>
    </xdr:from>
    <xdr:to>
      <xdr:col>50</xdr:col>
      <xdr:colOff>165100</xdr:colOff>
      <xdr:row>97</xdr:row>
      <xdr:rowOff>39819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5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30946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6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23799</xdr:rowOff>
    </xdr:from>
    <xdr:to>
      <xdr:col>46</xdr:col>
      <xdr:colOff>38100</xdr:colOff>
      <xdr:row>97</xdr:row>
      <xdr:rowOff>125399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65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116526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74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159472</xdr:rowOff>
    </xdr:from>
    <xdr:to>
      <xdr:col>41</xdr:col>
      <xdr:colOff>101600</xdr:colOff>
      <xdr:row>99</xdr:row>
      <xdr:rowOff>89622</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80749</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428" y="1705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151831</xdr:rowOff>
    </xdr:from>
    <xdr:to>
      <xdr:col>36</xdr:col>
      <xdr:colOff>165100</xdr:colOff>
      <xdr:row>99</xdr:row>
      <xdr:rowOff>81981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95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73108</xdr:rowOff>
    </xdr:from>
    <xdr:ext cx="469744"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37428" y="1704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129756</xdr:rowOff>
    </xdr:from>
    <xdr:to>
      <xdr:col>85</xdr:col>
      <xdr:colOff>127000</xdr:colOff>
      <xdr:row>77</xdr:row>
      <xdr:rowOff>133071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31406"/>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133071</xdr:rowOff>
    </xdr:from>
    <xdr:to>
      <xdr:col>81</xdr:col>
      <xdr:colOff>50800</xdr:colOff>
      <xdr:row>77</xdr:row>
      <xdr:rowOff>140588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34721"/>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140588</xdr:rowOff>
    </xdr:from>
    <xdr:to>
      <xdr:col>76</xdr:col>
      <xdr:colOff>114300</xdr:colOff>
      <xdr:row>77</xdr:row>
      <xdr:rowOff>157314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342238"/>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122238</xdr:rowOff>
    </xdr:from>
    <xdr:to>
      <xdr:col>71</xdr:col>
      <xdr:colOff>177800</xdr:colOff>
      <xdr:row>77</xdr:row>
      <xdr:rowOff>157314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323888"/>
          <a:ext cx="8890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78956</xdr:rowOff>
    </xdr:from>
    <xdr:to>
      <xdr:col>85</xdr:col>
      <xdr:colOff>177800</xdr:colOff>
      <xdr:row>78</xdr:row>
      <xdr:rowOff>9106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165333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82271</xdr:rowOff>
    </xdr:from>
    <xdr:to>
      <xdr:col>81</xdr:col>
      <xdr:colOff>101600</xdr:colOff>
      <xdr:row>78</xdr:row>
      <xdr:rowOff>12421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8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3548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3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89788</xdr:rowOff>
    </xdr:from>
    <xdr:to>
      <xdr:col>76</xdr:col>
      <xdr:colOff>165100</xdr:colOff>
      <xdr:row>78</xdr:row>
      <xdr:rowOff>19938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9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11065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38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106514</xdr:rowOff>
    </xdr:from>
    <xdr:to>
      <xdr:col>72</xdr:col>
      <xdr:colOff>38100</xdr:colOff>
      <xdr:row>78</xdr:row>
      <xdr:rowOff>36664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0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27791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0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71438</xdr:rowOff>
    </xdr:from>
    <xdr:to>
      <xdr:col>67</xdr:col>
      <xdr:colOff>101600</xdr:colOff>
      <xdr:row>78</xdr:row>
      <xdr:rowOff>1588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164165</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36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7021</xdr:rowOff>
    </xdr:from>
    <xdr:to>
      <xdr:col>85</xdr:col>
      <xdr:colOff>127000</xdr:colOff>
      <xdr:row>98</xdr:row>
      <xdr:rowOff>86345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37671"/>
          <a:ext cx="838200" cy="2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115000</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68377</xdr:rowOff>
    </xdr:from>
    <xdr:to>
      <xdr:col>81</xdr:col>
      <xdr:colOff>50800</xdr:colOff>
      <xdr:row>98</xdr:row>
      <xdr:rowOff>86345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870477"/>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88700</xdr:rowOff>
    </xdr:from>
    <xdr:to>
      <xdr:col>76</xdr:col>
      <xdr:colOff>114300</xdr:colOff>
      <xdr:row>98</xdr:row>
      <xdr:rowOff>68377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19350"/>
          <a:ext cx="889000" cy="15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88700</xdr:rowOff>
    </xdr:from>
    <xdr:to>
      <xdr:col>71</xdr:col>
      <xdr:colOff>177800</xdr:colOff>
      <xdr:row>97</xdr:row>
      <xdr:rowOff>159702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19350"/>
          <a:ext cx="889000" cy="7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127671</xdr:rowOff>
    </xdr:from>
    <xdr:to>
      <xdr:col>85</xdr:col>
      <xdr:colOff>177800</xdr:colOff>
      <xdr:row>97</xdr:row>
      <xdr:rowOff>57821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106098</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35545</xdr:rowOff>
    </xdr:from>
    <xdr:to>
      <xdr:col>81</xdr:col>
      <xdr:colOff>101600</xdr:colOff>
      <xdr:row>98</xdr:row>
      <xdr:rowOff>137145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128272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9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17577</xdr:rowOff>
    </xdr:from>
    <xdr:to>
      <xdr:col>76</xdr:col>
      <xdr:colOff>165100</xdr:colOff>
      <xdr:row>98</xdr:row>
      <xdr:rowOff>119177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110304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1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37900</xdr:rowOff>
    </xdr:from>
    <xdr:to>
      <xdr:col>72</xdr:col>
      <xdr:colOff>38100</xdr:colOff>
      <xdr:row>97</xdr:row>
      <xdr:rowOff>139500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130627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76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108902</xdr:rowOff>
    </xdr:from>
    <xdr:to>
      <xdr:col>67</xdr:col>
      <xdr:colOff>101600</xdr:colOff>
      <xdr:row>98</xdr:row>
      <xdr:rowOff>39052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30179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3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108001</xdr:rowOff>
    </xdr:from>
    <xdr:to>
      <xdr:col>116</xdr:col>
      <xdr:colOff>63500</xdr:colOff>
      <xdr:row>58</xdr:row>
      <xdr:rowOff>129604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52101"/>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107391</xdr:rowOff>
    </xdr:from>
    <xdr:to>
      <xdr:col>111</xdr:col>
      <xdr:colOff>177800</xdr:colOff>
      <xdr:row>58</xdr:row>
      <xdr:rowOff>108001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51491"/>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104343</xdr:rowOff>
    </xdr:from>
    <xdr:to>
      <xdr:col>107</xdr:col>
      <xdr:colOff>50800</xdr:colOff>
      <xdr:row>58</xdr:row>
      <xdr:rowOff>107391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4844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102971</xdr:rowOff>
    </xdr:from>
    <xdr:to>
      <xdr:col>102</xdr:col>
      <xdr:colOff>114300</xdr:colOff>
      <xdr:row>58</xdr:row>
      <xdr:rowOff>104343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470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78804</xdr:rowOff>
    </xdr:from>
    <xdr:to>
      <xdr:col>116</xdr:col>
      <xdr:colOff>114300</xdr:colOff>
      <xdr:row>59</xdr:row>
      <xdr:rowOff>8954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2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165181</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3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57201</xdr:rowOff>
    </xdr:from>
    <xdr:to>
      <xdr:col>112</xdr:col>
      <xdr:colOff>38100</xdr:colOff>
      <xdr:row>58</xdr:row>
      <xdr:rowOff>158801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149928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09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56591</xdr:rowOff>
    </xdr:from>
    <xdr:to>
      <xdr:col>107</xdr:col>
      <xdr:colOff>101600</xdr:colOff>
      <xdr:row>58</xdr:row>
      <xdr:rowOff>158191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149318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09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53543</xdr:rowOff>
    </xdr:from>
    <xdr:to>
      <xdr:col>102</xdr:col>
      <xdr:colOff>165100</xdr:colOff>
      <xdr:row>58</xdr:row>
      <xdr:rowOff>155143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146270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09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52171</xdr:rowOff>
    </xdr:from>
    <xdr:to>
      <xdr:col>98</xdr:col>
      <xdr:colOff>38100</xdr:colOff>
      <xdr:row>58</xdr:row>
      <xdr:rowOff>153771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144898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8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12122</xdr:rowOff>
    </xdr:from>
    <xdr:to>
      <xdr:col>116</xdr:col>
      <xdr:colOff>63500</xdr:colOff>
      <xdr:row>77</xdr:row>
      <xdr:rowOff>52966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13772"/>
          <a:ext cx="8382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140100</xdr:rowOff>
    </xdr:from>
    <xdr:to>
      <xdr:col>111</xdr:col>
      <xdr:colOff>177800</xdr:colOff>
      <xdr:row>77</xdr:row>
      <xdr:rowOff>12122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70300"/>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117983</xdr:rowOff>
    </xdr:from>
    <xdr:to>
      <xdr:col>107</xdr:col>
      <xdr:colOff>50800</xdr:colOff>
      <xdr:row>76</xdr:row>
      <xdr:rowOff>140100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48183"/>
          <a:ext cx="889000" cy="2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117983</xdr:rowOff>
    </xdr:from>
    <xdr:to>
      <xdr:col>102</xdr:col>
      <xdr:colOff>114300</xdr:colOff>
      <xdr:row>77</xdr:row>
      <xdr:rowOff>15018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48183"/>
          <a:ext cx="889000" cy="6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2166</xdr:rowOff>
    </xdr:from>
    <xdr:to>
      <xdr:col>116</xdr:col>
      <xdr:colOff>114300</xdr:colOff>
      <xdr:row>77</xdr:row>
      <xdr:rowOff>103766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152043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8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132772</xdr:rowOff>
    </xdr:from>
    <xdr:to>
      <xdr:col>112</xdr:col>
      <xdr:colOff>38100</xdr:colOff>
      <xdr:row>77</xdr:row>
      <xdr:rowOff>62922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6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54049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89300</xdr:rowOff>
    </xdr:from>
    <xdr:to>
      <xdr:col>107</xdr:col>
      <xdr:colOff>101600</xdr:colOff>
      <xdr:row>77</xdr:row>
      <xdr:rowOff>19450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10577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67183</xdr:rowOff>
    </xdr:from>
    <xdr:to>
      <xdr:col>102</xdr:col>
      <xdr:colOff>165100</xdr:colOff>
      <xdr:row>76</xdr:row>
      <xdr:rowOff>168783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09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159910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1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135668</xdr:rowOff>
    </xdr:from>
    <xdr:to>
      <xdr:col>98</xdr:col>
      <xdr:colOff>38100</xdr:colOff>
      <xdr:row>77</xdr:row>
      <xdr:rowOff>65818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56945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5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千円となっている。主な構成項目である扶助費は、障害者自立支援給付事業費が上昇傾向にあるほか、中学校卒業までのこどもにかかる医療費の一部助成や待機児童の解消のため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小規模保育園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設を実施していることなどから、類似団体内平均値と比べると高い水準にある。このほかの項目については、すべて類似団体内平均値を下回っており、低い水準で推移している。これは、市域が狭く、人口密度が高いという本市の特色から、普通建設事業費や維持補修費、またこれらの事業を実施するにあたっての起債額が抑制されることにより公債費が低く抑えられていることなど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75,261
68,562
5.11
25,144,766
23,515,301
1,503,039
14,377,372
17,592,849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75235</xdr:rowOff>
    </xdr:from>
    <xdr:to>
      <xdr:col>24</xdr:col>
      <xdr:colOff>63500</xdr:colOff>
      <xdr:row>35</xdr:row>
      <xdr:rowOff>84379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75985"/>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65634</xdr:rowOff>
    </xdr:from>
    <xdr:to>
      <xdr:col>19</xdr:col>
      <xdr:colOff>177800</xdr:colOff>
      <xdr:row>35</xdr:row>
      <xdr:rowOff>75235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6638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125069</xdr:rowOff>
    </xdr:from>
    <xdr:to>
      <xdr:col>15</xdr:col>
      <xdr:colOff>50800</xdr:colOff>
      <xdr:row>35</xdr:row>
      <xdr:rowOff>65634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4369"/>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125069</xdr:rowOff>
    </xdr:from>
    <xdr:to>
      <xdr:col>10</xdr:col>
      <xdr:colOff>114300</xdr:colOff>
      <xdr:row>34</xdr:row>
      <xdr:rowOff>163475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54369"/>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33579</xdr:rowOff>
    </xdr:from>
    <xdr:to>
      <xdr:col>24</xdr:col>
      <xdr:colOff>114300</xdr:colOff>
      <xdr:row>35</xdr:row>
      <xdr:rowOff>135179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12006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24435</xdr:rowOff>
    </xdr:from>
    <xdr:to>
      <xdr:col>20</xdr:col>
      <xdr:colOff>38100</xdr:colOff>
      <xdr:row>35</xdr:row>
      <xdr:rowOff>126035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117162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14834</xdr:rowOff>
    </xdr:from>
    <xdr:to>
      <xdr:col>15</xdr:col>
      <xdr:colOff>101600</xdr:colOff>
      <xdr:row>35</xdr:row>
      <xdr:rowOff>116434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107561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74269</xdr:rowOff>
    </xdr:from>
    <xdr:to>
      <xdr:col>10</xdr:col>
      <xdr:colOff>165100</xdr:colOff>
      <xdr:row>35</xdr:row>
      <xdr:rowOff>4419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166996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112675</xdr:rowOff>
    </xdr:from>
    <xdr:to>
      <xdr:col>6</xdr:col>
      <xdr:colOff>38100</xdr:colOff>
      <xdr:row>35</xdr:row>
      <xdr:rowOff>42825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33952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107892</xdr:rowOff>
    </xdr:from>
    <xdr:to>
      <xdr:col>24</xdr:col>
      <xdr:colOff>63500</xdr:colOff>
      <xdr:row>59</xdr:row>
      <xdr:rowOff>63206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51992"/>
          <a:ext cx="838200" cy="12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51602</xdr:rowOff>
    </xdr:from>
    <xdr:to>
      <xdr:col>19</xdr:col>
      <xdr:colOff>177800</xdr:colOff>
      <xdr:row>59</xdr:row>
      <xdr:rowOff>63206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167152"/>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71120</xdr:rowOff>
    </xdr:from>
    <xdr:to>
      <xdr:col>15</xdr:col>
      <xdr:colOff>50800</xdr:colOff>
      <xdr:row>59</xdr:row>
      <xdr:rowOff>51602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15220"/>
          <a:ext cx="889000" cy="15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71120</xdr:rowOff>
    </xdr:from>
    <xdr:to>
      <xdr:col>10</xdr:col>
      <xdr:colOff>114300</xdr:colOff>
      <xdr:row>58</xdr:row>
      <xdr:rowOff>134540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15220"/>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57092</xdr:rowOff>
    </xdr:from>
    <xdr:to>
      <xdr:col>24</xdr:col>
      <xdr:colOff>114300</xdr:colOff>
      <xdr:row>58</xdr:row>
      <xdr:rowOff>158692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35519</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7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12406</xdr:rowOff>
    </xdr:from>
    <xdr:to>
      <xdr:col>20</xdr:col>
      <xdr:colOff>38100</xdr:colOff>
      <xdr:row>59</xdr:row>
      <xdr:rowOff>114006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2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105133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22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802</xdr:rowOff>
    </xdr:from>
    <xdr:to>
      <xdr:col>15</xdr:col>
      <xdr:colOff>101600</xdr:colOff>
      <xdr:row>59</xdr:row>
      <xdr:rowOff>102402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1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93529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20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20320</xdr:rowOff>
    </xdr:from>
    <xdr:to>
      <xdr:col>10</xdr:col>
      <xdr:colOff>165100</xdr:colOff>
      <xdr:row>58</xdr:row>
      <xdr:rowOff>121920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113047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83740</xdr:rowOff>
    </xdr:from>
    <xdr:to>
      <xdr:col>6</xdr:col>
      <xdr:colOff>38100</xdr:colOff>
      <xdr:row>59</xdr:row>
      <xdr:rowOff>13890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5017</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2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138088</xdr:rowOff>
    </xdr:from>
    <xdr:to>
      <xdr:col>24</xdr:col>
      <xdr:colOff>63500</xdr:colOff>
      <xdr:row>76</xdr:row>
      <xdr:rowOff>167539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68288"/>
          <a:ext cx="838200" cy="2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72861</xdr:rowOff>
    </xdr:from>
    <xdr:to>
      <xdr:col>19</xdr:col>
      <xdr:colOff>177800</xdr:colOff>
      <xdr:row>76</xdr:row>
      <xdr:rowOff>138088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103061"/>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72861</xdr:rowOff>
    </xdr:from>
    <xdr:to>
      <xdr:col>15</xdr:col>
      <xdr:colOff>50800</xdr:colOff>
      <xdr:row>77</xdr:row>
      <xdr:rowOff>33629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03061"/>
          <a:ext cx="889000" cy="1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33629</xdr:rowOff>
    </xdr:from>
    <xdr:to>
      <xdr:col>10</xdr:col>
      <xdr:colOff>114300</xdr:colOff>
      <xdr:row>77</xdr:row>
      <xdr:rowOff>96368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35279"/>
          <a:ext cx="889000" cy="6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116739</xdr:rowOff>
    </xdr:from>
    <xdr:to>
      <xdr:col>24</xdr:col>
      <xdr:colOff>114300</xdr:colOff>
      <xdr:row>77</xdr:row>
      <xdr:rowOff>46889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95166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2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87288</xdr:rowOff>
    </xdr:from>
    <xdr:to>
      <xdr:col>20</xdr:col>
      <xdr:colOff>38100</xdr:colOff>
      <xdr:row>77</xdr:row>
      <xdr:rowOff>17438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8565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1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22061</xdr:rowOff>
    </xdr:from>
    <xdr:to>
      <xdr:col>15</xdr:col>
      <xdr:colOff>101600</xdr:colOff>
      <xdr:row>76</xdr:row>
      <xdr:rowOff>123661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114788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154279</xdr:rowOff>
    </xdr:from>
    <xdr:to>
      <xdr:col>10</xdr:col>
      <xdr:colOff>165100</xdr:colOff>
      <xdr:row>77</xdr:row>
      <xdr:rowOff>84429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75556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45568</xdr:rowOff>
    </xdr:from>
    <xdr:to>
      <xdr:col>6</xdr:col>
      <xdr:colOff>38100</xdr:colOff>
      <xdr:row>77</xdr:row>
      <xdr:rowOff>147168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138295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3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122974</xdr:rowOff>
    </xdr:from>
    <xdr:to>
      <xdr:col>24</xdr:col>
      <xdr:colOff>63500</xdr:colOff>
      <xdr:row>98</xdr:row>
      <xdr:rowOff>127222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5074"/>
          <a:ext cx="8382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96323</xdr:rowOff>
    </xdr:from>
    <xdr:to>
      <xdr:col>19</xdr:col>
      <xdr:colOff>177800</xdr:colOff>
      <xdr:row>98</xdr:row>
      <xdr:rowOff>127222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98423"/>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96323</xdr:rowOff>
    </xdr:from>
    <xdr:to>
      <xdr:col>15</xdr:col>
      <xdr:colOff>50800</xdr:colOff>
      <xdr:row>98</xdr:row>
      <xdr:rowOff>115449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98423"/>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115449</xdr:rowOff>
    </xdr:from>
    <xdr:to>
      <xdr:col>10</xdr:col>
      <xdr:colOff>114300</xdr:colOff>
      <xdr:row>98</xdr:row>
      <xdr:rowOff>126364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17549"/>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72174</xdr:rowOff>
    </xdr:from>
    <xdr:to>
      <xdr:col>24</xdr:col>
      <xdr:colOff>114300</xdr:colOff>
      <xdr:row>99</xdr:row>
      <xdr:rowOff>2324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158551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76422</xdr:rowOff>
    </xdr:from>
    <xdr:to>
      <xdr:col>20</xdr:col>
      <xdr:colOff>38100</xdr:colOff>
      <xdr:row>99</xdr:row>
      <xdr:rowOff>6572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169149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45523</xdr:rowOff>
    </xdr:from>
    <xdr:to>
      <xdr:col>15</xdr:col>
      <xdr:colOff>101600</xdr:colOff>
      <xdr:row>98</xdr:row>
      <xdr:rowOff>147123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138250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64649</xdr:rowOff>
    </xdr:from>
    <xdr:to>
      <xdr:col>10</xdr:col>
      <xdr:colOff>165100</xdr:colOff>
      <xdr:row>98</xdr:row>
      <xdr:rowOff>166249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157376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5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75564</xdr:rowOff>
    </xdr:from>
    <xdr:to>
      <xdr:col>6</xdr:col>
      <xdr:colOff>38100</xdr:colOff>
      <xdr:row>99</xdr:row>
      <xdr:rowOff>5714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168291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63500</xdr:rowOff>
    </xdr:from>
    <xdr:to>
      <xdr:col>55</xdr:col>
      <xdr:colOff>0</xdr:colOff>
      <xdr:row>38</xdr:row>
      <xdr:rowOff>37973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07150"/>
          <a:ext cx="8382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63500</xdr:rowOff>
    </xdr:from>
    <xdr:to>
      <xdr:col>50</xdr:col>
      <xdr:colOff>114300</xdr:colOff>
      <xdr:row>37</xdr:row>
      <xdr:rowOff>165608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07150"/>
          <a:ext cx="889000" cy="10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163322</xdr:rowOff>
    </xdr:from>
    <xdr:to>
      <xdr:col>45</xdr:col>
      <xdr:colOff>177800</xdr:colOff>
      <xdr:row>37</xdr:row>
      <xdr:rowOff>165608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5069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132461</xdr:rowOff>
    </xdr:from>
    <xdr:to>
      <xdr:col>41</xdr:col>
      <xdr:colOff>50800</xdr:colOff>
      <xdr:row>37</xdr:row>
      <xdr:rowOff>163322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476111"/>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158623</xdr:rowOff>
    </xdr:from>
    <xdr:to>
      <xdr:col>55</xdr:col>
      <xdr:colOff>50800</xdr:colOff>
      <xdr:row>38</xdr:row>
      <xdr:rowOff>88773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137050</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12700</xdr:rowOff>
    </xdr:from>
    <xdr:to>
      <xdr:col>50</xdr:col>
      <xdr:colOff>165100</xdr:colOff>
      <xdr:row>37</xdr:row>
      <xdr:rowOff>114300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130827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131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114808</xdr:rowOff>
    </xdr:from>
    <xdr:to>
      <xdr:col>46</xdr:col>
      <xdr:colOff>38100</xdr:colOff>
      <xdr:row>38</xdr:row>
      <xdr:rowOff>44958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36085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5511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112522</xdr:rowOff>
    </xdr:from>
    <xdr:to>
      <xdr:col>41</xdr:col>
      <xdr:colOff>101600</xdr:colOff>
      <xdr:row>38</xdr:row>
      <xdr:rowOff>42672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33799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54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81661</xdr:rowOff>
    </xdr:from>
    <xdr:to>
      <xdr:col>36</xdr:col>
      <xdr:colOff>165100</xdr:colOff>
      <xdr:row>38</xdr:row>
      <xdr:rowOff>11811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2938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518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42583</xdr:rowOff>
    </xdr:from>
    <xdr:to>
      <xdr:col>55</xdr:col>
      <xdr:colOff>0</xdr:colOff>
      <xdr:row>59</xdr:row>
      <xdr:rowOff>42678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158133"/>
          <a:ext cx="8382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42526</xdr:rowOff>
    </xdr:from>
    <xdr:to>
      <xdr:col>50</xdr:col>
      <xdr:colOff>114300</xdr:colOff>
      <xdr:row>59</xdr:row>
      <xdr:rowOff>42583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5807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42373</xdr:rowOff>
    </xdr:from>
    <xdr:to>
      <xdr:col>45</xdr:col>
      <xdr:colOff>177800</xdr:colOff>
      <xdr:row>59</xdr:row>
      <xdr:rowOff>42526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15792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42240</xdr:rowOff>
    </xdr:from>
    <xdr:to>
      <xdr:col>41</xdr:col>
      <xdr:colOff>50800</xdr:colOff>
      <xdr:row>59</xdr:row>
      <xdr:rowOff>42373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57790"/>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163328</xdr:rowOff>
    </xdr:from>
    <xdr:to>
      <xdr:col>55</xdr:col>
      <xdr:colOff>50800</xdr:colOff>
      <xdr:row>59</xdr:row>
      <xdr:rowOff>93478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78255</xdr:rowOff>
    </xdr:from>
    <xdr:ext cx="313932"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22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163233</xdr:rowOff>
    </xdr:from>
    <xdr:to>
      <xdr:col>50</xdr:col>
      <xdr:colOff>165100</xdr:colOff>
      <xdr:row>59</xdr:row>
      <xdr:rowOff>93383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59</xdr:row>
      <xdr:rowOff>84510</xdr:rowOff>
    </xdr:from>
    <xdr:ext cx="313932"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82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163176</xdr:rowOff>
    </xdr:from>
    <xdr:to>
      <xdr:col>46</xdr:col>
      <xdr:colOff>38100</xdr:colOff>
      <xdr:row>59</xdr:row>
      <xdr:rowOff>93326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84453</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1020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163023</xdr:rowOff>
    </xdr:from>
    <xdr:to>
      <xdr:col>41</xdr:col>
      <xdr:colOff>101600</xdr:colOff>
      <xdr:row>59</xdr:row>
      <xdr:rowOff>93173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10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84300</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10199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162890</xdr:rowOff>
    </xdr:from>
    <xdr:to>
      <xdr:col>36</xdr:col>
      <xdr:colOff>165100</xdr:colOff>
      <xdr:row>59</xdr:row>
      <xdr:rowOff>93040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1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84167</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1019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153549</xdr:rowOff>
    </xdr:from>
    <xdr:to>
      <xdr:col>55</xdr:col>
      <xdr:colOff>0</xdr:colOff>
      <xdr:row>78</xdr:row>
      <xdr:rowOff>160807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26649"/>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153112</xdr:rowOff>
    </xdr:from>
    <xdr:to>
      <xdr:col>50</xdr:col>
      <xdr:colOff>114300</xdr:colOff>
      <xdr:row>78</xdr:row>
      <xdr:rowOff>153549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26212"/>
          <a:ext cx="8890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124079</xdr:rowOff>
    </xdr:from>
    <xdr:to>
      <xdr:col>45</xdr:col>
      <xdr:colOff>177800</xdr:colOff>
      <xdr:row>78</xdr:row>
      <xdr:rowOff>153112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97179"/>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124079</xdr:rowOff>
    </xdr:from>
    <xdr:to>
      <xdr:col>41</xdr:col>
      <xdr:colOff>50800</xdr:colOff>
      <xdr:row>78</xdr:row>
      <xdr:rowOff>151930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97179"/>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110007</xdr:rowOff>
    </xdr:from>
    <xdr:to>
      <xdr:col>55</xdr:col>
      <xdr:colOff>50800</xdr:colOff>
      <xdr:row>79</xdr:row>
      <xdr:rowOff>40157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24934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102749</xdr:rowOff>
    </xdr:from>
    <xdr:to>
      <xdr:col>50</xdr:col>
      <xdr:colOff>165100</xdr:colOff>
      <xdr:row>79</xdr:row>
      <xdr:rowOff>32899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24026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68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102312</xdr:rowOff>
    </xdr:from>
    <xdr:to>
      <xdr:col>46</xdr:col>
      <xdr:colOff>38100</xdr:colOff>
      <xdr:row>79</xdr:row>
      <xdr:rowOff>32462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23589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6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73279</xdr:rowOff>
    </xdr:from>
    <xdr:to>
      <xdr:col>41</xdr:col>
      <xdr:colOff>101600</xdr:colOff>
      <xdr:row>79</xdr:row>
      <xdr:rowOff>3429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166006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101130</xdr:rowOff>
    </xdr:from>
    <xdr:to>
      <xdr:col>36</xdr:col>
      <xdr:colOff>165100</xdr:colOff>
      <xdr:row>79</xdr:row>
      <xdr:rowOff>31280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7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22407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6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151118</xdr:rowOff>
    </xdr:from>
    <xdr:to>
      <xdr:col>55</xdr:col>
      <xdr:colOff>0</xdr:colOff>
      <xdr:row>97</xdr:row>
      <xdr:rowOff>33173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10318"/>
          <a:ext cx="838200" cy="5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151118</xdr:rowOff>
    </xdr:from>
    <xdr:to>
      <xdr:col>50</xdr:col>
      <xdr:colOff>114300</xdr:colOff>
      <xdr:row>96</xdr:row>
      <xdr:rowOff>162750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0318"/>
          <a:ext cx="889000" cy="1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162750</xdr:rowOff>
    </xdr:from>
    <xdr:to>
      <xdr:col>45</xdr:col>
      <xdr:colOff>177800</xdr:colOff>
      <xdr:row>96</xdr:row>
      <xdr:rowOff>164122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2195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164122</xdr:rowOff>
    </xdr:from>
    <xdr:to>
      <xdr:col>41</xdr:col>
      <xdr:colOff>50800</xdr:colOff>
      <xdr:row>97</xdr:row>
      <xdr:rowOff>19850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23322"/>
          <a:ext cx="8890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153823</xdr:rowOff>
    </xdr:from>
    <xdr:to>
      <xdr:col>55</xdr:col>
      <xdr:colOff>50800</xdr:colOff>
      <xdr:row>97</xdr:row>
      <xdr:rowOff>83973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1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132250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9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100318</xdr:rowOff>
    </xdr:from>
    <xdr:to>
      <xdr:col>50</xdr:col>
      <xdr:colOff>165100</xdr:colOff>
      <xdr:row>97</xdr:row>
      <xdr:rowOff>30468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21595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111950</xdr:rowOff>
    </xdr:from>
    <xdr:to>
      <xdr:col>46</xdr:col>
      <xdr:colOff>38100</xdr:colOff>
      <xdr:row>97</xdr:row>
      <xdr:rowOff>42100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6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113322</xdr:rowOff>
    </xdr:from>
    <xdr:to>
      <xdr:col>41</xdr:col>
      <xdr:colOff>101600</xdr:colOff>
      <xdr:row>97</xdr:row>
      <xdr:rowOff>43472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7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34599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140500</xdr:rowOff>
    </xdr:from>
    <xdr:to>
      <xdr:col>36</xdr:col>
      <xdr:colOff>165100</xdr:colOff>
      <xdr:row>97</xdr:row>
      <xdr:rowOff>70650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61777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9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101021</xdr:rowOff>
    </xdr:from>
    <xdr:to>
      <xdr:col>85</xdr:col>
      <xdr:colOff>127000</xdr:colOff>
      <xdr:row>38</xdr:row>
      <xdr:rowOff>110896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16121"/>
          <a:ext cx="8382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110896</xdr:rowOff>
    </xdr:from>
    <xdr:to>
      <xdr:col>81</xdr:col>
      <xdr:colOff>50800</xdr:colOff>
      <xdr:row>38</xdr:row>
      <xdr:rowOff>113640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25996"/>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94894</xdr:rowOff>
    </xdr:from>
    <xdr:to>
      <xdr:col>76</xdr:col>
      <xdr:colOff>114300</xdr:colOff>
      <xdr:row>38</xdr:row>
      <xdr:rowOff>113640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609994"/>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94894</xdr:rowOff>
    </xdr:from>
    <xdr:to>
      <xdr:col>71</xdr:col>
      <xdr:colOff>177800</xdr:colOff>
      <xdr:row>38</xdr:row>
      <xdr:rowOff>110759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09994"/>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50221</xdr:rowOff>
    </xdr:from>
    <xdr:to>
      <xdr:col>85</xdr:col>
      <xdr:colOff>177800</xdr:colOff>
      <xdr:row>38</xdr:row>
      <xdr:rowOff>151821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6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136598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8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60096</xdr:rowOff>
    </xdr:from>
    <xdr:to>
      <xdr:col>81</xdr:col>
      <xdr:colOff>101600</xdr:colOff>
      <xdr:row>38</xdr:row>
      <xdr:rowOff>161696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152823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62840</xdr:rowOff>
    </xdr:from>
    <xdr:to>
      <xdr:col>76</xdr:col>
      <xdr:colOff>165100</xdr:colOff>
      <xdr:row>38</xdr:row>
      <xdr:rowOff>164440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155567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44094</xdr:rowOff>
    </xdr:from>
    <xdr:to>
      <xdr:col>72</xdr:col>
      <xdr:colOff>38100</xdr:colOff>
      <xdr:row>38</xdr:row>
      <xdr:rowOff>145694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136821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59959</xdr:rowOff>
    </xdr:from>
    <xdr:to>
      <xdr:col>67</xdr:col>
      <xdr:colOff>101600</xdr:colOff>
      <xdr:row>38</xdr:row>
      <xdr:rowOff>161559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7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152686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6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165208</xdr:rowOff>
    </xdr:from>
    <xdr:to>
      <xdr:col>85</xdr:col>
      <xdr:colOff>127000</xdr:colOff>
      <xdr:row>58</xdr:row>
      <xdr:rowOff>99181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37858"/>
          <a:ext cx="838200" cy="10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165208</xdr:rowOff>
    </xdr:from>
    <xdr:to>
      <xdr:col>81</xdr:col>
      <xdr:colOff>50800</xdr:colOff>
      <xdr:row>58</xdr:row>
      <xdr:rowOff>36278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93785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24562</xdr:rowOff>
    </xdr:from>
    <xdr:to>
      <xdr:col>76</xdr:col>
      <xdr:colOff>114300</xdr:colOff>
      <xdr:row>58</xdr:row>
      <xdr:rowOff>36278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968662"/>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24562</xdr:rowOff>
    </xdr:from>
    <xdr:to>
      <xdr:col>71</xdr:col>
      <xdr:colOff>177800</xdr:colOff>
      <xdr:row>58</xdr:row>
      <xdr:rowOff>81407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968662"/>
          <a:ext cx="889000" cy="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36110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48381</xdr:rowOff>
    </xdr:from>
    <xdr:to>
      <xdr:col>85</xdr:col>
      <xdr:colOff>177800</xdr:colOff>
      <xdr:row>58</xdr:row>
      <xdr:rowOff>149981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9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134758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90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114408</xdr:rowOff>
    </xdr:from>
    <xdr:to>
      <xdr:col>81</xdr:col>
      <xdr:colOff>101600</xdr:colOff>
      <xdr:row>58</xdr:row>
      <xdr:rowOff>44558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35685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156928</xdr:rowOff>
    </xdr:from>
    <xdr:to>
      <xdr:col>76</xdr:col>
      <xdr:colOff>165100</xdr:colOff>
      <xdr:row>58</xdr:row>
      <xdr:rowOff>87078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2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78205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2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145212</xdr:rowOff>
    </xdr:from>
    <xdr:to>
      <xdr:col>72</xdr:col>
      <xdr:colOff>38100</xdr:colOff>
      <xdr:row>58</xdr:row>
      <xdr:rowOff>75362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9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66489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01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30607</xdr:rowOff>
    </xdr:from>
    <xdr:to>
      <xdr:col>67</xdr:col>
      <xdr:colOff>101600</xdr:colOff>
      <xdr:row>58</xdr:row>
      <xdr:rowOff>132207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123334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1006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129756</xdr:rowOff>
    </xdr:from>
    <xdr:to>
      <xdr:col>85</xdr:col>
      <xdr:colOff>127000</xdr:colOff>
      <xdr:row>97</xdr:row>
      <xdr:rowOff>133071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60406"/>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133071</xdr:rowOff>
    </xdr:from>
    <xdr:to>
      <xdr:col>81</xdr:col>
      <xdr:colOff>50800</xdr:colOff>
      <xdr:row>97</xdr:row>
      <xdr:rowOff>140588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63721"/>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140588</xdr:rowOff>
    </xdr:from>
    <xdr:to>
      <xdr:col>76</xdr:col>
      <xdr:colOff>114300</xdr:colOff>
      <xdr:row>97</xdr:row>
      <xdr:rowOff>157314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703300" y="16771238"/>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122238</xdr:rowOff>
    </xdr:from>
    <xdr:to>
      <xdr:col>71</xdr:col>
      <xdr:colOff>177800</xdr:colOff>
      <xdr:row>97</xdr:row>
      <xdr:rowOff>157314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6752888"/>
          <a:ext cx="889000" cy="3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78956</xdr:rowOff>
    </xdr:from>
    <xdr:to>
      <xdr:col>85</xdr:col>
      <xdr:colOff>177800</xdr:colOff>
      <xdr:row>98</xdr:row>
      <xdr:rowOff>9106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165333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82271</xdr:rowOff>
    </xdr:from>
    <xdr:to>
      <xdr:col>81</xdr:col>
      <xdr:colOff>101600</xdr:colOff>
      <xdr:row>98</xdr:row>
      <xdr:rowOff>12421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3548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80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89788</xdr:rowOff>
    </xdr:from>
    <xdr:to>
      <xdr:col>76</xdr:col>
      <xdr:colOff>165100</xdr:colOff>
      <xdr:row>98</xdr:row>
      <xdr:rowOff>19938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11065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1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106514</xdr:rowOff>
    </xdr:from>
    <xdr:to>
      <xdr:col>72</xdr:col>
      <xdr:colOff>38100</xdr:colOff>
      <xdr:row>98</xdr:row>
      <xdr:rowOff>36664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3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27791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82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71438</xdr:rowOff>
    </xdr:from>
    <xdr:to>
      <xdr:col>67</xdr:col>
      <xdr:colOff>101600</xdr:colOff>
      <xdr:row>98</xdr:row>
      <xdr:rowOff>1588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0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164165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9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年度目的別住民一人当たりのコストは、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すべて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類似団体内平均値を下回っているが、民生費は住民一人当たり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150,808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その他の目的別経費に比べ類似団体内平均値に近い金額となっている。これは、特に扶助費の割合が高く、性質別での分析と同様に、待機児童解消や高齢者人口の増加などに係る社会保障関連経費が年々増加していることが要因として挙げられ、歳出全体に対する割合も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％と高くなっている。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財政調整基金は、標準財政規模に対し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おり、平成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前年度から約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千万円増の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億円となっている。また、実質収支額は、標準財政規模に対し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％以上を確保しているものの、扶助費などの増加により減少傾向にあり、実質単年度収支も</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前年度より減少に転じた。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引き続き、健全な財政運営を図るため、財政調整基金の確保及び実質収支額の改善に努める。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全ての会計において黒字となっており、平成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前年度に引き続き</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標準財政規模比が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％を超えた。引き続き、各会計が黒字となるよう、健全な財政運営に努める。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25144766</v>
      </c>
      <c r="BO4" s="430"/>
      <c r="BP4" s="430"/>
      <c r="BQ4" s="430"/>
      <c r="BR4" s="430"/>
      <c r="BS4" s="430"/>
      <c r="BT4" s="430"/>
      <c r="BU4" s="431"/>
      <c r="BV4" s="429">
        <v>25140304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10.5</v>
      </c>
      <c r="CU4" s="436"/>
      <c r="CV4" s="436"/>
      <c r="CW4" s="436"/>
      <c r="CX4" s="436"/>
      <c r="CY4" s="436"/>
      <c r="CZ4" s="436"/>
      <c r="DA4" s="437"/>
      <c r="DB4" s="435">
        <v>12.5</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23515301</v>
      </c>
      <c r="BO5" s="467"/>
      <c r="BP5" s="467"/>
      <c r="BQ5" s="467"/>
      <c r="BR5" s="467"/>
      <c r="BS5" s="467"/>
      <c r="BT5" s="467"/>
      <c r="BU5" s="468"/>
      <c r="BV5" s="466">
        <v>23339284</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88.1</v>
      </c>
      <c r="CU5" s="464"/>
      <c r="CV5" s="464"/>
      <c r="CW5" s="464"/>
      <c r="CX5" s="464"/>
      <c r="CY5" s="464"/>
      <c r="CZ5" s="464"/>
      <c r="DA5" s="465"/>
      <c r="DB5" s="463">
        <v>84.6</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1629465</v>
      </c>
      <c r="BO6" s="467"/>
      <c r="BP6" s="467"/>
      <c r="BQ6" s="467"/>
      <c r="BR6" s="467"/>
      <c r="BS6" s="467"/>
      <c r="BT6" s="467"/>
      <c r="BU6" s="468"/>
      <c r="BV6" s="466">
        <v>1801020</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94.2</v>
      </c>
      <c r="CU6" s="504"/>
      <c r="CV6" s="504"/>
      <c r="CW6" s="504"/>
      <c r="CX6" s="504"/>
      <c r="CY6" s="504"/>
      <c r="CZ6" s="504"/>
      <c r="DA6" s="505"/>
      <c r="DB6" s="503">
        <v>91.1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126426</v>
      </c>
      <c r="BO7" s="467"/>
      <c r="BP7" s="467"/>
      <c r="BQ7" s="467"/>
      <c r="BR7" s="467"/>
      <c r="BS7" s="467"/>
      <c r="BT7" s="467"/>
      <c r="BU7" s="468"/>
      <c r="BV7" s="466">
        <v>29000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14377372</v>
      </c>
      <c r="CU7" s="467"/>
      <c r="CV7" s="467"/>
      <c r="CW7" s="467"/>
      <c r="CX7" s="467"/>
      <c r="CY7" s="467"/>
      <c r="CZ7" s="467"/>
      <c r="DA7" s="468"/>
      <c r="DB7" s="466">
        <v>14136407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94</v>
      </c>
      <c r="AV8" s="499"/>
      <c r="AW8" s="499"/>
      <c r="AX8" s="499"/>
      <c r="AY8" s="500" t="s">
        <v>109</v>
      </c>
      <c r="AZ8" s="501"/>
      <c r="BA8" s="501"/>
      <c r="BB8" s="501"/>
      <c r="BC8" s="501"/>
      <c r="BD8" s="501"/>
      <c r="BE8" s="501"/>
      <c r="BF8" s="501"/>
      <c r="BG8" s="501"/>
      <c r="BH8" s="501"/>
      <c r="BI8" s="501"/>
      <c r="BJ8" s="501"/>
      <c r="BK8" s="501"/>
      <c r="BL8" s="501"/>
      <c r="BM8" s="502"/>
      <c r="BN8" s="466">
        <v>1503039</v>
      </c>
      <c r="BO8" s="467"/>
      <c r="BP8" s="467"/>
      <c r="BQ8" s="467"/>
      <c r="BR8" s="467"/>
      <c r="BS8" s="467"/>
      <c r="BT8" s="467"/>
      <c r="BU8" s="468"/>
      <c r="BV8" s="466">
        <v>1772020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0.87</v>
      </c>
      <c r="CU8" s="507"/>
      <c r="CV8" s="507"/>
      <c r="CW8" s="507"/>
      <c r="CX8" s="507"/>
      <c r="CY8" s="507"/>
      <c r="CZ8" s="507"/>
      <c r="DA8" s="508"/>
      <c r="DB8" s="506">
        <v>0.86</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72260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-268981</v>
      </c>
      <c r="BO9" s="467"/>
      <c r="BP9" s="467"/>
      <c r="BQ9" s="467"/>
      <c r="BR9" s="467"/>
      <c r="BS9" s="467"/>
      <c r="BT9" s="467"/>
      <c r="BU9" s="468"/>
      <c r="BV9" s="466">
        <v>893205</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8.3000000000000007</v>
      </c>
      <c r="CU9" s="464"/>
      <c r="CV9" s="464"/>
      <c r="CW9" s="464"/>
      <c r="CX9" s="464"/>
      <c r="CY9" s="464"/>
      <c r="CZ9" s="464"/>
      <c r="DA9" s="465"/>
      <c r="DB9" s="463">
        <v>8.4</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71502</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564457</v>
      </c>
      <c r="BO10" s="467"/>
      <c r="BP10" s="467"/>
      <c r="BQ10" s="467"/>
      <c r="BR10" s="467"/>
      <c r="BS10" s="467"/>
      <c r="BT10" s="467"/>
      <c r="BU10" s="468"/>
      <c r="BV10" s="466">
        <v>3308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75261</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115</v>
      </c>
      <c r="AV12" s="499"/>
      <c r="AW12" s="499"/>
      <c r="AX12" s="499"/>
      <c r="AY12" s="500" t="s">
        <v>133</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5604</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135</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136</v>
      </c>
      <c r="N13" s="555"/>
      <c r="O13" s="555"/>
      <c r="P13" s="555"/>
      <c r="Q13" s="556"/>
      <c r="R13" s="547">
        <v>68562</v>
      </c>
      <c r="S13" s="548"/>
      <c r="T13" s="548"/>
      <c r="U13" s="548"/>
      <c r="V13" s="549"/>
      <c r="W13" s="482" t="s">
        <v>137</v>
      </c>
      <c r="X13" s="483"/>
      <c r="Y13" s="483"/>
      <c r="Z13" s="483"/>
      <c r="AA13" s="483"/>
      <c r="AB13" s="473"/>
      <c r="AC13" s="517">
        <v>72</v>
      </c>
      <c r="AD13" s="518"/>
      <c r="AE13" s="518"/>
      <c r="AF13" s="518"/>
      <c r="AG13" s="557"/>
      <c r="AH13" s="517">
        <v>47</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295476</v>
      </c>
      <c r="BO13" s="467"/>
      <c r="BP13" s="467"/>
      <c r="BQ13" s="467"/>
      <c r="BR13" s="467"/>
      <c r="BS13" s="467"/>
      <c r="BT13" s="467"/>
      <c r="BU13" s="468"/>
      <c r="BV13" s="466">
        <v>890909</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1.7</v>
      </c>
      <c r="CU13" s="464"/>
      <c r="CV13" s="464"/>
      <c r="CW13" s="464"/>
      <c r="CX13" s="464"/>
      <c r="CY13" s="464"/>
      <c r="CZ13" s="464"/>
      <c r="DA13" s="465"/>
      <c r="DB13" s="463">
        <v>3.3</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142</v>
      </c>
      <c r="M14" s="545"/>
      <c r="N14" s="545"/>
      <c r="O14" s="545"/>
      <c r="P14" s="545"/>
      <c r="Q14" s="546"/>
      <c r="R14" s="547">
        <v>74576</v>
      </c>
      <c r="S14" s="548"/>
      <c r="T14" s="548"/>
      <c r="U14" s="548"/>
      <c r="V14" s="549"/>
      <c r="W14" s="456"/>
      <c r="X14" s="457"/>
      <c r="Y14" s="457"/>
      <c r="Z14" s="457"/>
      <c r="AA14" s="457"/>
      <c r="AB14" s="446"/>
      <c r="AC14" s="550">
        <v>0.2</v>
      </c>
      <c r="AD14" s="551"/>
      <c r="AE14" s="551"/>
      <c r="AF14" s="551"/>
      <c r="AG14" s="552"/>
      <c r="AH14" s="550">
        <v>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144</v>
      </c>
      <c r="CU14" s="562"/>
      <c r="CV14" s="562"/>
      <c r="CW14" s="562"/>
      <c r="CX14" s="562"/>
      <c r="CY14" s="562"/>
      <c r="CZ14" s="562"/>
      <c r="DA14" s="563"/>
      <c r="DB14" s="561">
        <v>1</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68476</v>
      </c>
      <c r="S15" s="548"/>
      <c r="T15" s="548"/>
      <c r="U15" s="548"/>
      <c r="V15" s="549"/>
      <c r="W15" s="482" t="s">
        <v>146</v>
      </c>
      <c r="X15" s="483"/>
      <c r="Y15" s="483"/>
      <c r="Z15" s="483"/>
      <c r="AA15" s="483"/>
      <c r="AB15" s="473"/>
      <c r="AC15" s="517">
        <v>6773</v>
      </c>
      <c r="AD15" s="518"/>
      <c r="AE15" s="518"/>
      <c r="AF15" s="518"/>
      <c r="AG15" s="557"/>
      <c r="AH15" s="517">
        <v>6837</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9421169</v>
      </c>
      <c r="BO15" s="430"/>
      <c r="BP15" s="430"/>
      <c r="BQ15" s="430"/>
      <c r="BR15" s="430"/>
      <c r="BS15" s="430"/>
      <c r="BT15" s="430"/>
      <c r="BU15" s="431"/>
      <c r="BV15" s="429">
        <v>9044245</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21.2</v>
      </c>
      <c r="AD16" s="551"/>
      <c r="AE16" s="551"/>
      <c r="AF16" s="551"/>
      <c r="AG16" s="552"/>
      <c r="AH16" s="550">
        <v>21.4</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10724486</v>
      </c>
      <c r="BO16" s="467"/>
      <c r="BP16" s="467"/>
      <c r="BQ16" s="467"/>
      <c r="BR16" s="467"/>
      <c r="BS16" s="467"/>
      <c r="BT16" s="467"/>
      <c r="BU16" s="468"/>
      <c r="BV16" s="466">
        <v>10517665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25114</v>
      </c>
      <c r="AD17" s="518"/>
      <c r="AE17" s="518"/>
      <c r="AF17" s="518"/>
      <c r="AG17" s="557"/>
      <c r="AH17" s="517">
        <v>25018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12105783</v>
      </c>
      <c r="BO17" s="467"/>
      <c r="BP17" s="467"/>
      <c r="BQ17" s="467"/>
      <c r="BR17" s="467"/>
      <c r="BS17" s="467"/>
      <c r="BT17" s="467"/>
      <c r="BU17" s="468"/>
      <c r="BV17" s="466">
        <v>11624758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5.1100000000000003</v>
      </c>
      <c r="M18" s="579"/>
      <c r="N18" s="579"/>
      <c r="O18" s="579"/>
      <c r="P18" s="579"/>
      <c r="Q18" s="579"/>
      <c r="R18" s="580"/>
      <c r="S18" s="580"/>
      <c r="T18" s="580"/>
      <c r="U18" s="580"/>
      <c r="V18" s="581"/>
      <c r="W18" s="484"/>
      <c r="X18" s="485"/>
      <c r="Y18" s="485"/>
      <c r="Z18" s="485"/>
      <c r="AA18" s="485"/>
      <c r="AB18" s="476"/>
      <c r="AC18" s="582">
        <v>78.599999999999994</v>
      </c>
      <c r="AD18" s="583"/>
      <c r="AE18" s="583"/>
      <c r="AF18" s="583"/>
      <c r="AG18" s="584"/>
      <c r="AH18" s="582">
        <v>78.400000000000006</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13011092</v>
      </c>
      <c r="BO18" s="467"/>
      <c r="BP18" s="467"/>
      <c r="BQ18" s="467"/>
      <c r="BR18" s="467"/>
      <c r="BS18" s="467"/>
      <c r="BT18" s="467"/>
      <c r="BU18" s="468"/>
      <c r="BV18" s="466">
        <v>12499668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14141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18211468</v>
      </c>
      <c r="BO19" s="467"/>
      <c r="BP19" s="467"/>
      <c r="BQ19" s="467"/>
      <c r="BR19" s="467"/>
      <c r="BS19" s="467"/>
      <c r="BT19" s="467"/>
      <c r="BU19" s="468"/>
      <c r="BV19" s="466">
        <v>17335081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34174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17592849</v>
      </c>
      <c r="BO23" s="467"/>
      <c r="BP23" s="467"/>
      <c r="BQ23" s="467"/>
      <c r="BR23" s="467"/>
      <c r="BS23" s="467"/>
      <c r="BT23" s="467"/>
      <c r="BU23" s="468"/>
      <c r="BV23" s="466">
        <v>17880479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8850</v>
      </c>
      <c r="R24" s="518"/>
      <c r="S24" s="518"/>
      <c r="T24" s="518"/>
      <c r="U24" s="518"/>
      <c r="V24" s="557"/>
      <c r="W24" s="616"/>
      <c r="X24" s="604"/>
      <c r="Y24" s="605"/>
      <c r="Z24" s="516" t="s">
        <v>170</v>
      </c>
      <c r="AA24" s="496"/>
      <c r="AB24" s="496"/>
      <c r="AC24" s="496"/>
      <c r="AD24" s="496"/>
      <c r="AE24" s="496"/>
      <c r="AF24" s="496"/>
      <c r="AG24" s="497"/>
      <c r="AH24" s="517">
        <v>456</v>
      </c>
      <c r="AI24" s="518"/>
      <c r="AJ24" s="518"/>
      <c r="AK24" s="518"/>
      <c r="AL24" s="557"/>
      <c r="AM24" s="517">
        <v>1352952</v>
      </c>
      <c r="AN24" s="518"/>
      <c r="AO24" s="518"/>
      <c r="AP24" s="518"/>
      <c r="AQ24" s="518"/>
      <c r="AR24" s="557"/>
      <c r="AS24" s="517">
        <v>2967</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15784659</v>
      </c>
      <c r="BO24" s="467"/>
      <c r="BP24" s="467"/>
      <c r="BQ24" s="467"/>
      <c r="BR24" s="467"/>
      <c r="BS24" s="467"/>
      <c r="BT24" s="467"/>
      <c r="BU24" s="468"/>
      <c r="BV24" s="466">
        <v>15932776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7750</v>
      </c>
      <c r="R25" s="518"/>
      <c r="S25" s="518"/>
      <c r="T25" s="518"/>
      <c r="U25" s="518"/>
      <c r="V25" s="557"/>
      <c r="W25" s="616"/>
      <c r="X25" s="604"/>
      <c r="Y25" s="605"/>
      <c r="Z25" s="516" t="s">
        <v>173</v>
      </c>
      <c r="AA25" s="496"/>
      <c r="AB25" s="496"/>
      <c r="AC25" s="496"/>
      <c r="AD25" s="496"/>
      <c r="AE25" s="496"/>
      <c r="AF25" s="496"/>
      <c r="AG25" s="497"/>
      <c r="AH25" s="517">
        <v>84</v>
      </c>
      <c r="AI25" s="518"/>
      <c r="AJ25" s="518"/>
      <c r="AK25" s="518"/>
      <c r="AL25" s="557"/>
      <c r="AM25" s="517">
        <v>240240</v>
      </c>
      <c r="AN25" s="518"/>
      <c r="AO25" s="518"/>
      <c r="AP25" s="518"/>
      <c r="AQ25" s="518"/>
      <c r="AR25" s="557"/>
      <c r="AS25" s="517">
        <v>2860</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3479636</v>
      </c>
      <c r="BO25" s="430"/>
      <c r="BP25" s="430"/>
      <c r="BQ25" s="430"/>
      <c r="BR25" s="430"/>
      <c r="BS25" s="430"/>
      <c r="BT25" s="430"/>
      <c r="BU25" s="431"/>
      <c r="BV25" s="429">
        <v>3952311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7150</v>
      </c>
      <c r="R26" s="518"/>
      <c r="S26" s="518"/>
      <c r="T26" s="518"/>
      <c r="U26" s="518"/>
      <c r="V26" s="557"/>
      <c r="W26" s="616"/>
      <c r="X26" s="604"/>
      <c r="Y26" s="605"/>
      <c r="Z26" s="516" t="s">
        <v>176</v>
      </c>
      <c r="AA26" s="626"/>
      <c r="AB26" s="626"/>
      <c r="AC26" s="626"/>
      <c r="AD26" s="626"/>
      <c r="AE26" s="626"/>
      <c r="AF26" s="626"/>
      <c r="AG26" s="627"/>
      <c r="AH26" s="517">
        <v>3</v>
      </c>
      <c r="AI26" s="518"/>
      <c r="AJ26" s="518"/>
      <c r="AK26" s="518"/>
      <c r="AL26" s="557"/>
      <c r="AM26" s="517">
        <v>9189</v>
      </c>
      <c r="AN26" s="518"/>
      <c r="AO26" s="518"/>
      <c r="AP26" s="518"/>
      <c r="AQ26" s="518"/>
      <c r="AR26" s="557"/>
      <c r="AS26" s="517">
        <v>3063</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v>250000</v>
      </c>
      <c r="BO26" s="467"/>
      <c r="BP26" s="467"/>
      <c r="BQ26" s="467"/>
      <c r="BR26" s="467"/>
      <c r="BS26" s="467"/>
      <c r="BT26" s="467"/>
      <c r="BU26" s="468"/>
      <c r="BV26" s="466">
        <v>250000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178</v>
      </c>
      <c r="F27" s="496"/>
      <c r="G27" s="496"/>
      <c r="H27" s="496"/>
      <c r="I27" s="496"/>
      <c r="J27" s="496"/>
      <c r="K27" s="497"/>
      <c r="L27" s="517">
        <v>1</v>
      </c>
      <c r="M27" s="518"/>
      <c r="N27" s="518"/>
      <c r="O27" s="518"/>
      <c r="P27" s="557"/>
      <c r="Q27" s="517">
        <v>4750</v>
      </c>
      <c r="R27" s="518"/>
      <c r="S27" s="518"/>
      <c r="T27" s="518"/>
      <c r="U27" s="518"/>
      <c r="V27" s="557"/>
      <c r="W27" s="616"/>
      <c r="X27" s="604"/>
      <c r="Y27" s="605"/>
      <c r="Z27" s="516" t="s">
        <v>179</v>
      </c>
      <c r="AA27" s="496"/>
      <c r="AB27" s="496"/>
      <c r="AC27" s="496"/>
      <c r="AD27" s="496"/>
      <c r="AE27" s="496"/>
      <c r="AF27" s="496"/>
      <c r="AG27" s="497"/>
      <c r="AH27" s="517">
        <v>3</v>
      </c>
      <c r="AI27" s="518"/>
      <c r="AJ27" s="518"/>
      <c r="AK27" s="518"/>
      <c r="AL27" s="557"/>
      <c r="AM27" s="517">
        <v>11559</v>
      </c>
      <c r="AN27" s="518"/>
      <c r="AO27" s="518"/>
      <c r="AP27" s="518"/>
      <c r="AQ27" s="518"/>
      <c r="AR27" s="557"/>
      <c r="AS27" s="517">
        <v>3853</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t="s">
        <v>127</v>
      </c>
      <c r="BO27" s="640"/>
      <c r="BP27" s="640"/>
      <c r="BQ27" s="640"/>
      <c r="BR27" s="640"/>
      <c r="BS27" s="640"/>
      <c r="BT27" s="640"/>
      <c r="BU27" s="641"/>
      <c r="BV27" s="639" t="s">
        <v>135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4250</v>
      </c>
      <c r="R28" s="518"/>
      <c r="S28" s="518"/>
      <c r="T28" s="518"/>
      <c r="U28" s="518"/>
      <c r="V28" s="557"/>
      <c r="W28" s="616"/>
      <c r="X28" s="604"/>
      <c r="Y28" s="605"/>
      <c r="Z28" s="516" t="s">
        <v>182</v>
      </c>
      <c r="AA28" s="496"/>
      <c r="AB28" s="496"/>
      <c r="AC28" s="496"/>
      <c r="AD28" s="496"/>
      <c r="AE28" s="496"/>
      <c r="AF28" s="496"/>
      <c r="AG28" s="497"/>
      <c r="AH28" s="517" t="s">
        <v>135</v>
      </c>
      <c r="AI28" s="518"/>
      <c r="AJ28" s="518"/>
      <c r="AK28" s="518"/>
      <c r="AL28" s="557"/>
      <c r="AM28" s="517" t="s">
        <v>135</v>
      </c>
      <c r="AN28" s="518"/>
      <c r="AO28" s="518"/>
      <c r="AP28" s="518"/>
      <c r="AQ28" s="518"/>
      <c r="AR28" s="557"/>
      <c r="AS28" s="517" t="s">
        <v>135</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2480197</v>
      </c>
      <c r="BO28" s="430"/>
      <c r="BP28" s="430"/>
      <c r="BQ28" s="430"/>
      <c r="BR28" s="430"/>
      <c r="BS28" s="430"/>
      <c r="BT28" s="430"/>
      <c r="BU28" s="431"/>
      <c r="BV28" s="429">
        <v>1915740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16</v>
      </c>
      <c r="M29" s="518"/>
      <c r="N29" s="518"/>
      <c r="O29" s="518"/>
      <c r="P29" s="557"/>
      <c r="Q29" s="517">
        <v>4150</v>
      </c>
      <c r="R29" s="518"/>
      <c r="S29" s="518"/>
      <c r="T29" s="518"/>
      <c r="U29" s="518"/>
      <c r="V29" s="557"/>
      <c r="W29" s="617"/>
      <c r="X29" s="618"/>
      <c r="Y29" s="619"/>
      <c r="Z29" s="516" t="s">
        <v>185</v>
      </c>
      <c r="AA29" s="496"/>
      <c r="AB29" s="496"/>
      <c r="AC29" s="496"/>
      <c r="AD29" s="496"/>
      <c r="AE29" s="496"/>
      <c r="AF29" s="496"/>
      <c r="AG29" s="497"/>
      <c r="AH29" s="517">
        <v>459</v>
      </c>
      <c r="AI29" s="518"/>
      <c r="AJ29" s="518"/>
      <c r="AK29" s="518"/>
      <c r="AL29" s="557"/>
      <c r="AM29" s="517">
        <v>1364511</v>
      </c>
      <c r="AN29" s="518"/>
      <c r="AO29" s="518"/>
      <c r="AP29" s="518"/>
      <c r="AQ29" s="518"/>
      <c r="AR29" s="557"/>
      <c r="AS29" s="517">
        <v>2973</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t="s">
        <v>135</v>
      </c>
      <c r="BO29" s="467"/>
      <c r="BP29" s="467"/>
      <c r="BQ29" s="467"/>
      <c r="BR29" s="467"/>
      <c r="BS29" s="467"/>
      <c r="BT29" s="467"/>
      <c r="BU29" s="468"/>
      <c r="BV29" s="466" t="s">
        <v>187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101.9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3350869</v>
      </c>
      <c r="BO30" s="640"/>
      <c r="BP30" s="640"/>
      <c r="BQ30" s="640"/>
      <c r="BR30" s="640"/>
      <c r="BS30" s="640"/>
      <c r="BT30" s="640"/>
      <c r="BU30" s="641"/>
      <c r="BV30" s="639">
        <v>2944062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198</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202</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蕨市国民健康保険特別会計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蕨市水道事業会計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蕨市公共下水道事業特別会計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戸田競艇企業団（モーターボート競走事業会計）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蕨市土地開発公社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蕨都市計画事業錦町土地区画整理事業特別会計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蕨市介護保険特別会計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蕨市立病院事業会計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蕨戸田衛生センター組合（一般会計）</v>
      </c>
      <c r="BZ35" s="653"/>
      <c r="CA35" s="653"/>
      <c r="CB35" s="653"/>
      <c r="CC35" s="653"/>
      <c r="CD35" s="653"/>
      <c r="CE35" s="653"/>
      <c r="CF35" s="653"/>
      <c r="CG35" s="653"/>
      <c r="CH35" s="653"/>
      <c r="CI35" s="653"/>
      <c r="CJ35" s="653"/>
      <c r="CK35" s="653"/>
      <c r="CL35" s="653"/>
      <c r="CM35" s="653"/>
      <c r="CN35" s="213"/>
      <c r="CO35" s="652">
        <f t="shared" ref="CO35:CO43" si="3">IF(CQ35="","",CO34+1)</f>
        <v>18</v>
      </c>
      <c r="CP35" s="652"/>
      <c r="CQ35" s="653" t="str">
        <f>IF('各会計、関係団体の財政状況及び健全化判断比率'!BS8="","",'各会計、関係団体の財政状況及び健全化判断比率'!BS8)</f>
        <v>蕨市施設管理公社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蕨市公共用地先行取得事業特別会計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蕨市後期高齢者医療特別会計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埼玉県後期高齢者医療広域連合（一般会計）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埼玉県後期高齢者医療広域連合（後期高齢者医療事業特別会計）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埼玉県市町村総合事務組合（一般会計）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埼玉県市町村総合事務組合（交通災害共済事業特別会計）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彩の国さいたま人づくり広域連合（一般会計）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209</v>
      </c>
    </row>
    <row r="50" spans="5:5">
      <c r="E50" s="187" t="s">
        <v>210</v>
      </c>
    </row>
    <row r="51" spans="5:5">
      <c r="E51" s="187" t="s">
        <v>211</v>
      </c>
    </row>
    <row r="52" spans="5:5">
      <c r="E52" s="187" t="s">
        <v>212</v>
      </c>
    </row>
    <row r="53" spans="5:5"/>
    <row r="54" spans="5:5"/>
    <row r="55" spans="5:5"/>
    <row r="56" spans="5:5"/>
    <row r="57" spans="5:5" hidden="1"/>
    <row r="58" spans="5:5" hidden="1"/>
    <row r="59" spans="5:5" hidden="1"/>
  </sheetData>
  <sheetProtection algorithmName="SHA-512" hashValue="psguz/++XlzCOCwSOUIeHGt9OESQUU0nqnFUfrMm8FGrit+orRN3eb3TBG6QXrJgtdpIsWw58YVu9jCfTa9Dyw==" saltValue="qEWQEcoAF214yiP06BK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c r="A34" s="22"/>
      <c r="B34" s="31"/>
      <c r="C34" s="1244" t="s">
        <v>550</v>
      </c>
      <c r="D34" s="1244"/>
      <c r="E34" s="1245"/>
      <c r="F34" s="32">
        <v>9.49</v>
      </c>
      <c r="G34" s="33">
        <v>9.3000000000000007</v>
      </c>
      <c r="H34" s="33">
        <v>9.7200000000000006</v>
      </c>
      <c r="I34" s="33">
        <v>9.5399999999999991</v>
      </c>
      <c r="J34" s="34">
        <v>10.76</v>
      </c>
      <c r="K34" s="22"/>
      <c r="L34" s="22"/>
      <c r="M34" s="22"/>
      <c r="N34" s="22"/>
      <c r="O34" s="22"/>
      <c r="P34" s="22"/>
    </row>
    <row r="35" spans="1:16" ht="39" customHeight="1">
      <c r="A35" s="22"/>
      <c r="B35" s="35"/>
      <c r="C35" s="1238" t="s">
        <v>551</v>
      </c>
      <c r="D35" s="1239"/>
      <c r="E35" s="1240"/>
      <c r="F35" s="36">
        <v>7.91</v>
      </c>
      <c r="G35" s="37">
        <v>7.51</v>
      </c>
      <c r="H35" s="37">
        <v>6.17</v>
      </c>
      <c r="I35" s="37">
        <v>12.22</v>
      </c>
      <c r="J35" s="38">
        <v>10.38</v>
      </c>
      <c r="K35" s="22"/>
      <c r="L35" s="22"/>
      <c r="M35" s="22"/>
      <c r="N35" s="22"/>
      <c r="O35" s="22"/>
      <c r="P35" s="22"/>
    </row>
    <row r="36" spans="1:16" ht="39" customHeight="1">
      <c r="A36" s="22"/>
      <c r="B36" s="35"/>
      <c r="C36" s="1238" t="s">
        <v>552</v>
      </c>
      <c r="D36" s="1239"/>
      <c r="E36" s="1240"/>
      <c r="F36" s="36">
        <v>6.7</v>
      </c>
      <c r="G36" s="37">
        <v>6.54</v>
      </c>
      <c r="H36" s="37">
        <v>7.74</v>
      </c>
      <c r="I36" s="37">
        <v>7.94</v>
      </c>
      <c r="J36" s="38">
        <v>7.68</v>
      </c>
      <c r="K36" s="22"/>
      <c r="L36" s="22"/>
      <c r="M36" s="22"/>
      <c r="N36" s="22"/>
      <c r="O36" s="22"/>
      <c r="P36" s="22"/>
    </row>
    <row r="37" spans="1:16" ht="39" customHeight="1">
      <c r="A37" s="22"/>
      <c r="B37" s="35"/>
      <c r="C37" s="1238" t="s">
        <v>553</v>
      </c>
      <c r="D37" s="1239"/>
      <c r="E37" s="1240"/>
      <c r="F37" s="36">
        <v>1.66</v>
      </c>
      <c r="G37" s="37">
        <v>1.49</v>
      </c>
      <c r="H37" s="37">
        <v>0.79</v>
      </c>
      <c r="I37" s="37">
        <v>1.19</v>
      </c>
      <c r="J37" s="38">
        <v>1.01</v>
      </c>
      <c r="K37" s="22"/>
      <c r="L37" s="22"/>
      <c r="M37" s="22"/>
      <c r="N37" s="22"/>
      <c r="O37" s="22"/>
      <c r="P37" s="22"/>
    </row>
    <row r="38" spans="1:16" ht="39" customHeight="1">
      <c r="A38" s="22"/>
      <c r="B38" s="35"/>
      <c r="C38" s="1238" t="s">
        <v>554</v>
      </c>
      <c r="D38" s="1239"/>
      <c r="E38" s="1240"/>
      <c r="F38" s="36">
        <v>1.63</v>
      </c>
      <c r="G38" s="37">
        <v>0.77</v>
      </c>
      <c r="H38" s="37">
        <v>1.28</v>
      </c>
      <c r="I38" s="37">
        <v>1.91</v>
      </c>
      <c r="J38" s="38">
        <v>0.31</v>
      </c>
      <c r="K38" s="22"/>
      <c r="L38" s="22"/>
      <c r="M38" s="22"/>
      <c r="N38" s="22"/>
      <c r="O38" s="22"/>
      <c r="P38" s="22"/>
    </row>
    <row r="39" spans="1:16" ht="39" customHeight="1">
      <c r="A39" s="22"/>
      <c r="B39" s="35"/>
      <c r="C39" s="1238" t="s">
        <v>555</v>
      </c>
      <c r="D39" s="1239"/>
      <c r="E39" s="1240"/>
      <c r="F39" s="36">
        <v>0</v>
      </c>
      <c r="G39" s="37">
        <v>0.08</v>
      </c>
      <c r="H39" s="37">
        <v>0.03</v>
      </c>
      <c r="I39" s="37">
        <v>0.06</v>
      </c>
      <c r="J39" s="38">
        <v>7.0000000000000007E-2</v>
      </c>
      <c r="K39" s="22"/>
      <c r="L39" s="22"/>
      <c r="M39" s="22"/>
      <c r="N39" s="22"/>
      <c r="O39" s="22"/>
      <c r="P39" s="22"/>
    </row>
    <row r="40" spans="1:16" ht="39" customHeight="1">
      <c r="A40" s="22"/>
      <c r="B40" s="35"/>
      <c r="C40" s="1238" t="s">
        <v>556</v>
      </c>
      <c r="D40" s="1239"/>
      <c r="E40" s="1240"/>
      <c r="F40" s="36">
        <v>0.05</v>
      </c>
      <c r="G40" s="37">
        <v>0.01</v>
      </c>
      <c r="H40" s="37">
        <v>0.02</v>
      </c>
      <c r="I40" s="37">
        <v>0.27</v>
      </c>
      <c r="J40" s="38">
        <v>0.04</v>
      </c>
      <c r="K40" s="22"/>
      <c r="L40" s="22"/>
      <c r="M40" s="22"/>
      <c r="N40" s="22"/>
      <c r="O40" s="22"/>
      <c r="P40" s="22"/>
    </row>
    <row r="41" spans="1:16" ht="39" customHeight="1">
      <c r="A41" s="22"/>
      <c r="B41" s="35"/>
      <c r="C41" s="1238" t="s">
        <v>557</v>
      </c>
      <c r="D41" s="1239"/>
      <c r="E41" s="1240"/>
      <c r="F41" s="36">
        <v>0.05</v>
      </c>
      <c r="G41" s="37">
        <v>0.04</v>
      </c>
      <c r="H41" s="37">
        <v>0.04</v>
      </c>
      <c r="I41" s="37">
        <v>0.03</v>
      </c>
      <c r="J41" s="38">
        <v>0.02</v>
      </c>
      <c r="K41" s="22"/>
      <c r="L41" s="22"/>
      <c r="M41" s="22"/>
      <c r="N41" s="22"/>
      <c r="O41" s="22"/>
      <c r="P41" s="22"/>
    </row>
    <row r="42" spans="1:16" ht="39" customHeight="1">
      <c r="A42" s="22"/>
      <c r="B42" s="39"/>
      <c r="C42" s="1238" t="s">
        <v>558</v>
      </c>
      <c r="D42" s="1239"/>
      <c r="E42" s="1240"/>
      <c r="F42" s="36" t="s">
        <v>501</v>
      </c>
      <c r="G42" s="37" t="s">
        <v>501</v>
      </c>
      <c r="H42" s="37" t="s">
        <v>501</v>
      </c>
      <c r="I42" s="37" t="s">
        <v>501</v>
      </c>
      <c r="J42" s="38" t="s">
        <v>501</v>
      </c>
      <c r="K42" s="22"/>
      <c r="L42" s="22"/>
      <c r="M42" s="22"/>
      <c r="N42" s="22"/>
      <c r="O42" s="22"/>
      <c r="P42" s="22"/>
    </row>
    <row r="43" spans="1:16" ht="39" customHeight="1" thickBot="1">
      <c r="A43" s="22"/>
      <c r="B43" s="40"/>
      <c r="C43" s="1241" t="s">
        <v>559</v>
      </c>
      <c r="D43" s="1242"/>
      <c r="E43" s="1243"/>
      <c r="F43" s="41">
        <v>0.01</v>
      </c>
      <c r="G43" s="42">
        <v>0.03</v>
      </c>
      <c r="H43" s="42">
        <v>0.03</v>
      </c>
      <c r="I43" s="42">
        <v>0.02</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1rE1HT5ar8QamQlhDdaA+ALgNBRU4/HEIyaelu7mTxyxvkgUtdibZ2lCOC0MsBovRxgjrbmLwPNG/TDZzCLUYQ==" saltValue="ay5WTWn8TNHlZEhvN0bE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c r="A45" s="48"/>
      <c r="B45" s="1246" t="s">
        <v>11</v>
      </c>
      <c r="C45" s="1247"/>
      <c r="D45" s="58"/>
      <c r="E45" s="1252" t="s">
        <v>12</v>
      </c>
      <c r="F45" s="1252"/>
      <c r="G45" s="1252"/>
      <c r="H45" s="1252"/>
      <c r="I45" s="1252"/>
      <c r="J45" s="1253"/>
      <c r="K45" s="59">
        <v>1510</v>
      </c>
      <c r="L45" s="60">
        <v>1327</v>
      </c>
      <c r="M45" s="60">
        <v>1436</v>
      </c>
      <c r="N45" s="60">
        <v>1493</v>
      </c>
      <c r="O45" s="61">
        <v>1527</v>
      </c>
      <c r="P45" s="48"/>
      <c r="Q45" s="48"/>
      <c r="R45" s="48"/>
      <c r="S45" s="48"/>
      <c r="T45" s="48"/>
      <c r="U45" s="48"/>
    </row>
    <row r="46" spans="1:21" ht="30.75" customHeight="1">
      <c r="A46" s="48"/>
      <c r="B46" s="1248"/>
      <c r="C46" s="1249"/>
      <c r="D46" s="62"/>
      <c r="E46" s="1254" t="s">
        <v>13</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c r="A47" s="48"/>
      <c r="B47" s="1248"/>
      <c r="C47" s="1249"/>
      <c r="D47" s="62"/>
      <c r="E47" s="1254" t="s">
        <v>14</v>
      </c>
      <c r="F47" s="1254"/>
      <c r="G47" s="1254"/>
      <c r="H47" s="1254"/>
      <c r="I47" s="1254"/>
      <c r="J47" s="1255"/>
      <c r="K47" s="63" t="s">
        <v>501</v>
      </c>
      <c r="L47" s="64" t="s">
        <v>501</v>
      </c>
      <c r="M47" s="64" t="s">
        <v>501</v>
      </c>
      <c r="N47" s="64" t="s">
        <v>501</v>
      </c>
      <c r="O47" s="65" t="s">
        <v>501</v>
      </c>
      <c r="P47" s="48"/>
      <c r="Q47" s="48"/>
      <c r="R47" s="48"/>
      <c r="S47" s="48"/>
      <c r="T47" s="48"/>
      <c r="U47" s="48"/>
    </row>
    <row r="48" spans="1:21" ht="30.75" customHeight="1">
      <c r="A48" s="48"/>
      <c r="B48" s="1248"/>
      <c r="C48" s="1249"/>
      <c r="D48" s="62"/>
      <c r="E48" s="1254" t="s">
        <v>15</v>
      </c>
      <c r="F48" s="1254"/>
      <c r="G48" s="1254"/>
      <c r="H48" s="1254"/>
      <c r="I48" s="1254"/>
      <c r="J48" s="1255"/>
      <c r="K48" s="63">
        <v>376</v>
      </c>
      <c r="L48" s="64">
        <v>380</v>
      </c>
      <c r="M48" s="64">
        <v>362</v>
      </c>
      <c r="N48" s="64">
        <v>346</v>
      </c>
      <c r="O48" s="65">
        <v>329</v>
      </c>
      <c r="P48" s="48"/>
      <c r="Q48" s="48"/>
      <c r="R48" s="48"/>
      <c r="S48" s="48"/>
      <c r="T48" s="48"/>
      <c r="U48" s="48"/>
    </row>
    <row r="49" spans="1:21" ht="30.75" customHeight="1">
      <c r="A49" s="48"/>
      <c r="B49" s="1248"/>
      <c r="C49" s="1249"/>
      <c r="D49" s="62"/>
      <c r="E49" s="1254" t="s">
        <v>16</v>
      </c>
      <c r="F49" s="1254"/>
      <c r="G49" s="1254"/>
      <c r="H49" s="1254"/>
      <c r="I49" s="1254"/>
      <c r="J49" s="1255"/>
      <c r="K49" s="63">
        <v>68</v>
      </c>
      <c r="L49" s="64">
        <v>72</v>
      </c>
      <c r="M49" s="64">
        <v>64</v>
      </c>
      <c r="N49" s="64">
        <v>50</v>
      </c>
      <c r="O49" s="65">
        <v>40</v>
      </c>
      <c r="P49" s="48"/>
      <c r="Q49" s="48"/>
      <c r="R49" s="48"/>
      <c r="S49" s="48"/>
      <c r="T49" s="48"/>
      <c r="U49" s="48"/>
    </row>
    <row r="50" spans="1:21" ht="30.75" customHeight="1">
      <c r="A50" s="48"/>
      <c r="B50" s="1248"/>
      <c r="C50" s="1249"/>
      <c r="D50" s="62"/>
      <c r="E50" s="1254" t="s">
        <v>17</v>
      </c>
      <c r="F50" s="1254"/>
      <c r="G50" s="1254"/>
      <c r="H50" s="1254"/>
      <c r="I50" s="1254"/>
      <c r="J50" s="1255"/>
      <c r="K50" s="63">
        <v>504</v>
      </c>
      <c r="L50" s="64">
        <v>897</v>
      </c>
      <c r="M50" s="64">
        <v>285</v>
      </c>
      <c r="N50" s="64">
        <v>282</v>
      </c>
      <c r="O50" s="65">
        <v>277</v>
      </c>
      <c r="P50" s="48"/>
      <c r="Q50" s="48"/>
      <c r="R50" s="48"/>
      <c r="S50" s="48"/>
      <c r="T50" s="48"/>
      <c r="U50" s="48"/>
    </row>
    <row r="51" spans="1:21" ht="30.75" customHeight="1">
      <c r="A51" s="48"/>
      <c r="B51" s="1250"/>
      <c r="C51" s="1251"/>
      <c r="D51" s="66"/>
      <c r="E51" s="1254" t="s">
        <v>18</v>
      </c>
      <c r="F51" s="1254"/>
      <c r="G51" s="1254"/>
      <c r="H51" s="1254"/>
      <c r="I51" s="1254"/>
      <c r="J51" s="1255"/>
      <c r="K51" s="63" t="s">
        <v>501</v>
      </c>
      <c r="L51" s="64" t="s">
        <v>501</v>
      </c>
      <c r="M51" s="64" t="s">
        <v>501</v>
      </c>
      <c r="N51" s="64" t="s">
        <v>501</v>
      </c>
      <c r="O51" s="65" t="s">
        <v>501</v>
      </c>
      <c r="P51" s="48"/>
      <c r="Q51" s="48"/>
      <c r="R51" s="48"/>
      <c r="S51" s="48"/>
      <c r="T51" s="48"/>
      <c r="U51" s="48"/>
    </row>
    <row r="52" spans="1:21" ht="30.75" customHeight="1">
      <c r="A52" s="48"/>
      <c r="B52" s="1256" t="s">
        <v>19</v>
      </c>
      <c r="C52" s="1257"/>
      <c r="D52" s="66"/>
      <c r="E52" s="1254" t="s">
        <v>20</v>
      </c>
      <c r="F52" s="1254"/>
      <c r="G52" s="1254"/>
      <c r="H52" s="1254"/>
      <c r="I52" s="1254"/>
      <c r="J52" s="1255"/>
      <c r="K52" s="63">
        <v>1947</v>
      </c>
      <c r="L52" s="64">
        <v>1898</v>
      </c>
      <c r="M52" s="64">
        <v>1899</v>
      </c>
      <c r="N52" s="64">
        <v>1952</v>
      </c>
      <c r="O52" s="65">
        <v>1971</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511</v>
      </c>
      <c r="L53" s="69">
        <v>778</v>
      </c>
      <c r="M53" s="69">
        <v>248</v>
      </c>
      <c r="N53" s="69">
        <v>219</v>
      </c>
      <c r="O53" s="70">
        <v>202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c r="B57" s="1262" t="s">
        <v>25</v>
      </c>
      <c r="C57" s="1263"/>
      <c r="D57" s="1266" t="s">
        <v>26</v>
      </c>
      <c r="E57" s="1267"/>
      <c r="F57" s="1267"/>
      <c r="G57" s="1267"/>
      <c r="H57" s="1267"/>
      <c r="I57" s="1267"/>
      <c r="J57" s="1268"/>
      <c r="K57" s="82" t="s">
        <v>501</v>
      </c>
      <c r="L57" s="83" t="s">
        <v>501</v>
      </c>
      <c r="M57" s="83" t="s">
        <v>501</v>
      </c>
      <c r="N57" s="83" t="s">
        <v>501</v>
      </c>
      <c r="O57" s="84" t="s">
        <v>501</v>
      </c>
    </row>
    <row r="58" spans="1:21" ht="31.5" customHeight="1" thickBot="1">
      <c r="B58" s="1264"/>
      <c r="C58" s="1265"/>
      <c r="D58" s="1269" t="s">
        <v>27</v>
      </c>
      <c r="E58" s="1270"/>
      <c r="F58" s="1270"/>
      <c r="G58" s="1270"/>
      <c r="H58" s="1270"/>
      <c r="I58" s="1270"/>
      <c r="J58" s="1271"/>
      <c r="K58" s="85" t="s">
        <v>501</v>
      </c>
      <c r="L58" s="86" t="s">
        <v>501</v>
      </c>
      <c r="M58" s="86" t="s">
        <v>501</v>
      </c>
      <c r="N58" s="86" t="s">
        <v>501</v>
      </c>
      <c r="O58" s="87" t="s">
        <v>501</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YAH0lZAkbd0eDdQNEZCfGBvyHa7i6VIgjd4CRyU4JtospPxtsBE2MTuHDHayEQukYXMT6j5vVdAalihXzGqaA==" saltValue="sC2ZXf0DetbpvBAfAR9u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542</v>
      </c>
      <c r="J40" s="99" t="s">
        <v>543</v>
      </c>
      <c r="K40" s="99" t="s">
        <v>544</v>
      </c>
      <c r="L40" s="99" t="s">
        <v>545</v>
      </c>
      <c r="M40" s="100" t="s">
        <v>546</v>
      </c>
    </row>
    <row r="41" spans="2:13" ht="27.75" customHeight="1">
      <c r="B41" s="1272" t="s">
        <v>30</v>
      </c>
      <c r="C41" s="1273"/>
      <c r="D41" s="101"/>
      <c r="E41" s="1278" t="s">
        <v>31</v>
      </c>
      <c r="F41" s="1278"/>
      <c r="G41" s="1278"/>
      <c r="H41" s="1279"/>
      <c r="I41" s="102">
        <v>16342</v>
      </c>
      <c r="J41" s="103">
        <v>17343</v>
      </c>
      <c r="K41" s="103">
        <v>17489</v>
      </c>
      <c r="L41" s="103">
        <v>17880</v>
      </c>
      <c r="M41" s="104">
        <v>17593</v>
      </c>
    </row>
    <row r="42" spans="2:13" ht="27.75" customHeight="1">
      <c r="B42" s="1274"/>
      <c r="C42" s="1275"/>
      <c r="D42" s="105"/>
      <c r="E42" s="1280" t="s">
        <v>32</v>
      </c>
      <c r="F42" s="1280"/>
      <c r="G42" s="1280"/>
      <c r="H42" s="1281"/>
      <c r="I42" s="106">
        <v>4835</v>
      </c>
      <c r="J42" s="107">
        <v>3944</v>
      </c>
      <c r="K42" s="107">
        <v>3669</v>
      </c>
      <c r="L42" s="107">
        <v>3393</v>
      </c>
      <c r="M42" s="108">
        <v>3123</v>
      </c>
    </row>
    <row r="43" spans="2:13" ht="27.75" customHeight="1">
      <c r="B43" s="1274"/>
      <c r="C43" s="1275"/>
      <c r="D43" s="105"/>
      <c r="E43" s="1280" t="s">
        <v>33</v>
      </c>
      <c r="F43" s="1280"/>
      <c r="G43" s="1280"/>
      <c r="H43" s="1281"/>
      <c r="I43" s="106">
        <v>4340</v>
      </c>
      <c r="J43" s="107">
        <v>4129</v>
      </c>
      <c r="K43" s="107">
        <v>4039</v>
      </c>
      <c r="L43" s="107">
        <v>3749</v>
      </c>
      <c r="M43" s="108">
        <v>3533</v>
      </c>
    </row>
    <row r="44" spans="2:13" ht="27.75" customHeight="1">
      <c r="B44" s="1274"/>
      <c r="C44" s="1275"/>
      <c r="D44" s="105"/>
      <c r="E44" s="1280" t="s">
        <v>34</v>
      </c>
      <c r="F44" s="1280"/>
      <c r="G44" s="1280"/>
      <c r="H44" s="1281"/>
      <c r="I44" s="106">
        <v>368</v>
      </c>
      <c r="J44" s="107">
        <v>270</v>
      </c>
      <c r="K44" s="107">
        <v>185</v>
      </c>
      <c r="L44" s="107">
        <v>115</v>
      </c>
      <c r="M44" s="108">
        <v>62</v>
      </c>
    </row>
    <row r="45" spans="2:13" ht="27.75" customHeight="1">
      <c r="B45" s="1274"/>
      <c r="C45" s="1275"/>
      <c r="D45" s="105"/>
      <c r="E45" s="1280" t="s">
        <v>35</v>
      </c>
      <c r="F45" s="1280"/>
      <c r="G45" s="1280"/>
      <c r="H45" s="1281"/>
      <c r="I45" s="106">
        <v>2803</v>
      </c>
      <c r="J45" s="107">
        <v>2676</v>
      </c>
      <c r="K45" s="107">
        <v>2585</v>
      </c>
      <c r="L45" s="107">
        <v>2737</v>
      </c>
      <c r="M45" s="108">
        <v>2626</v>
      </c>
    </row>
    <row r="46" spans="2:13" ht="27.75" customHeight="1">
      <c r="B46" s="1274"/>
      <c r="C46" s="1275"/>
      <c r="D46" s="109"/>
      <c r="E46" s="1280" t="s">
        <v>36</v>
      </c>
      <c r="F46" s="1280"/>
      <c r="G46" s="1280"/>
      <c r="H46" s="1281"/>
      <c r="I46" s="106">
        <v>1</v>
      </c>
      <c r="J46" s="107" t="s">
        <v>501</v>
      </c>
      <c r="K46" s="107" t="s">
        <v>501</v>
      </c>
      <c r="L46" s="107" t="s">
        <v>501</v>
      </c>
      <c r="M46" s="108" t="s">
        <v>501</v>
      </c>
    </row>
    <row r="47" spans="2:13" ht="27.75" customHeight="1">
      <c r="B47" s="1274"/>
      <c r="C47" s="1275"/>
      <c r="D47" s="110"/>
      <c r="E47" s="1282" t="s">
        <v>37</v>
      </c>
      <c r="F47" s="1283"/>
      <c r="G47" s="1283"/>
      <c r="H47" s="1284"/>
      <c r="I47" s="106" t="s">
        <v>501</v>
      </c>
      <c r="J47" s="107" t="s">
        <v>501</v>
      </c>
      <c r="K47" s="107" t="s">
        <v>501</v>
      </c>
      <c r="L47" s="107" t="s">
        <v>501</v>
      </c>
      <c r="M47" s="108" t="s">
        <v>501</v>
      </c>
    </row>
    <row r="48" spans="2:13" ht="27.75" customHeight="1">
      <c r="B48" s="1274"/>
      <c r="C48" s="1275"/>
      <c r="D48" s="105"/>
      <c r="E48" s="1280" t="s">
        <v>38</v>
      </c>
      <c r="F48" s="1280"/>
      <c r="G48" s="1280"/>
      <c r="H48" s="1281"/>
      <c r="I48" s="106" t="s">
        <v>501</v>
      </c>
      <c r="J48" s="107" t="s">
        <v>501</v>
      </c>
      <c r="K48" s="107" t="s">
        <v>501</v>
      </c>
      <c r="L48" s="107" t="s">
        <v>501</v>
      </c>
      <c r="M48" s="108" t="s">
        <v>501</v>
      </c>
    </row>
    <row r="49" spans="2:13" ht="27.75" customHeight="1">
      <c r="B49" s="1276"/>
      <c r="C49" s="1277"/>
      <c r="D49" s="105"/>
      <c r="E49" s="1280" t="s">
        <v>39</v>
      </c>
      <c r="F49" s="1280"/>
      <c r="G49" s="1280"/>
      <c r="H49" s="1281"/>
      <c r="I49" s="106" t="s">
        <v>501</v>
      </c>
      <c r="J49" s="107" t="s">
        <v>501</v>
      </c>
      <c r="K49" s="107" t="s">
        <v>501</v>
      </c>
      <c r="L49" s="107" t="s">
        <v>501</v>
      </c>
      <c r="M49" s="108" t="s">
        <v>501</v>
      </c>
    </row>
    <row r="50" spans="2:13" ht="27.75" customHeight="1">
      <c r="B50" s="1285" t="s">
        <v>40</v>
      </c>
      <c r="C50" s="1286"/>
      <c r="D50" s="111"/>
      <c r="E50" s="1280" t="s">
        <v>41</v>
      </c>
      <c r="F50" s="1280"/>
      <c r="G50" s="1280"/>
      <c r="H50" s="1281"/>
      <c r="I50" s="106">
        <v>4230</v>
      </c>
      <c r="J50" s="107">
        <v>4951</v>
      </c>
      <c r="K50" s="107">
        <v>5052</v>
      </c>
      <c r="L50" s="107">
        <v>5170</v>
      </c>
      <c r="M50" s="108">
        <v>6270</v>
      </c>
    </row>
    <row r="51" spans="2:13" ht="27.75" customHeight="1">
      <c r="B51" s="1274"/>
      <c r="C51" s="1275"/>
      <c r="D51" s="105"/>
      <c r="E51" s="1280" t="s">
        <v>42</v>
      </c>
      <c r="F51" s="1280"/>
      <c r="G51" s="1280"/>
      <c r="H51" s="1281"/>
      <c r="I51" s="106">
        <v>6431</v>
      </c>
      <c r="J51" s="107">
        <v>5737</v>
      </c>
      <c r="K51" s="107">
        <v>6091</v>
      </c>
      <c r="L51" s="107">
        <v>6116</v>
      </c>
      <c r="M51" s="108">
        <v>6160</v>
      </c>
    </row>
    <row r="52" spans="2:13" ht="27.75" customHeight="1">
      <c r="B52" s="1276"/>
      <c r="C52" s="1277"/>
      <c r="D52" s="105"/>
      <c r="E52" s="1280" t="s">
        <v>43</v>
      </c>
      <c r="F52" s="1280"/>
      <c r="G52" s="1280"/>
      <c r="H52" s="1281"/>
      <c r="I52" s="106">
        <v>16629</v>
      </c>
      <c r="J52" s="107">
        <v>16648</v>
      </c>
      <c r="K52" s="107">
        <v>16563</v>
      </c>
      <c r="L52" s="107">
        <v>16457</v>
      </c>
      <c r="M52" s="108">
        <v>16252</v>
      </c>
    </row>
    <row r="53" spans="2:13" ht="27.75" customHeight="1" thickBot="1">
      <c r="B53" s="1287" t="s">
        <v>44</v>
      </c>
      <c r="C53" s="1288"/>
      <c r="D53" s="112"/>
      <c r="E53" s="1289" t="s">
        <v>45</v>
      </c>
      <c r="F53" s="1289"/>
      <c r="G53" s="1289"/>
      <c r="H53" s="1290"/>
      <c r="I53" s="113">
        <v>1399</v>
      </c>
      <c r="J53" s="114">
        <v>1025</v>
      </c>
      <c r="K53" s="114">
        <v>261</v>
      </c>
      <c r="L53" s="114">
        <v>132</v>
      </c>
      <c r="M53" s="115">
        <v>-1745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gLo7y5IbDkSq+um+h5RwvlJDDqTJNJxWUcLWqTPluWQb5R+zV9pM0hFjPLmgnRSPc0LukwwakIP0+V9L4ZhOQ==" saltValue="dOmiZZ2NWRc3IOijTuIf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544</v>
      </c>
      <c r="G54" s="124" t="s">
        <v>545</v>
      </c>
      <c r="H54" s="125" t="s">
        <v>546</v>
      </c>
    </row>
    <row r="55" spans="2:8" ht="52.5" customHeight="1">
      <c r="B55" s="126"/>
      <c r="C55" s="1299" t="s">
        <v>48</v>
      </c>
      <c r="D55" s="1299"/>
      <c r="E55" s="1300"/>
      <c r="F55" s="127">
        <v>1918</v>
      </c>
      <c r="G55" s="127">
        <v>1916</v>
      </c>
      <c r="H55" s="128">
        <v>2480</v>
      </c>
    </row>
    <row r="56" spans="2:8" ht="52.5" customHeight="1">
      <c r="B56" s="129"/>
      <c r="C56" s="1301" t="s">
        <v>49</v>
      </c>
      <c r="D56" s="1301"/>
      <c r="E56" s="1302"/>
      <c r="F56" s="130" t="s">
        <v>501</v>
      </c>
      <c r="G56" s="130" t="s">
        <v>501</v>
      </c>
      <c r="H56" s="131" t="s">
        <v>501</v>
      </c>
    </row>
    <row r="57" spans="2:8" ht="53.25" customHeight="1">
      <c r="B57" s="129"/>
      <c r="C57" s="1303" t="s">
        <v>50</v>
      </c>
      <c r="D57" s="1303"/>
      <c r="E57" s="1304"/>
      <c r="F57" s="132">
        <v>2873</v>
      </c>
      <c r="G57" s="132">
        <v>2944</v>
      </c>
      <c r="H57" s="133">
        <v>3351</v>
      </c>
    </row>
    <row r="58" spans="2:8" ht="45.75" customHeight="1">
      <c r="B58" s="134"/>
      <c r="C58" s="1291" t="s">
        <v>575</v>
      </c>
      <c r="D58" s="1292"/>
      <c r="E58" s="1293"/>
      <c r="F58" s="135">
        <v>1299</v>
      </c>
      <c r="G58" s="135">
        <v>1202</v>
      </c>
      <c r="H58" s="136">
        <v>1504</v>
      </c>
    </row>
    <row r="59" spans="2:8" ht="45.75" customHeight="1">
      <c r="B59" s="134"/>
      <c r="C59" s="1291" t="s">
        <v>576</v>
      </c>
      <c r="D59" s="1292"/>
      <c r="E59" s="1293"/>
      <c r="F59" s="135">
        <v>1113</v>
      </c>
      <c r="G59" s="135">
        <v>1215</v>
      </c>
      <c r="H59" s="136">
        <v>1317</v>
      </c>
    </row>
    <row r="60" spans="2:8" ht="45.75" customHeight="1">
      <c r="B60" s="134"/>
      <c r="C60" s="1291" t="s">
        <v>577</v>
      </c>
      <c r="D60" s="1292"/>
      <c r="E60" s="1293"/>
      <c r="F60" s="135">
        <v>207</v>
      </c>
      <c r="G60" s="135">
        <v>257</v>
      </c>
      <c r="H60" s="136">
        <v>237</v>
      </c>
    </row>
    <row r="61" spans="2:8" ht="45.75" customHeight="1">
      <c r="B61" s="134"/>
      <c r="C61" s="1291" t="s">
        <v>578</v>
      </c>
      <c r="D61" s="1292"/>
      <c r="E61" s="1293"/>
      <c r="F61" s="135">
        <v>188</v>
      </c>
      <c r="G61" s="135">
        <v>189</v>
      </c>
      <c r="H61" s="136">
        <v>189</v>
      </c>
    </row>
    <row r="62" spans="2:8" ht="45.75" customHeight="1" thickBot="1">
      <c r="B62" s="137"/>
      <c r="C62" s="1294" t="s">
        <v>579</v>
      </c>
      <c r="D62" s="1295"/>
      <c r="E62" s="1296"/>
      <c r="F62" s="138">
        <v>35</v>
      </c>
      <c r="G62" s="138">
        <v>51</v>
      </c>
      <c r="H62" s="139">
        <v>73</v>
      </c>
    </row>
    <row r="63" spans="2:8" ht="52.5" customHeight="1" thickBot="1">
      <c r="B63" s="140"/>
      <c r="C63" s="1297" t="s">
        <v>51</v>
      </c>
      <c r="D63" s="1297"/>
      <c r="E63" s="1298"/>
      <c r="F63" s="141">
        <v>4791</v>
      </c>
      <c r="G63" s="141">
        <v>4860</v>
      </c>
      <c r="H63" s="142">
        <v>5831</v>
      </c>
    </row>
    <row r="64" spans="2:8" ht="15" customHeight="1"/>
    <row r="65" ht="0" hidden="1" customHeight="1"/>
    <row r="66" ht="0" hidden="1" customHeight="1"/>
  </sheetData>
  <sheetProtection algorithmName="SHA-512" hashValue="mEk8QK/W/6sN4Mr1iW8XfYSB2WqpnBZFm3+kGe1tjt8h0DFPnWlOzisPoHhP71+MmlF0LzRqvmy/D4R440eVpg==" saltValue="zQR+GDk1NKC0FOi73UdI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594</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594</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593</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587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7" t="s">
        <v>592</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585</v>
      </c>
    </row>
    <row r="50" spans="1:109" ht="13.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542</v>
      </c>
      <c r="BQ50" s="1307"/>
      <c r="BR50" s="1307"/>
      <c r="BS50" s="1307"/>
      <c r="BT50" s="1307"/>
      <c r="BU50" s="1307"/>
      <c r="BV50" s="1307"/>
      <c r="BW50" s="1307"/>
      <c r="BX50" s="1307" t="s">
        <v>543</v>
      </c>
      <c r="BY50" s="1307"/>
      <c r="BZ50" s="1307"/>
      <c r="CA50" s="1307"/>
      <c r="CB50" s="1307"/>
      <c r="CC50" s="1307"/>
      <c r="CD50" s="1307"/>
      <c r="CE50" s="1307"/>
      <c r="CF50" s="1307" t="s">
        <v>544</v>
      </c>
      <c r="CG50" s="1307"/>
      <c r="CH50" s="1307"/>
      <c r="CI50" s="1307"/>
      <c r="CJ50" s="1307"/>
      <c r="CK50" s="1307"/>
      <c r="CL50" s="1307"/>
      <c r="CM50" s="1307"/>
      <c r="CN50" s="1307" t="s">
        <v>545</v>
      </c>
      <c r="CO50" s="1307"/>
      <c r="CP50" s="1307"/>
      <c r="CQ50" s="1307"/>
      <c r="CR50" s="1307"/>
      <c r="CS50" s="1307"/>
      <c r="CT50" s="1307"/>
      <c r="CU50" s="1307"/>
      <c r="CV50" s="1307" t="s">
        <v>546</v>
      </c>
      <c r="CW50" s="1307"/>
      <c r="CX50" s="1307"/>
      <c r="CY50" s="1307"/>
      <c r="CZ50" s="1307"/>
      <c r="DA50" s="1307"/>
      <c r="DB50" s="1307"/>
      <c r="DC50" s="1307"/>
    </row>
    <row r="51" spans="1:109" ht="13.5" customHeight="1">
      <c r="B51" s="386"/>
      <c r="G51" s="1316"/>
      <c r="H51" s="1316"/>
      <c r="I51" s="1326"/>
      <c r="J51" s="1326"/>
      <c r="K51" s="1312"/>
      <c r="L51" s="1312"/>
      <c r="M51" s="1312"/>
      <c r="N51" s="1312"/>
      <c r="AM51" s="393"/>
      <c r="AN51" s="1308" t="s">
        <v>584</v>
      </c>
      <c r="AO51" s="1308"/>
      <c r="AP51" s="1308"/>
      <c r="AQ51" s="1308"/>
      <c r="AR51" s="1308"/>
      <c r="AS51" s="1308"/>
      <c r="AT51" s="1308"/>
      <c r="AU51" s="1308"/>
      <c r="AV51" s="1308"/>
      <c r="AW51" s="1308"/>
      <c r="AX51" s="1308"/>
      <c r="AY51" s="1308"/>
      <c r="AZ51" s="1308"/>
      <c r="BA51" s="1308"/>
      <c r="BB51" s="1308" t="s">
        <v>581</v>
      </c>
      <c r="BC51" s="1308"/>
      <c r="BD51" s="1308"/>
      <c r="BE51" s="1308"/>
      <c r="BF51" s="1308"/>
      <c r="BG51" s="1308"/>
      <c r="BH51" s="1308"/>
      <c r="BI51" s="1308"/>
      <c r="BJ51" s="1308"/>
      <c r="BK51" s="1308"/>
      <c r="BL51" s="1308"/>
      <c r="BM51" s="1308"/>
      <c r="BN51" s="1308"/>
      <c r="BO51" s="1308"/>
      <c r="BP51" s="1327"/>
      <c r="BQ51" s="1305"/>
      <c r="BR51" s="1305"/>
      <c r="BS51" s="1305"/>
      <c r="BT51" s="1305"/>
      <c r="BU51" s="1305"/>
      <c r="BV51" s="1305"/>
      <c r="BW51" s="1305"/>
      <c r="BX51" s="1305">
        <v>8.1999999999999993</v>
      </c>
      <c r="BY51" s="1305"/>
      <c r="BZ51" s="1305"/>
      <c r="CA51" s="1305"/>
      <c r="CB51" s="1305"/>
      <c r="CC51" s="1305"/>
      <c r="CD51" s="1305"/>
      <c r="CE51" s="1305"/>
      <c r="CF51" s="1305">
        <v>2</v>
      </c>
      <c r="CG51" s="1305"/>
      <c r="CH51" s="1305"/>
      <c r="CI51" s="1305"/>
      <c r="CJ51" s="1305"/>
      <c r="CK51" s="1305"/>
      <c r="CL51" s="1305"/>
      <c r="CM51" s="1305"/>
      <c r="CN51" s="1305">
        <v>1</v>
      </c>
      <c r="CO51" s="1305"/>
      <c r="CP51" s="1305"/>
      <c r="CQ51" s="1305"/>
      <c r="CR51" s="1305"/>
      <c r="CS51" s="1305"/>
      <c r="CT51" s="1305"/>
      <c r="CU51" s="1305"/>
      <c r="CV51" s="1305"/>
      <c r="CW51" s="1305"/>
      <c r="CX51" s="1305"/>
      <c r="CY51" s="1305"/>
      <c r="CZ51" s="1305"/>
      <c r="DA51" s="1305"/>
      <c r="DB51" s="1305"/>
      <c r="DC51" s="1305"/>
    </row>
    <row r="52" spans="1:109" ht="13.5">
      <c r="B52" s="386"/>
      <c r="G52" s="1316"/>
      <c r="H52" s="1316"/>
      <c r="I52" s="1326"/>
      <c r="J52" s="1326"/>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591</v>
      </c>
      <c r="BC53" s="1308"/>
      <c r="BD53" s="1308"/>
      <c r="BE53" s="1308"/>
      <c r="BF53" s="1308"/>
      <c r="BG53" s="1308"/>
      <c r="BH53" s="1308"/>
      <c r="BI53" s="1308"/>
      <c r="BJ53" s="1308"/>
      <c r="BK53" s="1308"/>
      <c r="BL53" s="1308"/>
      <c r="BM53" s="1308"/>
      <c r="BN53" s="1308"/>
      <c r="BO53" s="1308"/>
      <c r="BP53" s="1327"/>
      <c r="BQ53" s="1305"/>
      <c r="BR53" s="1305"/>
      <c r="BS53" s="1305"/>
      <c r="BT53" s="1305"/>
      <c r="BU53" s="1305"/>
      <c r="BV53" s="1305"/>
      <c r="BW53" s="1305"/>
      <c r="BX53" s="1305">
        <v>66.8</v>
      </c>
      <c r="BY53" s="1305"/>
      <c r="BZ53" s="1305"/>
      <c r="CA53" s="1305"/>
      <c r="CB53" s="1305"/>
      <c r="CC53" s="1305"/>
      <c r="CD53" s="1305"/>
      <c r="CE53" s="1305"/>
      <c r="CF53" s="1305">
        <v>68.099999999999994</v>
      </c>
      <c r="CG53" s="1305"/>
      <c r="CH53" s="1305"/>
      <c r="CI53" s="1305"/>
      <c r="CJ53" s="1305"/>
      <c r="CK53" s="1305"/>
      <c r="CL53" s="1305"/>
      <c r="CM53" s="1305"/>
      <c r="CN53" s="1305">
        <v>67.8</v>
      </c>
      <c r="CO53" s="1305"/>
      <c r="CP53" s="1305"/>
      <c r="CQ53" s="1305"/>
      <c r="CR53" s="1305"/>
      <c r="CS53" s="1305"/>
      <c r="CT53" s="1305"/>
      <c r="CU53" s="1305"/>
      <c r="CV53" s="1305">
        <v>69.3</v>
      </c>
      <c r="CW53" s="1305"/>
      <c r="CX53" s="1305"/>
      <c r="CY53" s="1305"/>
      <c r="CZ53" s="1305"/>
      <c r="DA53" s="1305"/>
      <c r="DB53" s="1305"/>
      <c r="DC53" s="1305"/>
    </row>
    <row r="54" spans="1:109" ht="13.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c r="A55" s="401"/>
      <c r="B55" s="386"/>
      <c r="G55" s="1311"/>
      <c r="H55" s="1311"/>
      <c r="I55" s="1311"/>
      <c r="J55" s="1311"/>
      <c r="K55" s="1312"/>
      <c r="L55" s="1312"/>
      <c r="M55" s="1312"/>
      <c r="N55" s="1312"/>
      <c r="AN55" s="1307" t="s">
        <v>590</v>
      </c>
      <c r="AO55" s="1307"/>
      <c r="AP55" s="1307"/>
      <c r="AQ55" s="1307"/>
      <c r="AR55" s="1307"/>
      <c r="AS55" s="1307"/>
      <c r="AT55" s="1307"/>
      <c r="AU55" s="1307"/>
      <c r="AV55" s="1307"/>
      <c r="AW55" s="1307"/>
      <c r="AX55" s="1307"/>
      <c r="AY55" s="1307"/>
      <c r="AZ55" s="1307"/>
      <c r="BA55" s="1307"/>
      <c r="BB55" s="1308" t="s">
        <v>581</v>
      </c>
      <c r="BC55" s="1308"/>
      <c r="BD55" s="1308"/>
      <c r="BE55" s="1308"/>
      <c r="BF55" s="1308"/>
      <c r="BG55" s="1308"/>
      <c r="BH55" s="1308"/>
      <c r="BI55" s="1308"/>
      <c r="BJ55" s="1308"/>
      <c r="BK55" s="1308"/>
      <c r="BL55" s="1308"/>
      <c r="BM55" s="1308"/>
      <c r="BN55" s="1308"/>
      <c r="BO55" s="1308"/>
      <c r="BP55" s="1327"/>
      <c r="BQ55" s="1305"/>
      <c r="BR55" s="1305"/>
      <c r="BS55" s="1305"/>
      <c r="BT55" s="1305"/>
      <c r="BU55" s="1305"/>
      <c r="BV55" s="1305"/>
      <c r="BW55" s="1305"/>
      <c r="BX55" s="1305">
        <v>39</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ht="13.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589</v>
      </c>
      <c r="BC57" s="1308"/>
      <c r="BD57" s="1308"/>
      <c r="BE57" s="1308"/>
      <c r="BF57" s="1308"/>
      <c r="BG57" s="1308"/>
      <c r="BH57" s="1308"/>
      <c r="BI57" s="1308"/>
      <c r="BJ57" s="1308"/>
      <c r="BK57" s="1308"/>
      <c r="BL57" s="1308"/>
      <c r="BM57" s="1308"/>
      <c r="BN57" s="1308"/>
      <c r="BO57" s="1308"/>
      <c r="BP57" s="1327"/>
      <c r="BQ57" s="1305"/>
      <c r="BR57" s="1305"/>
      <c r="BS57" s="1305"/>
      <c r="BT57" s="1305"/>
      <c r="BU57" s="1305"/>
      <c r="BV57" s="1305"/>
      <c r="BW57" s="1305"/>
      <c r="BX57" s="1305">
        <v>55.4</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12"/>
      <c r="DE57" s="407"/>
    </row>
    <row r="58" spans="1:109" s="401" customFormat="1" ht="13.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588</v>
      </c>
    </row>
    <row r="64" spans="1:109" ht="13.5">
      <c r="B64" s="386"/>
      <c r="G64" s="402"/>
      <c r="I64" s="404"/>
      <c r="J64" s="404"/>
      <c r="K64" s="404"/>
      <c r="L64" s="404"/>
      <c r="M64" s="404"/>
      <c r="N64" s="403"/>
      <c r="AM64" s="402"/>
      <c r="AN64" s="402" t="s">
        <v>587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7" t="s">
        <v>586</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585</v>
      </c>
    </row>
    <row r="72" spans="2:107" ht="13.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542</v>
      </c>
      <c r="BQ72" s="1307"/>
      <c r="BR72" s="1307"/>
      <c r="BS72" s="1307"/>
      <c r="BT72" s="1307"/>
      <c r="BU72" s="1307"/>
      <c r="BV72" s="1307"/>
      <c r="BW72" s="1307"/>
      <c r="BX72" s="1307" t="s">
        <v>543</v>
      </c>
      <c r="BY72" s="1307"/>
      <c r="BZ72" s="1307"/>
      <c r="CA72" s="1307"/>
      <c r="CB72" s="1307"/>
      <c r="CC72" s="1307"/>
      <c r="CD72" s="1307"/>
      <c r="CE72" s="1307"/>
      <c r="CF72" s="1307" t="s">
        <v>544</v>
      </c>
      <c r="CG72" s="1307"/>
      <c r="CH72" s="1307"/>
      <c r="CI72" s="1307"/>
      <c r="CJ72" s="1307"/>
      <c r="CK72" s="1307"/>
      <c r="CL72" s="1307"/>
      <c r="CM72" s="1307"/>
      <c r="CN72" s="1307" t="s">
        <v>545</v>
      </c>
      <c r="CO72" s="1307"/>
      <c r="CP72" s="1307"/>
      <c r="CQ72" s="1307"/>
      <c r="CR72" s="1307"/>
      <c r="CS72" s="1307"/>
      <c r="CT72" s="1307"/>
      <c r="CU72" s="1307"/>
      <c r="CV72" s="1307" t="s">
        <v>546</v>
      </c>
      <c r="CW72" s="1307"/>
      <c r="CX72" s="1307"/>
      <c r="CY72" s="1307"/>
      <c r="CZ72" s="1307"/>
      <c r="DA72" s="1307"/>
      <c r="DB72" s="1307"/>
      <c r="DC72" s="1307"/>
    </row>
    <row r="73" spans="2:107" ht="13.5">
      <c r="B73" s="386"/>
      <c r="G73" s="1316"/>
      <c r="H73" s="1316"/>
      <c r="I73" s="1316"/>
      <c r="J73" s="1316"/>
      <c r="K73" s="1306"/>
      <c r="L73" s="1306"/>
      <c r="M73" s="1306"/>
      <c r="N73" s="1306"/>
      <c r="AM73" s="393"/>
      <c r="AN73" s="1308" t="s">
        <v>584</v>
      </c>
      <c r="AO73" s="1308"/>
      <c r="AP73" s="1308"/>
      <c r="AQ73" s="1308"/>
      <c r="AR73" s="1308"/>
      <c r="AS73" s="1308"/>
      <c r="AT73" s="1308"/>
      <c r="AU73" s="1308"/>
      <c r="AV73" s="1308"/>
      <c r="AW73" s="1308"/>
      <c r="AX73" s="1308"/>
      <c r="AY73" s="1308"/>
      <c r="AZ73" s="1308"/>
      <c r="BA73" s="1308"/>
      <c r="BB73" s="1308" t="s">
        <v>582</v>
      </c>
      <c r="BC73" s="1308"/>
      <c r="BD73" s="1308"/>
      <c r="BE73" s="1308"/>
      <c r="BF73" s="1308"/>
      <c r="BG73" s="1308"/>
      <c r="BH73" s="1308"/>
      <c r="BI73" s="1308"/>
      <c r="BJ73" s="1308"/>
      <c r="BK73" s="1308"/>
      <c r="BL73" s="1308"/>
      <c r="BM73" s="1308"/>
      <c r="BN73" s="1308"/>
      <c r="BO73" s="1308"/>
      <c r="BP73" s="1305">
        <v>11.5</v>
      </c>
      <c r="BQ73" s="1305"/>
      <c r="BR73" s="1305"/>
      <c r="BS73" s="1305"/>
      <c r="BT73" s="1305"/>
      <c r="BU73" s="1305"/>
      <c r="BV73" s="1305"/>
      <c r="BW73" s="1305"/>
      <c r="BX73" s="1305">
        <v>8.1999999999999993</v>
      </c>
      <c r="BY73" s="1305"/>
      <c r="BZ73" s="1305"/>
      <c r="CA73" s="1305"/>
      <c r="CB73" s="1305"/>
      <c r="CC73" s="1305"/>
      <c r="CD73" s="1305"/>
      <c r="CE73" s="1305"/>
      <c r="CF73" s="1305">
        <v>2</v>
      </c>
      <c r="CG73" s="1305"/>
      <c r="CH73" s="1305"/>
      <c r="CI73" s="1305"/>
      <c r="CJ73" s="1305"/>
      <c r="CK73" s="1305"/>
      <c r="CL73" s="1305"/>
      <c r="CM73" s="1305"/>
      <c r="CN73" s="1305">
        <v>1</v>
      </c>
      <c r="CO73" s="1305"/>
      <c r="CP73" s="1305"/>
      <c r="CQ73" s="1305"/>
      <c r="CR73" s="1305"/>
      <c r="CS73" s="1305"/>
      <c r="CT73" s="1305"/>
      <c r="CU73" s="1305"/>
      <c r="CV73" s="1305"/>
      <c r="CW73" s="1305"/>
      <c r="CX73" s="1305"/>
      <c r="CY73" s="1305"/>
      <c r="CZ73" s="1305"/>
      <c r="DA73" s="1305"/>
      <c r="DB73" s="1305"/>
      <c r="DC73" s="1305"/>
    </row>
    <row r="74" spans="2:107" ht="13.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580</v>
      </c>
      <c r="BC75" s="1308"/>
      <c r="BD75" s="1308"/>
      <c r="BE75" s="1308"/>
      <c r="BF75" s="1308"/>
      <c r="BG75" s="1308"/>
      <c r="BH75" s="1308"/>
      <c r="BI75" s="1308"/>
      <c r="BJ75" s="1308"/>
      <c r="BK75" s="1308"/>
      <c r="BL75" s="1308"/>
      <c r="BM75" s="1308"/>
      <c r="BN75" s="1308"/>
      <c r="BO75" s="1308"/>
      <c r="BP75" s="1305">
        <v>4.5</v>
      </c>
      <c r="BQ75" s="1305"/>
      <c r="BR75" s="1305"/>
      <c r="BS75" s="1305"/>
      <c r="BT75" s="1305"/>
      <c r="BU75" s="1305"/>
      <c r="BV75" s="1305"/>
      <c r="BW75" s="1305"/>
      <c r="BX75" s="1305">
        <v>5.0999999999999996</v>
      </c>
      <c r="BY75" s="1305"/>
      <c r="BZ75" s="1305"/>
      <c r="CA75" s="1305"/>
      <c r="CB75" s="1305"/>
      <c r="CC75" s="1305"/>
      <c r="CD75" s="1305"/>
      <c r="CE75" s="1305"/>
      <c r="CF75" s="1305">
        <v>4.0999999999999996</v>
      </c>
      <c r="CG75" s="1305"/>
      <c r="CH75" s="1305"/>
      <c r="CI75" s="1305"/>
      <c r="CJ75" s="1305"/>
      <c r="CK75" s="1305"/>
      <c r="CL75" s="1305"/>
      <c r="CM75" s="1305"/>
      <c r="CN75" s="1305">
        <v>3.3</v>
      </c>
      <c r="CO75" s="1305"/>
      <c r="CP75" s="1305"/>
      <c r="CQ75" s="1305"/>
      <c r="CR75" s="1305"/>
      <c r="CS75" s="1305"/>
      <c r="CT75" s="1305"/>
      <c r="CU75" s="1305"/>
      <c r="CV75" s="1305">
        <v>1.7</v>
      </c>
      <c r="CW75" s="1305"/>
      <c r="CX75" s="1305"/>
      <c r="CY75" s="1305"/>
      <c r="CZ75" s="1305"/>
      <c r="DA75" s="1305"/>
      <c r="DB75" s="1305"/>
      <c r="DC75" s="1305"/>
    </row>
    <row r="76" spans="2:107" ht="13.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c r="B77" s="386"/>
      <c r="G77" s="1311"/>
      <c r="H77" s="1311"/>
      <c r="I77" s="1311"/>
      <c r="J77" s="1311"/>
      <c r="K77" s="1306"/>
      <c r="L77" s="1306"/>
      <c r="M77" s="1306"/>
      <c r="N77" s="1306"/>
      <c r="AN77" s="1307" t="s">
        <v>583</v>
      </c>
      <c r="AO77" s="1307"/>
      <c r="AP77" s="1307"/>
      <c r="AQ77" s="1307"/>
      <c r="AR77" s="1307"/>
      <c r="AS77" s="1307"/>
      <c r="AT77" s="1307"/>
      <c r="AU77" s="1307"/>
      <c r="AV77" s="1307"/>
      <c r="AW77" s="1307"/>
      <c r="AX77" s="1307"/>
      <c r="AY77" s="1307"/>
      <c r="AZ77" s="1307"/>
      <c r="BA77" s="1307"/>
      <c r="BB77" s="1308" t="s">
        <v>582</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ht="13.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580</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ht="13.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tM0beKO8vXEGAysaRTnX1IDpm0kFsDNU0vRLAvOgK8v8Q5zjEOh8dK2CgFKf2/pKnZ4bFEU13n+F0vP8jwN6bQ==" saltValue="c3e4Jsg4EPvCl0Oa740xi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N53:CU54"/>
    <mergeCell ref="I51:J52"/>
    <mergeCell ref="K51:K52"/>
    <mergeCell ref="L51:L52"/>
    <mergeCell ref="M51:M52"/>
    <mergeCell ref="N51:N52"/>
    <mergeCell ref="I57:J58"/>
    <mergeCell ref="AN55:BA58"/>
    <mergeCell ref="BB55:BO56"/>
    <mergeCell ref="BP55:BW56"/>
    <mergeCell ref="CF51:CM52"/>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LSIu9zvrKAQIvhCQWmeleTt5YrU36/JkAKZNKGIkVNd/MzcDLUQ4BTxFAUNu8NIt2q49zb9y2vDYCMn3LM6bw==" saltValue="rMDnJ3MCV94bP0ldygP5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hoxMoTD0f6OUJhJ9QfyGupNv2/QBbMy8HdJC9m6rTv10sl7Y+2ApdJfBpocrfOZ0TdcxBW5lVPMysvKuV/dgQ==" saltValue="pOjCFaI9Ofukt2HbGiM9j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539</v>
      </c>
      <c r="G2" s="156"/>
      <c r="H2" s="157"/>
    </row>
    <row r="3" spans="1:8">
      <c r="A3" s="153" t="s">
        <v>532</v>
      </c>
      <c r="B3" s="158"/>
      <c r="C3" s="159"/>
      <c r="D3" s="160">
        <v>29334</v>
      </c>
      <c r="E3" s="161"/>
      <c r="F3" s="162">
        <v>66255</v>
      </c>
      <c r="G3" s="163"/>
      <c r="H3" s="164"/>
    </row>
    <row r="4" spans="1:8">
      <c r="A4" s="165"/>
      <c r="B4" s="166"/>
      <c r="C4" s="167"/>
      <c r="D4" s="168">
        <v>22505</v>
      </c>
      <c r="E4" s="169"/>
      <c r="F4" s="170">
        <v>31822</v>
      </c>
      <c r="G4" s="171"/>
      <c r="H4" s="172"/>
    </row>
    <row r="5" spans="1:8">
      <c r="A5" s="153" t="s">
        <v>534</v>
      </c>
      <c r="B5" s="158"/>
      <c r="C5" s="159"/>
      <c r="D5" s="160">
        <v>37168</v>
      </c>
      <c r="E5" s="161"/>
      <c r="F5" s="162">
        <v>92247</v>
      </c>
      <c r="G5" s="163"/>
      <c r="H5" s="164"/>
    </row>
    <row r="6" spans="1:8">
      <c r="A6" s="165"/>
      <c r="B6" s="166"/>
      <c r="C6" s="167"/>
      <c r="D6" s="168">
        <v>31581</v>
      </c>
      <c r="E6" s="169"/>
      <c r="F6" s="170">
        <v>37204</v>
      </c>
      <c r="G6" s="171"/>
      <c r="H6" s="172"/>
    </row>
    <row r="7" spans="1:8">
      <c r="A7" s="153" t="s">
        <v>535</v>
      </c>
      <c r="B7" s="158"/>
      <c r="C7" s="159"/>
      <c r="D7" s="160">
        <v>32474</v>
      </c>
      <c r="E7" s="161"/>
      <c r="F7" s="162">
        <v>67319</v>
      </c>
      <c r="G7" s="163"/>
      <c r="H7" s="164"/>
    </row>
    <row r="8" spans="1:8">
      <c r="A8" s="165"/>
      <c r="B8" s="166"/>
      <c r="C8" s="167"/>
      <c r="D8" s="168">
        <v>25128</v>
      </c>
      <c r="E8" s="169"/>
      <c r="F8" s="170">
        <v>38101</v>
      </c>
      <c r="G8" s="171"/>
      <c r="H8" s="172"/>
    </row>
    <row r="9" spans="1:8">
      <c r="A9" s="153" t="s">
        <v>536</v>
      </c>
      <c r="B9" s="158"/>
      <c r="C9" s="159"/>
      <c r="D9" s="160">
        <v>36260</v>
      </c>
      <c r="E9" s="161"/>
      <c r="F9" s="162">
        <v>70615</v>
      </c>
      <c r="G9" s="163"/>
      <c r="H9" s="164"/>
    </row>
    <row r="10" spans="1:8">
      <c r="A10" s="165"/>
      <c r="B10" s="166"/>
      <c r="C10" s="167"/>
      <c r="D10" s="168">
        <v>29046</v>
      </c>
      <c r="E10" s="169"/>
      <c r="F10" s="170">
        <v>37382</v>
      </c>
      <c r="G10" s="171"/>
      <c r="H10" s="172"/>
    </row>
    <row r="11" spans="1:8">
      <c r="A11" s="153" t="s">
        <v>537</v>
      </c>
      <c r="B11" s="158"/>
      <c r="C11" s="159"/>
      <c r="D11" s="160">
        <v>21046</v>
      </c>
      <c r="E11" s="161"/>
      <c r="F11" s="162">
        <v>69185</v>
      </c>
      <c r="G11" s="163"/>
      <c r="H11" s="164"/>
    </row>
    <row r="12" spans="1:8">
      <c r="A12" s="165"/>
      <c r="B12" s="166"/>
      <c r="C12" s="173"/>
      <c r="D12" s="168">
        <v>16009</v>
      </c>
      <c r="E12" s="169"/>
      <c r="F12" s="170">
        <v>38519</v>
      </c>
      <c r="G12" s="171"/>
      <c r="H12" s="172"/>
    </row>
    <row r="13" spans="1:8">
      <c r="A13" s="153"/>
      <c r="B13" s="158"/>
      <c r="C13" s="174"/>
      <c r="D13" s="175">
        <v>31256</v>
      </c>
      <c r="E13" s="176"/>
      <c r="F13" s="177">
        <v>73124</v>
      </c>
      <c r="G13" s="178"/>
      <c r="H13" s="164"/>
    </row>
    <row r="14" spans="1:8">
      <c r="A14" s="165"/>
      <c r="B14" s="166"/>
      <c r="C14" s="167"/>
      <c r="D14" s="168">
        <v>24854</v>
      </c>
      <c r="E14" s="169"/>
      <c r="F14" s="170">
        <v>36606</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7.99</v>
      </c>
      <c r="C19" s="179">
        <f>ROUND(VALUE(SUBSTITUTE(実質収支比率等に係る経年分析!G$48,"▲","-")),2)</f>
        <v>7.56</v>
      </c>
      <c r="D19" s="179">
        <f>ROUND(VALUE(SUBSTITUTE(実質収支比率等に係る経年分析!H$48,"▲","-")),2)</f>
        <v>6.23</v>
      </c>
      <c r="E19" s="179">
        <f>ROUND(VALUE(SUBSTITUTE(実質収支比率等に係る経年分析!I$48,"▲","-")),2)</f>
        <v>12.54</v>
      </c>
      <c r="F19" s="179">
        <f>ROUND(VALUE(SUBSTITUTE(実質収支比率等に係る経年分析!J$48,"▲","-")),2)</f>
        <v>10.45</v>
      </c>
    </row>
    <row r="20" spans="1:11">
      <c r="A20" s="179" t="s">
        <v>55</v>
      </c>
      <c r="B20" s="179">
        <f>ROUND(VALUE(SUBSTITUTE(実質収支比率等に係る経年分析!F$47,"▲","-")),2)</f>
        <v>14.65</v>
      </c>
      <c r="C20" s="179">
        <f>ROUND(VALUE(SUBSTITUTE(実質収支比率等に係る経年分析!G$47,"▲","-")),2)</f>
        <v>14.5</v>
      </c>
      <c r="D20" s="179">
        <f>ROUND(VALUE(SUBSTITUTE(実質収支比率等に係る経年分析!H$47,"▲","-")),2)</f>
        <v>13.6</v>
      </c>
      <c r="E20" s="179">
        <f>ROUND(VALUE(SUBSTITUTE(実質収支比率等に係る経年分析!I$47,"▲","-")),2)</f>
        <v>13.55</v>
      </c>
      <c r="F20" s="179">
        <f>ROUND(VALUE(SUBSTITUTE(実質収支比率等に係る経年分析!J$47,"▲","-")),2)</f>
        <v>17.25</v>
      </c>
    </row>
    <row r="21" spans="1:11">
      <c r="A21" s="179" t="s">
        <v>56</v>
      </c>
      <c r="B21" s="179">
        <f>IF(ISNUMBER(VALUE(SUBSTITUTE(実質収支比率等に係る経年分析!F$49,"▲","-"))),ROUND(VALUE(SUBSTITUTE(実質収支比率等に係る経年分析!F$49,"▲","-")),2),NA())</f>
        <v>-1.26</v>
      </c>
      <c r="C21" s="179">
        <f>IF(ISNUMBER(VALUE(SUBSTITUTE(実質収支比率等に係る経年分析!G$49,"▲","-"))),ROUND(VALUE(SUBSTITUTE(実質収支比率等に係る経年分析!G$49,"▲","-")),2),NA())</f>
        <v>-0.28999999999999998</v>
      </c>
      <c r="D21" s="179">
        <f>IF(ISNUMBER(VALUE(SUBSTITUTE(実質収支比率等に係る経年分析!H$49,"▲","-"))),ROUND(VALUE(SUBSTITUTE(実質収支比率等に係る経年分析!H$49,"▲","-")),2),NA())</f>
        <v>-1.76</v>
      </c>
      <c r="E21" s="179">
        <f>IF(ISNUMBER(VALUE(SUBSTITUTE(実質収支比率等に係る経年分析!I$49,"▲","-"))),ROUND(VALUE(SUBSTITUTE(実質収支比率等に係る経年分析!I$49,"▲","-")),2),NA())</f>
        <v>6.3</v>
      </c>
      <c r="F21" s="179">
        <f>IF(ISNUMBER(VALUE(SUBSTITUTE(実質収支比率等に係る経年分析!J$49,"▲","-"))),ROUND(VALUE(SUBSTITUTE(実質収支比率等に係る経年分析!J$49,"▲","-")),2),NA())</f>
        <v>2.06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0.02</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蕨市後期高齢者医療特別会計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蕨都市計画事業錦町土地区画整理事業特別会計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0.27</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c r="A31" s="180" t="str">
        <f>IF(連結実質赤字比率に係る赤字・黒字の構成分析!C$39="",NA(),連結実質赤字比率に係る赤字・黒字の構成分析!C$39)</f>
        <v>蕨市公共下水道事業特別会計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c r="A32" s="180" t="str">
        <f>IF(連結実質赤字比率に係る赤字・黒字の構成分析!C$38="",NA(),連結実質赤字比率に係る赤字・黒字の構成分析!C$38)</f>
        <v>蕨市国民健康保険特別会計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c r="A33" s="180" t="str">
        <f>IF(連結実質赤字比率に係る赤字・黒字の構成分析!C$37="",NA(),連結実質赤字比率に係る赤字・黒字の構成分析!C$37)</f>
        <v>蕨市介護保険特別会計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1.01</v>
      </c>
    </row>
    <row r="34" spans="1:16">
      <c r="A34" s="180" t="str">
        <f>IF(連結実質赤字比率に係る赤字・黒字の構成分析!C$36="",NA(),連結実質赤字比率に係る赤字・黒字の構成分析!C$36)</f>
        <v>蕨市立病院事業会計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6.54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7.74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7.68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7.51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12.22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10.38</v>
      </c>
    </row>
    <row r="36" spans="1:16">
      <c r="A36" s="180" t="str">
        <f>IF(連結実質赤字比率に係る赤字・黒字の構成分析!C$34="",NA(),連結実質赤字比率に係る赤字・黒字の構成分析!C$34)</f>
        <v>蕨市水道事業会計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9.49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9.3000000000000007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9.7200000000000006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9.5399999999999991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10.76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1947</v>
      </c>
      <c r="E42" s="181"/>
      <c r="F42" s="181"/>
      <c r="G42" s="181">
        <f>'実質公債費比率（分子）の構造'!L$52</f>
        <v>1898</v>
      </c>
      <c r="H42" s="181"/>
      <c r="I42" s="181"/>
      <c r="J42" s="181">
        <f>'実質公債費比率（分子）の構造'!M$52</f>
        <v>1899</v>
      </c>
      <c r="K42" s="181"/>
      <c r="L42" s="181"/>
      <c r="M42" s="181">
        <f>'実質公債費比率（分子）の構造'!N$52</f>
        <v>1952</v>
      </c>
      <c r="N42" s="181"/>
      <c r="O42" s="181"/>
      <c r="P42" s="181">
        <f>'実質公債費比率（分子）の構造'!O$52</f>
        <v>1971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504</v>
      </c>
      <c r="C44" s="181"/>
      <c r="D44" s="181"/>
      <c r="E44" s="181">
        <f>'実質公債費比率（分子）の構造'!L$50</f>
        <v>897</v>
      </c>
      <c r="F44" s="181"/>
      <c r="G44" s="181"/>
      <c r="H44" s="181">
        <f>'実質公債費比率（分子）の構造'!M$50</f>
        <v>285</v>
      </c>
      <c r="I44" s="181"/>
      <c r="J44" s="181"/>
      <c r="K44" s="181">
        <f>'実質公債費比率（分子）の構造'!N$50</f>
        <v>282</v>
      </c>
      <c r="L44" s="181"/>
      <c r="M44" s="181"/>
      <c r="N44" s="181">
        <f>'実質公債費比率（分子）の構造'!O$50</f>
        <v>277</v>
      </c>
      <c r="O44" s="181"/>
      <c r="P44" s="181"/>
    </row>
    <row r="45" spans="1:16">
      <c r="A45" s="181" t="s">
        <v>66</v>
      </c>
      <c r="B45" s="181">
        <f>'実質公債費比率（分子）の構造'!K$49</f>
        <v>68</v>
      </c>
      <c r="C45" s="181"/>
      <c r="D45" s="181"/>
      <c r="E45" s="181">
        <f>'実質公債費比率（分子）の構造'!L$49</f>
        <v>72</v>
      </c>
      <c r="F45" s="181"/>
      <c r="G45" s="181"/>
      <c r="H45" s="181">
        <f>'実質公債費比率（分子）の構造'!M$49</f>
        <v>64</v>
      </c>
      <c r="I45" s="181"/>
      <c r="J45" s="181"/>
      <c r="K45" s="181">
        <f>'実質公債費比率（分子）の構造'!N$49</f>
        <v>50</v>
      </c>
      <c r="L45" s="181"/>
      <c r="M45" s="181"/>
      <c r="N45" s="181">
        <f>'実質公債費比率（分子）の構造'!O$49</f>
        <v>40</v>
      </c>
      <c r="O45" s="181"/>
      <c r="P45" s="181"/>
    </row>
    <row r="46" spans="1:16">
      <c r="A46" s="181" t="s">
        <v>67</v>
      </c>
      <c r="B46" s="181">
        <f>'実質公債費比率（分子）の構造'!K$48</f>
        <v>376</v>
      </c>
      <c r="C46" s="181"/>
      <c r="D46" s="181"/>
      <c r="E46" s="181">
        <f>'実質公債費比率（分子）の構造'!L$48</f>
        <v>380</v>
      </c>
      <c r="F46" s="181"/>
      <c r="G46" s="181"/>
      <c r="H46" s="181">
        <f>'実質公債費比率（分子）の構造'!M$48</f>
        <v>362</v>
      </c>
      <c r="I46" s="181"/>
      <c r="J46" s="181"/>
      <c r="K46" s="181">
        <f>'実質公債費比率（分子）の構造'!N$48</f>
        <v>346</v>
      </c>
      <c r="L46" s="181"/>
      <c r="M46" s="181"/>
      <c r="N46" s="181">
        <f>'実質公債費比率（分子）の構造'!O$48</f>
        <v>329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1510</v>
      </c>
      <c r="C49" s="181"/>
      <c r="D49" s="181"/>
      <c r="E49" s="181">
        <f>'実質公債費比率（分子）の構造'!L$45</f>
        <v>1327</v>
      </c>
      <c r="F49" s="181"/>
      <c r="G49" s="181"/>
      <c r="H49" s="181">
        <f>'実質公債費比率（分子）の構造'!M$45</f>
        <v>1436</v>
      </c>
      <c r="I49" s="181"/>
      <c r="J49" s="181"/>
      <c r="K49" s="181">
        <f>'実質公債費比率（分子）の構造'!N$45</f>
        <v>1493</v>
      </c>
      <c r="L49" s="181"/>
      <c r="M49" s="181"/>
      <c r="N49" s="181">
        <f>'実質公債費比率（分子）の構造'!O$45</f>
        <v>1527</v>
      </c>
      <c r="O49" s="181"/>
      <c r="P49" s="181"/>
    </row>
    <row r="50" spans="1:16">
      <c r="A50" s="181" t="s">
        <v>71</v>
      </c>
      <c r="B50" s="181" t="e">
        <f>NA()</f>
        <v>#N/A</v>
      </c>
      <c r="C50" s="181">
        <f>IF(ISNUMBER('実質公債費比率（分子）の構造'!K$53),'実質公債費比率（分子）の構造'!K$53,NA())</f>
        <v>511</v>
      </c>
      <c r="D50" s="181" t="e">
        <f>NA()</f>
        <v>#N/A</v>
      </c>
      <c r="E50" s="181" t="e">
        <f>NA()</f>
        <v>#N/A</v>
      </c>
      <c r="F50" s="181">
        <f>IF(ISNUMBER('実質公債費比率（分子）の構造'!L$53),'実質公債費比率（分子）の構造'!L$53,NA())</f>
        <v>778</v>
      </c>
      <c r="G50" s="181" t="e">
        <f>NA()</f>
        <v>#N/A</v>
      </c>
      <c r="H50" s="181" t="e">
        <f>NA()</f>
        <v>#N/A</v>
      </c>
      <c r="I50" s="181">
        <f>IF(ISNUMBER('実質公債費比率（分子）の構造'!M$53),'実質公債費比率（分子）の構造'!M$53,NA())</f>
        <v>248</v>
      </c>
      <c r="J50" s="181" t="e">
        <f>NA()</f>
        <v>#N/A</v>
      </c>
      <c r="K50" s="181" t="e">
        <f>NA()</f>
        <v>#N/A</v>
      </c>
      <c r="L50" s="181">
        <f>IF(ISNUMBER('実質公債費比率（分子）の構造'!N$53),'実質公債費比率（分子）の構造'!N$53,NA())</f>
        <v>219</v>
      </c>
      <c r="M50" s="181" t="e">
        <f>NA()</f>
        <v>#N/A</v>
      </c>
      <c r="N50" s="181" t="e">
        <f>NA()</f>
        <v>#N/A</v>
      </c>
      <c r="O50" s="181">
        <f>IF(ISNUMBER('実質公債費比率（分子）の構造'!O$53),'実質公債費比率（分子）の構造'!O$53,NA())</f>
        <v>202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16629</v>
      </c>
      <c r="E56" s="180"/>
      <c r="F56" s="180"/>
      <c r="G56" s="180">
        <f>'将来負担比率（分子）の構造'!J$52</f>
        <v>16648</v>
      </c>
      <c r="H56" s="180"/>
      <c r="I56" s="180"/>
      <c r="J56" s="180">
        <f>'将来負担比率（分子）の構造'!K$52</f>
        <v>16563</v>
      </c>
      <c r="K56" s="180"/>
      <c r="L56" s="180"/>
      <c r="M56" s="180">
        <f>'将来負担比率（分子）の構造'!L$52</f>
        <v>16457</v>
      </c>
      <c r="N56" s="180"/>
      <c r="O56" s="180"/>
      <c r="P56" s="180">
        <f>'将来負担比率（分子）の構造'!M$52</f>
        <v>16252</v>
      </c>
    </row>
    <row r="57" spans="1:16">
      <c r="A57" s="180" t="s">
        <v>42</v>
      </c>
      <c r="B57" s="180"/>
      <c r="C57" s="180"/>
      <c r="D57" s="180">
        <f>'将来負担比率（分子）の構造'!I$51</f>
        <v>6431</v>
      </c>
      <c r="E57" s="180"/>
      <c r="F57" s="180"/>
      <c r="G57" s="180">
        <f>'将来負担比率（分子）の構造'!J$51</f>
        <v>5737</v>
      </c>
      <c r="H57" s="180"/>
      <c r="I57" s="180"/>
      <c r="J57" s="180">
        <f>'将来負担比率（分子）の構造'!K$51</f>
        <v>6091</v>
      </c>
      <c r="K57" s="180"/>
      <c r="L57" s="180"/>
      <c r="M57" s="180">
        <f>'将来負担比率（分子）の構造'!L$51</f>
        <v>6116</v>
      </c>
      <c r="N57" s="180"/>
      <c r="O57" s="180"/>
      <c r="P57" s="180">
        <f>'将来負担比率（分子）の構造'!M$51</f>
        <v>6160</v>
      </c>
    </row>
    <row r="58" spans="1:16">
      <c r="A58" s="180" t="s">
        <v>41</v>
      </c>
      <c r="B58" s="180"/>
      <c r="C58" s="180"/>
      <c r="D58" s="180">
        <f>'将来負担比率（分子）の構造'!I$50</f>
        <v>4230</v>
      </c>
      <c r="E58" s="180"/>
      <c r="F58" s="180"/>
      <c r="G58" s="180">
        <f>'将来負担比率（分子）の構造'!J$50</f>
        <v>4951</v>
      </c>
      <c r="H58" s="180"/>
      <c r="I58" s="180"/>
      <c r="J58" s="180">
        <f>'将来負担比率（分子）の構造'!K$50</f>
        <v>5052</v>
      </c>
      <c r="K58" s="180"/>
      <c r="L58" s="180"/>
      <c r="M58" s="180">
        <f>'将来負担比率（分子）の構造'!L$50</f>
        <v>5170</v>
      </c>
      <c r="N58" s="180"/>
      <c r="O58" s="180"/>
      <c r="P58" s="180">
        <f>'将来負担比率（分子）の構造'!M$50</f>
        <v>6270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1</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2803</v>
      </c>
      <c r="C62" s="180"/>
      <c r="D62" s="180"/>
      <c r="E62" s="180">
        <f>'将来負担比率（分子）の構造'!J$45</f>
        <v>2676</v>
      </c>
      <c r="F62" s="180"/>
      <c r="G62" s="180"/>
      <c r="H62" s="180">
        <f>'将来負担比率（分子）の構造'!K$45</f>
        <v>2585</v>
      </c>
      <c r="I62" s="180"/>
      <c r="J62" s="180"/>
      <c r="K62" s="180">
        <f>'将来負担比率（分子）の構造'!L$45</f>
        <v>2737</v>
      </c>
      <c r="L62" s="180"/>
      <c r="M62" s="180"/>
      <c r="N62" s="180">
        <f>'将来負担比率（分子）の構造'!M$45</f>
        <v>2626</v>
      </c>
      <c r="O62" s="180"/>
      <c r="P62" s="180"/>
    </row>
    <row r="63" spans="1:16">
      <c r="A63" s="180" t="s">
        <v>34</v>
      </c>
      <c r="B63" s="180">
        <f>'将来負担比率（分子）の構造'!I$44</f>
        <v>368</v>
      </c>
      <c r="C63" s="180"/>
      <c r="D63" s="180"/>
      <c r="E63" s="180">
        <f>'将来負担比率（分子）の構造'!J$44</f>
        <v>270</v>
      </c>
      <c r="F63" s="180"/>
      <c r="G63" s="180"/>
      <c r="H63" s="180">
        <f>'将来負担比率（分子）の構造'!K$44</f>
        <v>185</v>
      </c>
      <c r="I63" s="180"/>
      <c r="J63" s="180"/>
      <c r="K63" s="180">
        <f>'将来負担比率（分子）の構造'!L$44</f>
        <v>115</v>
      </c>
      <c r="L63" s="180"/>
      <c r="M63" s="180"/>
      <c r="N63" s="180">
        <f>'将来負担比率（分子）の構造'!M$44</f>
        <v>62</v>
      </c>
      <c r="O63" s="180"/>
      <c r="P63" s="180"/>
    </row>
    <row r="64" spans="1:16">
      <c r="A64" s="180" t="s">
        <v>33</v>
      </c>
      <c r="B64" s="180">
        <f>'将来負担比率（分子）の構造'!I$43</f>
        <v>4340</v>
      </c>
      <c r="C64" s="180"/>
      <c r="D64" s="180"/>
      <c r="E64" s="180">
        <f>'将来負担比率（分子）の構造'!J$43</f>
        <v>4129</v>
      </c>
      <c r="F64" s="180"/>
      <c r="G64" s="180"/>
      <c r="H64" s="180">
        <f>'将来負担比率（分子）の構造'!K$43</f>
        <v>4039</v>
      </c>
      <c r="I64" s="180"/>
      <c r="J64" s="180"/>
      <c r="K64" s="180">
        <f>'将来負担比率（分子）の構造'!L$43</f>
        <v>3749</v>
      </c>
      <c r="L64" s="180"/>
      <c r="M64" s="180"/>
      <c r="N64" s="180">
        <f>'将来負担比率（分子）の構造'!M$43</f>
        <v>3533</v>
      </c>
      <c r="O64" s="180"/>
      <c r="P64" s="180"/>
    </row>
    <row r="65" spans="1:16">
      <c r="A65" s="180" t="s">
        <v>32</v>
      </c>
      <c r="B65" s="180">
        <f>'将来負担比率（分子）の構造'!I$42</f>
        <v>4835</v>
      </c>
      <c r="C65" s="180"/>
      <c r="D65" s="180"/>
      <c r="E65" s="180">
        <f>'将来負担比率（分子）の構造'!J$42</f>
        <v>3944</v>
      </c>
      <c r="F65" s="180"/>
      <c r="G65" s="180"/>
      <c r="H65" s="180">
        <f>'将来負担比率（分子）の構造'!K$42</f>
        <v>3669</v>
      </c>
      <c r="I65" s="180"/>
      <c r="J65" s="180"/>
      <c r="K65" s="180">
        <f>'将来負担比率（分子）の構造'!L$42</f>
        <v>3393</v>
      </c>
      <c r="L65" s="180"/>
      <c r="M65" s="180"/>
      <c r="N65" s="180">
        <f>'将来負担比率（分子）の構造'!M$42</f>
        <v>3123</v>
      </c>
      <c r="O65" s="180"/>
      <c r="P65" s="180"/>
    </row>
    <row r="66" spans="1:16">
      <c r="A66" s="180" t="s">
        <v>31</v>
      </c>
      <c r="B66" s="180">
        <f>'将来負担比率（分子）の構造'!I$41</f>
        <v>16342</v>
      </c>
      <c r="C66" s="180"/>
      <c r="D66" s="180"/>
      <c r="E66" s="180">
        <f>'将来負担比率（分子）の構造'!J$41</f>
        <v>17343</v>
      </c>
      <c r="F66" s="180"/>
      <c r="G66" s="180"/>
      <c r="H66" s="180">
        <f>'将来負担比率（分子）の構造'!K$41</f>
        <v>17489</v>
      </c>
      <c r="I66" s="180"/>
      <c r="J66" s="180"/>
      <c r="K66" s="180">
        <f>'将来負担比率（分子）の構造'!L$41</f>
        <v>17880</v>
      </c>
      <c r="L66" s="180"/>
      <c r="M66" s="180"/>
      <c r="N66" s="180">
        <f>'将来負担比率（分子）の構造'!M$41</f>
        <v>17593</v>
      </c>
      <c r="O66" s="180"/>
      <c r="P66" s="180"/>
    </row>
    <row r="67" spans="1:16">
      <c r="A67" s="180" t="s">
        <v>75</v>
      </c>
      <c r="B67" s="180" t="e">
        <f>NA()</f>
        <v>#N/A</v>
      </c>
      <c r="C67" s="180">
        <f>IF(ISNUMBER('将来負担比率（分子）の構造'!I$53), IF('将来負担比率（分子）の構造'!I$53 &lt; 0, 0, '将来負担比率（分子）の構造'!I$53), NA())</f>
        <v>1399</v>
      </c>
      <c r="D67" s="180" t="e">
        <f>NA()</f>
        <v>#N/A</v>
      </c>
      <c r="E67" s="180" t="e">
        <f>NA()</f>
        <v>#N/A</v>
      </c>
      <c r="F67" s="180">
        <f>IF(ISNUMBER('将来負担比率（分子）の構造'!J$53), IF('将来負担比率（分子）の構造'!J$53 &lt; 0, 0, '将来負担比率（分子）の構造'!J$53), NA())</f>
        <v>1025</v>
      </c>
      <c r="G67" s="180" t="e">
        <f>NA()</f>
        <v>#N/A</v>
      </c>
      <c r="H67" s="180" t="e">
        <f>NA()</f>
        <v>#N/A</v>
      </c>
      <c r="I67" s="180">
        <f>IF(ISNUMBER('将来負担比率（分子）の構造'!K$53), IF('将来負担比率（分子）の構造'!K$53 &lt; 0, 0, '将来負担比率（分子）の構造'!K$53), NA())</f>
        <v>261</v>
      </c>
      <c r="J67" s="180" t="e">
        <f>NA()</f>
        <v>#N/A</v>
      </c>
      <c r="K67" s="180" t="e">
        <f>NA()</f>
        <v>#N/A</v>
      </c>
      <c r="L67" s="180">
        <f>IF(ISNUMBER('将来負担比率（分子）の構造'!L$53), IF('将来負担比率（分子）の構造'!L$53 &lt; 0, 0, '将来負担比率（分子）の構造'!L$53), NA())</f>
        <v>132</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1918</v>
      </c>
      <c r="C72" s="184">
        <f>基金残高に係る経年分析!G55</f>
        <v>1916</v>
      </c>
      <c r="D72" s="184">
        <f>基金残高に係る経年分析!H55</f>
        <v>2480</v>
      </c>
    </row>
    <row r="73" spans="1:16">
      <c r="A73" s="183" t="s">
        <v>78</v>
      </c>
      <c r="B73" s="184" t="str">
        <f>基金残高に係る経年分析!F56</f>
        <v>-</v>
      </c>
      <c r="C73" s="184" t="str">
        <f>基金残高に係る経年分析!G56</f>
        <v>-</v>
      </c>
      <c r="D73" s="184" t="str">
        <f>基金残高に係る経年分析!H56</f>
        <v>-</v>
      </c>
    </row>
    <row r="74" spans="1:16">
      <c r="A74" s="183" t="s">
        <v>79</v>
      </c>
      <c r="B74" s="184">
        <f>基金残高に係る経年分析!F57</f>
        <v>2873</v>
      </c>
      <c r="C74" s="184">
        <f>基金残高に係る経年分析!G57</f>
        <v>2944</v>
      </c>
      <c r="D74" s="184">
        <f>基金残高に係る経年分析!H57</f>
        <v>3351</v>
      </c>
    </row>
  </sheetData>
  <sheetProtection algorithmName="SHA-512" hashValue="VxCt1N3p4XNvdTvcd8Agzq0KSOKGL5mscwdiDjfEVuKBNc/KeUUY3JmAsS+Kz1Zw1S+5HwHxuQ8gX71JE1SiKg==" saltValue="6TFBy9F4JR7NorFzd8Ew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226</v>
      </c>
      <c r="C5" s="666"/>
      <c r="D5" s="666"/>
      <c r="E5" s="666"/>
      <c r="F5" s="666"/>
      <c r="G5" s="666"/>
      <c r="H5" s="666"/>
      <c r="I5" s="666"/>
      <c r="J5" s="666"/>
      <c r="K5" s="666"/>
      <c r="L5" s="666"/>
      <c r="M5" s="666"/>
      <c r="N5" s="666"/>
      <c r="O5" s="666"/>
      <c r="P5" s="666"/>
      <c r="Q5" s="667"/>
      <c r="R5" s="668">
        <v>11755748</v>
      </c>
      <c r="S5" s="669"/>
      <c r="T5" s="669"/>
      <c r="U5" s="669"/>
      <c r="V5" s="669"/>
      <c r="W5" s="669"/>
      <c r="X5" s="669"/>
      <c r="Y5" s="670"/>
      <c r="Z5" s="671">
        <v>46.8</v>
      </c>
      <c r="AA5" s="671"/>
      <c r="AB5" s="671"/>
      <c r="AC5" s="671"/>
      <c r="AD5" s="672">
        <v>10707662</v>
      </c>
      <c r="AE5" s="672"/>
      <c r="AF5" s="672"/>
      <c r="AG5" s="672"/>
      <c r="AH5" s="672"/>
      <c r="AI5" s="672"/>
      <c r="AJ5" s="672"/>
      <c r="AK5" s="672"/>
      <c r="AL5" s="673">
        <v>77.5</v>
      </c>
      <c r="AM5" s="674"/>
      <c r="AN5" s="674"/>
      <c r="AO5" s="675"/>
      <c r="AP5" s="665" t="s">
        <v>227</v>
      </c>
      <c r="AQ5" s="666"/>
      <c r="AR5" s="666"/>
      <c r="AS5" s="666"/>
      <c r="AT5" s="666"/>
      <c r="AU5" s="666"/>
      <c r="AV5" s="666"/>
      <c r="AW5" s="666"/>
      <c r="AX5" s="666"/>
      <c r="AY5" s="666"/>
      <c r="AZ5" s="666"/>
      <c r="BA5" s="666"/>
      <c r="BB5" s="666"/>
      <c r="BC5" s="666"/>
      <c r="BD5" s="666"/>
      <c r="BE5" s="666"/>
      <c r="BF5" s="667"/>
      <c r="BG5" s="679">
        <v>10707662</v>
      </c>
      <c r="BH5" s="680"/>
      <c r="BI5" s="680"/>
      <c r="BJ5" s="680"/>
      <c r="BK5" s="680"/>
      <c r="BL5" s="680"/>
      <c r="BM5" s="680"/>
      <c r="BN5" s="681"/>
      <c r="BO5" s="682">
        <v>91.1</v>
      </c>
      <c r="BP5" s="682"/>
      <c r="BQ5" s="682"/>
      <c r="BR5" s="682"/>
      <c r="BS5" s="683">
        <v>58203</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c r="B6" s="676" t="s">
        <v>231</v>
      </c>
      <c r="C6" s="677"/>
      <c r="D6" s="677"/>
      <c r="E6" s="677"/>
      <c r="F6" s="677"/>
      <c r="G6" s="677"/>
      <c r="H6" s="677"/>
      <c r="I6" s="677"/>
      <c r="J6" s="677"/>
      <c r="K6" s="677"/>
      <c r="L6" s="677"/>
      <c r="M6" s="677"/>
      <c r="N6" s="677"/>
      <c r="O6" s="677"/>
      <c r="P6" s="677"/>
      <c r="Q6" s="678"/>
      <c r="R6" s="679">
        <v>115936</v>
      </c>
      <c r="S6" s="680"/>
      <c r="T6" s="680"/>
      <c r="U6" s="680"/>
      <c r="V6" s="680"/>
      <c r="W6" s="680"/>
      <c r="X6" s="680"/>
      <c r="Y6" s="681"/>
      <c r="Z6" s="682">
        <v>0.5</v>
      </c>
      <c r="AA6" s="682"/>
      <c r="AB6" s="682"/>
      <c r="AC6" s="682"/>
      <c r="AD6" s="683">
        <v>115936</v>
      </c>
      <c r="AE6" s="683"/>
      <c r="AF6" s="683"/>
      <c r="AG6" s="683"/>
      <c r="AH6" s="683"/>
      <c r="AI6" s="683"/>
      <c r="AJ6" s="683"/>
      <c r="AK6" s="683"/>
      <c r="AL6" s="684">
        <v>0.8</v>
      </c>
      <c r="AM6" s="685"/>
      <c r="AN6" s="685"/>
      <c r="AO6" s="686"/>
      <c r="AP6" s="676" t="s">
        <v>232</v>
      </c>
      <c r="AQ6" s="677"/>
      <c r="AR6" s="677"/>
      <c r="AS6" s="677"/>
      <c r="AT6" s="677"/>
      <c r="AU6" s="677"/>
      <c r="AV6" s="677"/>
      <c r="AW6" s="677"/>
      <c r="AX6" s="677"/>
      <c r="AY6" s="677"/>
      <c r="AZ6" s="677"/>
      <c r="BA6" s="677"/>
      <c r="BB6" s="677"/>
      <c r="BC6" s="677"/>
      <c r="BD6" s="677"/>
      <c r="BE6" s="677"/>
      <c r="BF6" s="678"/>
      <c r="BG6" s="679">
        <v>10707662</v>
      </c>
      <c r="BH6" s="680"/>
      <c r="BI6" s="680"/>
      <c r="BJ6" s="680"/>
      <c r="BK6" s="680"/>
      <c r="BL6" s="680"/>
      <c r="BM6" s="680"/>
      <c r="BN6" s="681"/>
      <c r="BO6" s="682">
        <v>91.1</v>
      </c>
      <c r="BP6" s="682"/>
      <c r="BQ6" s="682"/>
      <c r="BR6" s="682"/>
      <c r="BS6" s="683">
        <v>58203</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244294</v>
      </c>
      <c r="CS6" s="680"/>
      <c r="CT6" s="680"/>
      <c r="CU6" s="680"/>
      <c r="CV6" s="680"/>
      <c r="CW6" s="680"/>
      <c r="CX6" s="680"/>
      <c r="CY6" s="681"/>
      <c r="CZ6" s="673">
        <v>1</v>
      </c>
      <c r="DA6" s="674"/>
      <c r="DB6" s="674"/>
      <c r="DC6" s="693"/>
      <c r="DD6" s="688">
        <v>934</v>
      </c>
      <c r="DE6" s="680"/>
      <c r="DF6" s="680"/>
      <c r="DG6" s="680"/>
      <c r="DH6" s="680"/>
      <c r="DI6" s="680"/>
      <c r="DJ6" s="680"/>
      <c r="DK6" s="680"/>
      <c r="DL6" s="680"/>
      <c r="DM6" s="680"/>
      <c r="DN6" s="680"/>
      <c r="DO6" s="680"/>
      <c r="DP6" s="681"/>
      <c r="DQ6" s="688">
        <v>244294</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16962</v>
      </c>
      <c r="S7" s="680"/>
      <c r="T7" s="680"/>
      <c r="U7" s="680"/>
      <c r="V7" s="680"/>
      <c r="W7" s="680"/>
      <c r="X7" s="680"/>
      <c r="Y7" s="681"/>
      <c r="Z7" s="682">
        <v>0.1</v>
      </c>
      <c r="AA7" s="682"/>
      <c r="AB7" s="682"/>
      <c r="AC7" s="682"/>
      <c r="AD7" s="683">
        <v>16962</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5566471</v>
      </c>
      <c r="BH7" s="680"/>
      <c r="BI7" s="680"/>
      <c r="BJ7" s="680"/>
      <c r="BK7" s="680"/>
      <c r="BL7" s="680"/>
      <c r="BM7" s="680"/>
      <c r="BN7" s="681"/>
      <c r="BO7" s="682">
        <v>47.4</v>
      </c>
      <c r="BP7" s="682"/>
      <c r="BQ7" s="682"/>
      <c r="BR7" s="682"/>
      <c r="BS7" s="683">
        <v>58203</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3380848</v>
      </c>
      <c r="CS7" s="680"/>
      <c r="CT7" s="680"/>
      <c r="CU7" s="680"/>
      <c r="CV7" s="680"/>
      <c r="CW7" s="680"/>
      <c r="CX7" s="680"/>
      <c r="CY7" s="681"/>
      <c r="CZ7" s="682">
        <v>14.4</v>
      </c>
      <c r="DA7" s="682"/>
      <c r="DB7" s="682"/>
      <c r="DC7" s="682"/>
      <c r="DD7" s="688">
        <v>356839</v>
      </c>
      <c r="DE7" s="680"/>
      <c r="DF7" s="680"/>
      <c r="DG7" s="680"/>
      <c r="DH7" s="680"/>
      <c r="DI7" s="680"/>
      <c r="DJ7" s="680"/>
      <c r="DK7" s="680"/>
      <c r="DL7" s="680"/>
      <c r="DM7" s="680"/>
      <c r="DN7" s="680"/>
      <c r="DO7" s="680"/>
      <c r="DP7" s="681"/>
      <c r="DQ7" s="688">
        <v>3121296</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47279</v>
      </c>
      <c r="S8" s="680"/>
      <c r="T8" s="680"/>
      <c r="U8" s="680"/>
      <c r="V8" s="680"/>
      <c r="W8" s="680"/>
      <c r="X8" s="680"/>
      <c r="Y8" s="681"/>
      <c r="Z8" s="682">
        <v>0.2</v>
      </c>
      <c r="AA8" s="682"/>
      <c r="AB8" s="682"/>
      <c r="AC8" s="682"/>
      <c r="AD8" s="683">
        <v>47279</v>
      </c>
      <c r="AE8" s="683"/>
      <c r="AF8" s="683"/>
      <c r="AG8" s="683"/>
      <c r="AH8" s="683"/>
      <c r="AI8" s="683"/>
      <c r="AJ8" s="683"/>
      <c r="AK8" s="683"/>
      <c r="AL8" s="684">
        <v>0.3</v>
      </c>
      <c r="AM8" s="685"/>
      <c r="AN8" s="685"/>
      <c r="AO8" s="686"/>
      <c r="AP8" s="676" t="s">
        <v>238</v>
      </c>
      <c r="AQ8" s="677"/>
      <c r="AR8" s="677"/>
      <c r="AS8" s="677"/>
      <c r="AT8" s="677"/>
      <c r="AU8" s="677"/>
      <c r="AV8" s="677"/>
      <c r="AW8" s="677"/>
      <c r="AX8" s="677"/>
      <c r="AY8" s="677"/>
      <c r="AZ8" s="677"/>
      <c r="BA8" s="677"/>
      <c r="BB8" s="677"/>
      <c r="BC8" s="677"/>
      <c r="BD8" s="677"/>
      <c r="BE8" s="677"/>
      <c r="BF8" s="678"/>
      <c r="BG8" s="679">
        <v>140142</v>
      </c>
      <c r="BH8" s="680"/>
      <c r="BI8" s="680"/>
      <c r="BJ8" s="680"/>
      <c r="BK8" s="680"/>
      <c r="BL8" s="680"/>
      <c r="BM8" s="680"/>
      <c r="BN8" s="681"/>
      <c r="BO8" s="682">
        <v>1.2</v>
      </c>
      <c r="BP8" s="682"/>
      <c r="BQ8" s="682"/>
      <c r="BR8" s="682"/>
      <c r="BS8" s="688" t="s">
        <v>127</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11349992</v>
      </c>
      <c r="CS8" s="680"/>
      <c r="CT8" s="680"/>
      <c r="CU8" s="680"/>
      <c r="CV8" s="680"/>
      <c r="CW8" s="680"/>
      <c r="CX8" s="680"/>
      <c r="CY8" s="681"/>
      <c r="CZ8" s="682">
        <v>48.3</v>
      </c>
      <c r="DA8" s="682"/>
      <c r="DB8" s="682"/>
      <c r="DC8" s="682"/>
      <c r="DD8" s="688">
        <v>83458</v>
      </c>
      <c r="DE8" s="680"/>
      <c r="DF8" s="680"/>
      <c r="DG8" s="680"/>
      <c r="DH8" s="680"/>
      <c r="DI8" s="680"/>
      <c r="DJ8" s="680"/>
      <c r="DK8" s="680"/>
      <c r="DL8" s="680"/>
      <c r="DM8" s="680"/>
      <c r="DN8" s="680"/>
      <c r="DO8" s="680"/>
      <c r="DP8" s="681"/>
      <c r="DQ8" s="688">
        <v>5752486</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43652</v>
      </c>
      <c r="S9" s="680"/>
      <c r="T9" s="680"/>
      <c r="U9" s="680"/>
      <c r="V9" s="680"/>
      <c r="W9" s="680"/>
      <c r="X9" s="680"/>
      <c r="Y9" s="681"/>
      <c r="Z9" s="682">
        <v>0.2</v>
      </c>
      <c r="AA9" s="682"/>
      <c r="AB9" s="682"/>
      <c r="AC9" s="682"/>
      <c r="AD9" s="683">
        <v>43652</v>
      </c>
      <c r="AE9" s="683"/>
      <c r="AF9" s="683"/>
      <c r="AG9" s="683"/>
      <c r="AH9" s="683"/>
      <c r="AI9" s="683"/>
      <c r="AJ9" s="683"/>
      <c r="AK9" s="683"/>
      <c r="AL9" s="684">
        <v>0.3</v>
      </c>
      <c r="AM9" s="685"/>
      <c r="AN9" s="685"/>
      <c r="AO9" s="686"/>
      <c r="AP9" s="676" t="s">
        <v>241</v>
      </c>
      <c r="AQ9" s="677"/>
      <c r="AR9" s="677"/>
      <c r="AS9" s="677"/>
      <c r="AT9" s="677"/>
      <c r="AU9" s="677"/>
      <c r="AV9" s="677"/>
      <c r="AW9" s="677"/>
      <c r="AX9" s="677"/>
      <c r="AY9" s="677"/>
      <c r="AZ9" s="677"/>
      <c r="BA9" s="677"/>
      <c r="BB9" s="677"/>
      <c r="BC9" s="677"/>
      <c r="BD9" s="677"/>
      <c r="BE9" s="677"/>
      <c r="BF9" s="678"/>
      <c r="BG9" s="679">
        <v>4864923</v>
      </c>
      <c r="BH9" s="680"/>
      <c r="BI9" s="680"/>
      <c r="BJ9" s="680"/>
      <c r="BK9" s="680"/>
      <c r="BL9" s="680"/>
      <c r="BM9" s="680"/>
      <c r="BN9" s="681"/>
      <c r="BO9" s="682">
        <v>41.4</v>
      </c>
      <c r="BP9" s="682"/>
      <c r="BQ9" s="682"/>
      <c r="BR9" s="682"/>
      <c r="BS9" s="688" t="s">
        <v>127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1872323</v>
      </c>
      <c r="CS9" s="680"/>
      <c r="CT9" s="680"/>
      <c r="CU9" s="680"/>
      <c r="CV9" s="680"/>
      <c r="CW9" s="680"/>
      <c r="CX9" s="680"/>
      <c r="CY9" s="681"/>
      <c r="CZ9" s="682">
        <v>8</v>
      </c>
      <c r="DA9" s="682"/>
      <c r="DB9" s="682"/>
      <c r="DC9" s="682"/>
      <c r="DD9" s="688">
        <v>2499</v>
      </c>
      <c r="DE9" s="680"/>
      <c r="DF9" s="680"/>
      <c r="DG9" s="680"/>
      <c r="DH9" s="680"/>
      <c r="DI9" s="680"/>
      <c r="DJ9" s="680"/>
      <c r="DK9" s="680"/>
      <c r="DL9" s="680"/>
      <c r="DM9" s="680"/>
      <c r="DN9" s="680"/>
      <c r="DO9" s="680"/>
      <c r="DP9" s="681"/>
      <c r="DQ9" s="688">
        <v>1770050</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218837</v>
      </c>
      <c r="BH10" s="680"/>
      <c r="BI10" s="680"/>
      <c r="BJ10" s="680"/>
      <c r="BK10" s="680"/>
      <c r="BL10" s="680"/>
      <c r="BM10" s="680"/>
      <c r="BN10" s="681"/>
      <c r="BO10" s="682">
        <v>1.9</v>
      </c>
      <c r="BP10" s="682"/>
      <c r="BQ10" s="682"/>
      <c r="BR10" s="682"/>
      <c r="BS10" s="688" t="s">
        <v>127</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35156</v>
      </c>
      <c r="CS10" s="680"/>
      <c r="CT10" s="680"/>
      <c r="CU10" s="680"/>
      <c r="CV10" s="680"/>
      <c r="CW10" s="680"/>
      <c r="CX10" s="680"/>
      <c r="CY10" s="681"/>
      <c r="CZ10" s="682">
        <v>0.1</v>
      </c>
      <c r="DA10" s="682"/>
      <c r="DB10" s="682"/>
      <c r="DC10" s="682"/>
      <c r="DD10" s="688">
        <v>3719</v>
      </c>
      <c r="DE10" s="680"/>
      <c r="DF10" s="680"/>
      <c r="DG10" s="680"/>
      <c r="DH10" s="680"/>
      <c r="DI10" s="680"/>
      <c r="DJ10" s="680"/>
      <c r="DK10" s="680"/>
      <c r="DL10" s="680"/>
      <c r="DM10" s="680"/>
      <c r="DN10" s="680"/>
      <c r="DO10" s="680"/>
      <c r="DP10" s="681"/>
      <c r="DQ10" s="688">
        <v>15087</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127</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127</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342569</v>
      </c>
      <c r="BH11" s="680"/>
      <c r="BI11" s="680"/>
      <c r="BJ11" s="680"/>
      <c r="BK11" s="680"/>
      <c r="BL11" s="680"/>
      <c r="BM11" s="680"/>
      <c r="BN11" s="681"/>
      <c r="BO11" s="682">
        <v>2.9</v>
      </c>
      <c r="BP11" s="682"/>
      <c r="BQ11" s="682"/>
      <c r="BR11" s="682"/>
      <c r="BS11" s="688">
        <v>58203</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6966</v>
      </c>
      <c r="CS11" s="680"/>
      <c r="CT11" s="680"/>
      <c r="CU11" s="680"/>
      <c r="CV11" s="680"/>
      <c r="CW11" s="680"/>
      <c r="CX11" s="680"/>
      <c r="CY11" s="681"/>
      <c r="CZ11" s="682">
        <v>0</v>
      </c>
      <c r="DA11" s="682"/>
      <c r="DB11" s="682"/>
      <c r="DC11" s="682"/>
      <c r="DD11" s="688" t="s">
        <v>127</v>
      </c>
      <c r="DE11" s="680"/>
      <c r="DF11" s="680"/>
      <c r="DG11" s="680"/>
      <c r="DH11" s="680"/>
      <c r="DI11" s="680"/>
      <c r="DJ11" s="680"/>
      <c r="DK11" s="680"/>
      <c r="DL11" s="680"/>
      <c r="DM11" s="680"/>
      <c r="DN11" s="680"/>
      <c r="DO11" s="680"/>
      <c r="DP11" s="681"/>
      <c r="DQ11" s="688">
        <v>4648</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1206433</v>
      </c>
      <c r="S12" s="680"/>
      <c r="T12" s="680"/>
      <c r="U12" s="680"/>
      <c r="V12" s="680"/>
      <c r="W12" s="680"/>
      <c r="X12" s="680"/>
      <c r="Y12" s="681"/>
      <c r="Z12" s="682">
        <v>4.8</v>
      </c>
      <c r="AA12" s="682"/>
      <c r="AB12" s="682"/>
      <c r="AC12" s="682"/>
      <c r="AD12" s="683">
        <v>1206433</v>
      </c>
      <c r="AE12" s="683"/>
      <c r="AF12" s="683"/>
      <c r="AG12" s="683"/>
      <c r="AH12" s="683"/>
      <c r="AI12" s="683"/>
      <c r="AJ12" s="683"/>
      <c r="AK12" s="683"/>
      <c r="AL12" s="684">
        <v>8.6999999999999993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4368920</v>
      </c>
      <c r="BH12" s="680"/>
      <c r="BI12" s="680"/>
      <c r="BJ12" s="680"/>
      <c r="BK12" s="680"/>
      <c r="BL12" s="680"/>
      <c r="BM12" s="680"/>
      <c r="BN12" s="681"/>
      <c r="BO12" s="682">
        <v>37.200000000000003</v>
      </c>
      <c r="BP12" s="682"/>
      <c r="BQ12" s="682"/>
      <c r="BR12" s="682"/>
      <c r="BS12" s="688" t="s">
        <v>127</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217679</v>
      </c>
      <c r="CS12" s="680"/>
      <c r="CT12" s="680"/>
      <c r="CU12" s="680"/>
      <c r="CV12" s="680"/>
      <c r="CW12" s="680"/>
      <c r="CX12" s="680"/>
      <c r="CY12" s="681"/>
      <c r="CZ12" s="682">
        <v>0.9</v>
      </c>
      <c r="DA12" s="682"/>
      <c r="DB12" s="682"/>
      <c r="DC12" s="682"/>
      <c r="DD12" s="688">
        <v>1977</v>
      </c>
      <c r="DE12" s="680"/>
      <c r="DF12" s="680"/>
      <c r="DG12" s="680"/>
      <c r="DH12" s="680"/>
      <c r="DI12" s="680"/>
      <c r="DJ12" s="680"/>
      <c r="DK12" s="680"/>
      <c r="DL12" s="680"/>
      <c r="DM12" s="680"/>
      <c r="DN12" s="680"/>
      <c r="DO12" s="680"/>
      <c r="DP12" s="681"/>
      <c r="DQ12" s="688">
        <v>75487</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t="s">
        <v>127</v>
      </c>
      <c r="S13" s="680"/>
      <c r="T13" s="680"/>
      <c r="U13" s="680"/>
      <c r="V13" s="680"/>
      <c r="W13" s="680"/>
      <c r="X13" s="680"/>
      <c r="Y13" s="681"/>
      <c r="Z13" s="682" t="s">
        <v>127</v>
      </c>
      <c r="AA13" s="682"/>
      <c r="AB13" s="682"/>
      <c r="AC13" s="682"/>
      <c r="AD13" s="683" t="s">
        <v>127</v>
      </c>
      <c r="AE13" s="683"/>
      <c r="AF13" s="683"/>
      <c r="AG13" s="683"/>
      <c r="AH13" s="683"/>
      <c r="AI13" s="683"/>
      <c r="AJ13" s="683"/>
      <c r="AK13" s="683"/>
      <c r="AL13" s="684" t="s">
        <v>127</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4363765</v>
      </c>
      <c r="BH13" s="680"/>
      <c r="BI13" s="680"/>
      <c r="BJ13" s="680"/>
      <c r="BK13" s="680"/>
      <c r="BL13" s="680"/>
      <c r="BM13" s="680"/>
      <c r="BN13" s="681"/>
      <c r="BO13" s="682">
        <v>37.1</v>
      </c>
      <c r="BP13" s="682"/>
      <c r="BQ13" s="682"/>
      <c r="BR13" s="682"/>
      <c r="BS13" s="688" t="s">
        <v>127</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2098902</v>
      </c>
      <c r="CS13" s="680"/>
      <c r="CT13" s="680"/>
      <c r="CU13" s="680"/>
      <c r="CV13" s="680"/>
      <c r="CW13" s="680"/>
      <c r="CX13" s="680"/>
      <c r="CY13" s="681"/>
      <c r="CZ13" s="682">
        <v>8.9</v>
      </c>
      <c r="DA13" s="682"/>
      <c r="DB13" s="682"/>
      <c r="DC13" s="682"/>
      <c r="DD13" s="688">
        <v>859725</v>
      </c>
      <c r="DE13" s="680"/>
      <c r="DF13" s="680"/>
      <c r="DG13" s="680"/>
      <c r="DH13" s="680"/>
      <c r="DI13" s="680"/>
      <c r="DJ13" s="680"/>
      <c r="DK13" s="680"/>
      <c r="DL13" s="680"/>
      <c r="DM13" s="680"/>
      <c r="DN13" s="680"/>
      <c r="DO13" s="680"/>
      <c r="DP13" s="681"/>
      <c r="DQ13" s="688">
        <v>1604535</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44759</v>
      </c>
      <c r="BH14" s="680"/>
      <c r="BI14" s="680"/>
      <c r="BJ14" s="680"/>
      <c r="BK14" s="680"/>
      <c r="BL14" s="680"/>
      <c r="BM14" s="680"/>
      <c r="BN14" s="681"/>
      <c r="BO14" s="682">
        <v>0.4</v>
      </c>
      <c r="BP14" s="682"/>
      <c r="BQ14" s="682"/>
      <c r="BR14" s="682"/>
      <c r="BS14" s="688" t="s">
        <v>127</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816285</v>
      </c>
      <c r="CS14" s="680"/>
      <c r="CT14" s="680"/>
      <c r="CU14" s="680"/>
      <c r="CV14" s="680"/>
      <c r="CW14" s="680"/>
      <c r="CX14" s="680"/>
      <c r="CY14" s="681"/>
      <c r="CZ14" s="682">
        <v>3.5</v>
      </c>
      <c r="DA14" s="682"/>
      <c r="DB14" s="682"/>
      <c r="DC14" s="682"/>
      <c r="DD14" s="688">
        <v>22498</v>
      </c>
      <c r="DE14" s="680"/>
      <c r="DF14" s="680"/>
      <c r="DG14" s="680"/>
      <c r="DH14" s="680"/>
      <c r="DI14" s="680"/>
      <c r="DJ14" s="680"/>
      <c r="DK14" s="680"/>
      <c r="DL14" s="680"/>
      <c r="DM14" s="680"/>
      <c r="DN14" s="680"/>
      <c r="DO14" s="680"/>
      <c r="DP14" s="681"/>
      <c r="DQ14" s="688">
        <v>799147</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49406</v>
      </c>
      <c r="S15" s="680"/>
      <c r="T15" s="680"/>
      <c r="U15" s="680"/>
      <c r="V15" s="680"/>
      <c r="W15" s="680"/>
      <c r="X15" s="680"/>
      <c r="Y15" s="681"/>
      <c r="Z15" s="682">
        <v>0.2</v>
      </c>
      <c r="AA15" s="682"/>
      <c r="AB15" s="682"/>
      <c r="AC15" s="682"/>
      <c r="AD15" s="683">
        <v>49406</v>
      </c>
      <c r="AE15" s="683"/>
      <c r="AF15" s="683"/>
      <c r="AG15" s="683"/>
      <c r="AH15" s="683"/>
      <c r="AI15" s="683"/>
      <c r="AJ15" s="683"/>
      <c r="AK15" s="683"/>
      <c r="AL15" s="684">
        <v>0.4</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727512</v>
      </c>
      <c r="BH15" s="680"/>
      <c r="BI15" s="680"/>
      <c r="BJ15" s="680"/>
      <c r="BK15" s="680"/>
      <c r="BL15" s="680"/>
      <c r="BM15" s="680"/>
      <c r="BN15" s="681"/>
      <c r="BO15" s="682">
        <v>6.2</v>
      </c>
      <c r="BP15" s="682"/>
      <c r="BQ15" s="682"/>
      <c r="BR15" s="682"/>
      <c r="BS15" s="688" t="s">
        <v>127</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1966340</v>
      </c>
      <c r="CS15" s="680"/>
      <c r="CT15" s="680"/>
      <c r="CU15" s="680"/>
      <c r="CV15" s="680"/>
      <c r="CW15" s="680"/>
      <c r="CX15" s="680"/>
      <c r="CY15" s="681"/>
      <c r="CZ15" s="682">
        <v>8.4</v>
      </c>
      <c r="DA15" s="682"/>
      <c r="DB15" s="682"/>
      <c r="DC15" s="682"/>
      <c r="DD15" s="688">
        <v>252329</v>
      </c>
      <c r="DE15" s="680"/>
      <c r="DF15" s="680"/>
      <c r="DG15" s="680"/>
      <c r="DH15" s="680"/>
      <c r="DI15" s="680"/>
      <c r="DJ15" s="680"/>
      <c r="DK15" s="680"/>
      <c r="DL15" s="680"/>
      <c r="DM15" s="680"/>
      <c r="DN15" s="680"/>
      <c r="DO15" s="680"/>
      <c r="DP15" s="681"/>
      <c r="DQ15" s="688">
        <v>1675468</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127</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127</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t="s">
        <v>127</v>
      </c>
      <c r="CS16" s="680"/>
      <c r="CT16" s="680"/>
      <c r="CU16" s="680"/>
      <c r="CV16" s="680"/>
      <c r="CW16" s="680"/>
      <c r="CX16" s="680"/>
      <c r="CY16" s="681"/>
      <c r="CZ16" s="682" t="s">
        <v>127</v>
      </c>
      <c r="DA16" s="682"/>
      <c r="DB16" s="682"/>
      <c r="DC16" s="682"/>
      <c r="DD16" s="688" t="s">
        <v>127</v>
      </c>
      <c r="DE16" s="680"/>
      <c r="DF16" s="680"/>
      <c r="DG16" s="680"/>
      <c r="DH16" s="680"/>
      <c r="DI16" s="680"/>
      <c r="DJ16" s="680"/>
      <c r="DK16" s="680"/>
      <c r="DL16" s="680"/>
      <c r="DM16" s="680"/>
      <c r="DN16" s="680"/>
      <c r="DO16" s="680"/>
      <c r="DP16" s="681"/>
      <c r="DQ16" s="688" t="s">
        <v>127</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61022</v>
      </c>
      <c r="S17" s="680"/>
      <c r="T17" s="680"/>
      <c r="U17" s="680"/>
      <c r="V17" s="680"/>
      <c r="W17" s="680"/>
      <c r="X17" s="680"/>
      <c r="Y17" s="681"/>
      <c r="Z17" s="682">
        <v>0.2</v>
      </c>
      <c r="AA17" s="682"/>
      <c r="AB17" s="682"/>
      <c r="AC17" s="682"/>
      <c r="AD17" s="683">
        <v>61022</v>
      </c>
      <c r="AE17" s="683"/>
      <c r="AF17" s="683"/>
      <c r="AG17" s="683"/>
      <c r="AH17" s="683"/>
      <c r="AI17" s="683"/>
      <c r="AJ17" s="683"/>
      <c r="AK17" s="683"/>
      <c r="AL17" s="684">
        <v>0.4</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127</v>
      </c>
      <c r="BH17" s="680"/>
      <c r="BI17" s="680"/>
      <c r="BJ17" s="680"/>
      <c r="BK17" s="680"/>
      <c r="BL17" s="680"/>
      <c r="BM17" s="680"/>
      <c r="BN17" s="681"/>
      <c r="BO17" s="682" t="s">
        <v>127</v>
      </c>
      <c r="BP17" s="682"/>
      <c r="BQ17" s="682"/>
      <c r="BR17" s="682"/>
      <c r="BS17" s="688" t="s">
        <v>127</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1526516</v>
      </c>
      <c r="CS17" s="680"/>
      <c r="CT17" s="680"/>
      <c r="CU17" s="680"/>
      <c r="CV17" s="680"/>
      <c r="CW17" s="680"/>
      <c r="CX17" s="680"/>
      <c r="CY17" s="681"/>
      <c r="CZ17" s="682">
        <v>6.5</v>
      </c>
      <c r="DA17" s="682"/>
      <c r="DB17" s="682"/>
      <c r="DC17" s="682"/>
      <c r="DD17" s="688" t="s">
        <v>127</v>
      </c>
      <c r="DE17" s="680"/>
      <c r="DF17" s="680"/>
      <c r="DG17" s="680"/>
      <c r="DH17" s="680"/>
      <c r="DI17" s="680"/>
      <c r="DJ17" s="680"/>
      <c r="DK17" s="680"/>
      <c r="DL17" s="680"/>
      <c r="DM17" s="680"/>
      <c r="DN17" s="680"/>
      <c r="DO17" s="680"/>
      <c r="DP17" s="681"/>
      <c r="DQ17" s="688">
        <v>1519505</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1439078</v>
      </c>
      <c r="S18" s="680"/>
      <c r="T18" s="680"/>
      <c r="U18" s="680"/>
      <c r="V18" s="680"/>
      <c r="W18" s="680"/>
      <c r="X18" s="680"/>
      <c r="Y18" s="681"/>
      <c r="Z18" s="682">
        <v>5.7</v>
      </c>
      <c r="AA18" s="682"/>
      <c r="AB18" s="682"/>
      <c r="AC18" s="682"/>
      <c r="AD18" s="683">
        <v>1307390</v>
      </c>
      <c r="AE18" s="683"/>
      <c r="AF18" s="683"/>
      <c r="AG18" s="683"/>
      <c r="AH18" s="683"/>
      <c r="AI18" s="683"/>
      <c r="AJ18" s="683"/>
      <c r="AK18" s="683"/>
      <c r="AL18" s="684">
        <v>9.5</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127</v>
      </c>
      <c r="CS18" s="680"/>
      <c r="CT18" s="680"/>
      <c r="CU18" s="680"/>
      <c r="CV18" s="680"/>
      <c r="CW18" s="680"/>
      <c r="CX18" s="680"/>
      <c r="CY18" s="681"/>
      <c r="CZ18" s="682" t="s">
        <v>127</v>
      </c>
      <c r="DA18" s="682"/>
      <c r="DB18" s="682"/>
      <c r="DC18" s="682"/>
      <c r="DD18" s="688" t="s">
        <v>127</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1307390</v>
      </c>
      <c r="S19" s="680"/>
      <c r="T19" s="680"/>
      <c r="U19" s="680"/>
      <c r="V19" s="680"/>
      <c r="W19" s="680"/>
      <c r="X19" s="680"/>
      <c r="Y19" s="681"/>
      <c r="Z19" s="682">
        <v>5.2</v>
      </c>
      <c r="AA19" s="682"/>
      <c r="AB19" s="682"/>
      <c r="AC19" s="682"/>
      <c r="AD19" s="683">
        <v>1307390</v>
      </c>
      <c r="AE19" s="683"/>
      <c r="AF19" s="683"/>
      <c r="AG19" s="683"/>
      <c r="AH19" s="683"/>
      <c r="AI19" s="683"/>
      <c r="AJ19" s="683"/>
      <c r="AK19" s="683"/>
      <c r="AL19" s="684">
        <v>9.5</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v>1048086</v>
      </c>
      <c r="BH19" s="680"/>
      <c r="BI19" s="680"/>
      <c r="BJ19" s="680"/>
      <c r="BK19" s="680"/>
      <c r="BL19" s="680"/>
      <c r="BM19" s="680"/>
      <c r="BN19" s="681"/>
      <c r="BO19" s="682">
        <v>8.9</v>
      </c>
      <c r="BP19" s="682"/>
      <c r="BQ19" s="682"/>
      <c r="BR19" s="682"/>
      <c r="BS19" s="688" t="s">
        <v>127</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127</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131665</v>
      </c>
      <c r="S20" s="680"/>
      <c r="T20" s="680"/>
      <c r="U20" s="680"/>
      <c r="V20" s="680"/>
      <c r="W20" s="680"/>
      <c r="X20" s="680"/>
      <c r="Y20" s="681"/>
      <c r="Z20" s="682">
        <v>0.5</v>
      </c>
      <c r="AA20" s="682"/>
      <c r="AB20" s="682"/>
      <c r="AC20" s="682"/>
      <c r="AD20" s="683" t="s">
        <v>127</v>
      </c>
      <c r="AE20" s="683"/>
      <c r="AF20" s="683"/>
      <c r="AG20" s="683"/>
      <c r="AH20" s="683"/>
      <c r="AI20" s="683"/>
      <c r="AJ20" s="683"/>
      <c r="AK20" s="683"/>
      <c r="AL20" s="684" t="s">
        <v>127</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v>1048086</v>
      </c>
      <c r="BH20" s="680"/>
      <c r="BI20" s="680"/>
      <c r="BJ20" s="680"/>
      <c r="BK20" s="680"/>
      <c r="BL20" s="680"/>
      <c r="BM20" s="680"/>
      <c r="BN20" s="681"/>
      <c r="BO20" s="682">
        <v>8.9</v>
      </c>
      <c r="BP20" s="682"/>
      <c r="BQ20" s="682"/>
      <c r="BR20" s="682"/>
      <c r="BS20" s="688" t="s">
        <v>127</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23515301</v>
      </c>
      <c r="CS20" s="680"/>
      <c r="CT20" s="680"/>
      <c r="CU20" s="680"/>
      <c r="CV20" s="680"/>
      <c r="CW20" s="680"/>
      <c r="CX20" s="680"/>
      <c r="CY20" s="681"/>
      <c r="CZ20" s="682">
        <v>100</v>
      </c>
      <c r="DA20" s="682"/>
      <c r="DB20" s="682"/>
      <c r="DC20" s="682"/>
      <c r="DD20" s="688">
        <v>1583978</v>
      </c>
      <c r="DE20" s="680"/>
      <c r="DF20" s="680"/>
      <c r="DG20" s="680"/>
      <c r="DH20" s="680"/>
      <c r="DI20" s="680"/>
      <c r="DJ20" s="680"/>
      <c r="DK20" s="680"/>
      <c r="DL20" s="680"/>
      <c r="DM20" s="680"/>
      <c r="DN20" s="680"/>
      <c r="DO20" s="680"/>
      <c r="DP20" s="681"/>
      <c r="DQ20" s="688">
        <v>16582003</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v>23</v>
      </c>
      <c r="S21" s="680"/>
      <c r="T21" s="680"/>
      <c r="U21" s="680"/>
      <c r="V21" s="680"/>
      <c r="W21" s="680"/>
      <c r="X21" s="680"/>
      <c r="Y21" s="681"/>
      <c r="Z21" s="682">
        <v>0</v>
      </c>
      <c r="AA21" s="682"/>
      <c r="AB21" s="682"/>
      <c r="AC21" s="682"/>
      <c r="AD21" s="683" t="s">
        <v>127</v>
      </c>
      <c r="AE21" s="683"/>
      <c r="AF21" s="683"/>
      <c r="AG21" s="683"/>
      <c r="AH21" s="683"/>
      <c r="AI21" s="683"/>
      <c r="AJ21" s="683"/>
      <c r="AK21" s="683"/>
      <c r="AL21" s="684" t="s">
        <v>127</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14735516</v>
      </c>
      <c r="S22" s="680"/>
      <c r="T22" s="680"/>
      <c r="U22" s="680"/>
      <c r="V22" s="680"/>
      <c r="W22" s="680"/>
      <c r="X22" s="680"/>
      <c r="Y22" s="681"/>
      <c r="Z22" s="682">
        <v>58.6</v>
      </c>
      <c r="AA22" s="682"/>
      <c r="AB22" s="682"/>
      <c r="AC22" s="682"/>
      <c r="AD22" s="683">
        <v>13555742</v>
      </c>
      <c r="AE22" s="683"/>
      <c r="AF22" s="683"/>
      <c r="AG22" s="683"/>
      <c r="AH22" s="683"/>
      <c r="AI22" s="683"/>
      <c r="AJ22" s="683"/>
      <c r="AK22" s="683"/>
      <c r="AL22" s="684">
        <v>98.1</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127</v>
      </c>
      <c r="BP22" s="682"/>
      <c r="BQ22" s="682"/>
      <c r="BR22" s="682"/>
      <c r="BS22" s="688" t="s">
        <v>127</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7319</v>
      </c>
      <c r="S23" s="680"/>
      <c r="T23" s="680"/>
      <c r="U23" s="680"/>
      <c r="V23" s="680"/>
      <c r="W23" s="680"/>
      <c r="X23" s="680"/>
      <c r="Y23" s="681"/>
      <c r="Z23" s="682">
        <v>0</v>
      </c>
      <c r="AA23" s="682"/>
      <c r="AB23" s="682"/>
      <c r="AC23" s="682"/>
      <c r="AD23" s="683">
        <v>7319</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v>1048086</v>
      </c>
      <c r="BH23" s="680"/>
      <c r="BI23" s="680"/>
      <c r="BJ23" s="680"/>
      <c r="BK23" s="680"/>
      <c r="BL23" s="680"/>
      <c r="BM23" s="680"/>
      <c r="BN23" s="681"/>
      <c r="BO23" s="682">
        <v>8.9</v>
      </c>
      <c r="BP23" s="682"/>
      <c r="BQ23" s="682"/>
      <c r="BR23" s="682"/>
      <c r="BS23" s="688" t="s">
        <v>127</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174399</v>
      </c>
      <c r="S24" s="680"/>
      <c r="T24" s="680"/>
      <c r="U24" s="680"/>
      <c r="V24" s="680"/>
      <c r="W24" s="680"/>
      <c r="X24" s="680"/>
      <c r="Y24" s="681"/>
      <c r="Z24" s="682">
        <v>0.7</v>
      </c>
      <c r="AA24" s="682"/>
      <c r="AB24" s="682"/>
      <c r="AC24" s="682"/>
      <c r="AD24" s="683" t="s">
        <v>127</v>
      </c>
      <c r="AE24" s="683"/>
      <c r="AF24" s="683"/>
      <c r="AG24" s="683"/>
      <c r="AH24" s="683"/>
      <c r="AI24" s="683"/>
      <c r="AJ24" s="683"/>
      <c r="AK24" s="683"/>
      <c r="AL24" s="684" t="s">
        <v>127</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127</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12751223</v>
      </c>
      <c r="CS24" s="669"/>
      <c r="CT24" s="669"/>
      <c r="CU24" s="669"/>
      <c r="CV24" s="669"/>
      <c r="CW24" s="669"/>
      <c r="CX24" s="669"/>
      <c r="CY24" s="670"/>
      <c r="CZ24" s="673">
        <v>54.2</v>
      </c>
      <c r="DA24" s="674"/>
      <c r="DB24" s="674"/>
      <c r="DC24" s="693"/>
      <c r="DD24" s="712">
        <v>7404186</v>
      </c>
      <c r="DE24" s="669"/>
      <c r="DF24" s="669"/>
      <c r="DG24" s="669"/>
      <c r="DH24" s="669"/>
      <c r="DI24" s="669"/>
      <c r="DJ24" s="669"/>
      <c r="DK24" s="670"/>
      <c r="DL24" s="712">
        <v>7385673</v>
      </c>
      <c r="DM24" s="669"/>
      <c r="DN24" s="669"/>
      <c r="DO24" s="669"/>
      <c r="DP24" s="669"/>
      <c r="DQ24" s="669"/>
      <c r="DR24" s="669"/>
      <c r="DS24" s="669"/>
      <c r="DT24" s="669"/>
      <c r="DU24" s="669"/>
      <c r="DV24" s="670"/>
      <c r="DW24" s="673">
        <v>50</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386568</v>
      </c>
      <c r="S25" s="680"/>
      <c r="T25" s="680"/>
      <c r="U25" s="680"/>
      <c r="V25" s="680"/>
      <c r="W25" s="680"/>
      <c r="X25" s="680"/>
      <c r="Y25" s="681"/>
      <c r="Z25" s="682">
        <v>1.5</v>
      </c>
      <c r="AA25" s="682"/>
      <c r="AB25" s="682"/>
      <c r="AC25" s="682"/>
      <c r="AD25" s="683">
        <v>123170</v>
      </c>
      <c r="AE25" s="683"/>
      <c r="AF25" s="683"/>
      <c r="AG25" s="683"/>
      <c r="AH25" s="683"/>
      <c r="AI25" s="683"/>
      <c r="AJ25" s="683"/>
      <c r="AK25" s="683"/>
      <c r="AL25" s="684">
        <v>0.9</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3785001</v>
      </c>
      <c r="CS25" s="715"/>
      <c r="CT25" s="715"/>
      <c r="CU25" s="715"/>
      <c r="CV25" s="715"/>
      <c r="CW25" s="715"/>
      <c r="CX25" s="715"/>
      <c r="CY25" s="716"/>
      <c r="CZ25" s="684">
        <v>16.100000000000001</v>
      </c>
      <c r="DA25" s="713"/>
      <c r="DB25" s="713"/>
      <c r="DC25" s="717"/>
      <c r="DD25" s="688">
        <v>3445099</v>
      </c>
      <c r="DE25" s="715"/>
      <c r="DF25" s="715"/>
      <c r="DG25" s="715"/>
      <c r="DH25" s="715"/>
      <c r="DI25" s="715"/>
      <c r="DJ25" s="715"/>
      <c r="DK25" s="716"/>
      <c r="DL25" s="688">
        <v>3444555</v>
      </c>
      <c r="DM25" s="715"/>
      <c r="DN25" s="715"/>
      <c r="DO25" s="715"/>
      <c r="DP25" s="715"/>
      <c r="DQ25" s="715"/>
      <c r="DR25" s="715"/>
      <c r="DS25" s="715"/>
      <c r="DT25" s="715"/>
      <c r="DU25" s="715"/>
      <c r="DV25" s="716"/>
      <c r="DW25" s="684">
        <v>23.3</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73718</v>
      </c>
      <c r="S26" s="680"/>
      <c r="T26" s="680"/>
      <c r="U26" s="680"/>
      <c r="V26" s="680"/>
      <c r="W26" s="680"/>
      <c r="X26" s="680"/>
      <c r="Y26" s="681"/>
      <c r="Z26" s="682">
        <v>0.3</v>
      </c>
      <c r="AA26" s="682"/>
      <c r="AB26" s="682"/>
      <c r="AC26" s="682"/>
      <c r="AD26" s="683">
        <v>17199</v>
      </c>
      <c r="AE26" s="683"/>
      <c r="AF26" s="683"/>
      <c r="AG26" s="683"/>
      <c r="AH26" s="683"/>
      <c r="AI26" s="683"/>
      <c r="AJ26" s="683"/>
      <c r="AK26" s="683"/>
      <c r="AL26" s="684">
        <v>0.1</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2715349</v>
      </c>
      <c r="CS26" s="680"/>
      <c r="CT26" s="680"/>
      <c r="CU26" s="680"/>
      <c r="CV26" s="680"/>
      <c r="CW26" s="680"/>
      <c r="CX26" s="680"/>
      <c r="CY26" s="681"/>
      <c r="CZ26" s="684">
        <v>11.5</v>
      </c>
      <c r="DA26" s="713"/>
      <c r="DB26" s="713"/>
      <c r="DC26" s="717"/>
      <c r="DD26" s="688">
        <v>2391195</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4415985</v>
      </c>
      <c r="S27" s="680"/>
      <c r="T27" s="680"/>
      <c r="U27" s="680"/>
      <c r="V27" s="680"/>
      <c r="W27" s="680"/>
      <c r="X27" s="680"/>
      <c r="Y27" s="681"/>
      <c r="Z27" s="682">
        <v>17.600000000000001</v>
      </c>
      <c r="AA27" s="682"/>
      <c r="AB27" s="682"/>
      <c r="AC27" s="682"/>
      <c r="AD27" s="683" t="s">
        <v>127</v>
      </c>
      <c r="AE27" s="683"/>
      <c r="AF27" s="683"/>
      <c r="AG27" s="683"/>
      <c r="AH27" s="683"/>
      <c r="AI27" s="683"/>
      <c r="AJ27" s="683"/>
      <c r="AK27" s="683"/>
      <c r="AL27" s="684" t="s">
        <v>127</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11755748</v>
      </c>
      <c r="BH27" s="680"/>
      <c r="BI27" s="680"/>
      <c r="BJ27" s="680"/>
      <c r="BK27" s="680"/>
      <c r="BL27" s="680"/>
      <c r="BM27" s="680"/>
      <c r="BN27" s="681"/>
      <c r="BO27" s="682">
        <v>100</v>
      </c>
      <c r="BP27" s="682"/>
      <c r="BQ27" s="682"/>
      <c r="BR27" s="682"/>
      <c r="BS27" s="688">
        <v>58203</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7439706</v>
      </c>
      <c r="CS27" s="715"/>
      <c r="CT27" s="715"/>
      <c r="CU27" s="715"/>
      <c r="CV27" s="715"/>
      <c r="CW27" s="715"/>
      <c r="CX27" s="715"/>
      <c r="CY27" s="716"/>
      <c r="CZ27" s="684">
        <v>31.6</v>
      </c>
      <c r="DA27" s="713"/>
      <c r="DB27" s="713"/>
      <c r="DC27" s="717"/>
      <c r="DD27" s="688">
        <v>2439582</v>
      </c>
      <c r="DE27" s="715"/>
      <c r="DF27" s="715"/>
      <c r="DG27" s="715"/>
      <c r="DH27" s="715"/>
      <c r="DI27" s="715"/>
      <c r="DJ27" s="715"/>
      <c r="DK27" s="716"/>
      <c r="DL27" s="688">
        <v>2421613</v>
      </c>
      <c r="DM27" s="715"/>
      <c r="DN27" s="715"/>
      <c r="DO27" s="715"/>
      <c r="DP27" s="715"/>
      <c r="DQ27" s="715"/>
      <c r="DR27" s="715"/>
      <c r="DS27" s="715"/>
      <c r="DT27" s="715"/>
      <c r="DU27" s="715"/>
      <c r="DV27" s="716"/>
      <c r="DW27" s="684">
        <v>16.399999999999999</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127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1526516</v>
      </c>
      <c r="CS28" s="680"/>
      <c r="CT28" s="680"/>
      <c r="CU28" s="680"/>
      <c r="CV28" s="680"/>
      <c r="CW28" s="680"/>
      <c r="CX28" s="680"/>
      <c r="CY28" s="681"/>
      <c r="CZ28" s="684">
        <v>6.5</v>
      </c>
      <c r="DA28" s="713"/>
      <c r="DB28" s="713"/>
      <c r="DC28" s="717"/>
      <c r="DD28" s="688">
        <v>1519505</v>
      </c>
      <c r="DE28" s="680"/>
      <c r="DF28" s="680"/>
      <c r="DG28" s="680"/>
      <c r="DH28" s="680"/>
      <c r="DI28" s="680"/>
      <c r="DJ28" s="680"/>
      <c r="DK28" s="681"/>
      <c r="DL28" s="688">
        <v>1519505</v>
      </c>
      <c r="DM28" s="680"/>
      <c r="DN28" s="680"/>
      <c r="DO28" s="680"/>
      <c r="DP28" s="680"/>
      <c r="DQ28" s="680"/>
      <c r="DR28" s="680"/>
      <c r="DS28" s="680"/>
      <c r="DT28" s="680"/>
      <c r="DU28" s="680"/>
      <c r="DV28" s="681"/>
      <c r="DW28" s="684">
        <v>10.3</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1324421</v>
      </c>
      <c r="S29" s="680"/>
      <c r="T29" s="680"/>
      <c r="U29" s="680"/>
      <c r="V29" s="680"/>
      <c r="W29" s="680"/>
      <c r="X29" s="680"/>
      <c r="Y29" s="681"/>
      <c r="Z29" s="682">
        <v>5.3</v>
      </c>
      <c r="AA29" s="682"/>
      <c r="AB29" s="682"/>
      <c r="AC29" s="682"/>
      <c r="AD29" s="683" t="s">
        <v>127</v>
      </c>
      <c r="AE29" s="683"/>
      <c r="AF29" s="683"/>
      <c r="AG29" s="683"/>
      <c r="AH29" s="683"/>
      <c r="AI29" s="683"/>
      <c r="AJ29" s="683"/>
      <c r="AK29" s="683"/>
      <c r="AL29" s="684" t="s">
        <v>127</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1526516</v>
      </c>
      <c r="CS29" s="715"/>
      <c r="CT29" s="715"/>
      <c r="CU29" s="715"/>
      <c r="CV29" s="715"/>
      <c r="CW29" s="715"/>
      <c r="CX29" s="715"/>
      <c r="CY29" s="716"/>
      <c r="CZ29" s="684">
        <v>6.5</v>
      </c>
      <c r="DA29" s="713"/>
      <c r="DB29" s="713"/>
      <c r="DC29" s="717"/>
      <c r="DD29" s="688">
        <v>1519505</v>
      </c>
      <c r="DE29" s="715"/>
      <c r="DF29" s="715"/>
      <c r="DG29" s="715"/>
      <c r="DH29" s="715"/>
      <c r="DI29" s="715"/>
      <c r="DJ29" s="715"/>
      <c r="DK29" s="716"/>
      <c r="DL29" s="688">
        <v>1519505</v>
      </c>
      <c r="DM29" s="715"/>
      <c r="DN29" s="715"/>
      <c r="DO29" s="715"/>
      <c r="DP29" s="715"/>
      <c r="DQ29" s="715"/>
      <c r="DR29" s="715"/>
      <c r="DS29" s="715"/>
      <c r="DT29" s="715"/>
      <c r="DU29" s="715"/>
      <c r="DV29" s="716"/>
      <c r="DW29" s="684">
        <v>10.3</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221163</v>
      </c>
      <c r="S30" s="680"/>
      <c r="T30" s="680"/>
      <c r="U30" s="680"/>
      <c r="V30" s="680"/>
      <c r="W30" s="680"/>
      <c r="X30" s="680"/>
      <c r="Y30" s="681"/>
      <c r="Z30" s="682">
        <v>0.9</v>
      </c>
      <c r="AA30" s="682"/>
      <c r="AB30" s="682"/>
      <c r="AC30" s="682"/>
      <c r="AD30" s="683">
        <v>106269</v>
      </c>
      <c r="AE30" s="683"/>
      <c r="AF30" s="683"/>
      <c r="AG30" s="683"/>
      <c r="AH30" s="683"/>
      <c r="AI30" s="683"/>
      <c r="AJ30" s="683"/>
      <c r="AK30" s="683"/>
      <c r="AL30" s="684">
        <v>0.8</v>
      </c>
      <c r="AM30" s="685"/>
      <c r="AN30" s="685"/>
      <c r="AO30" s="686"/>
      <c r="AP30" s="727" t="s">
        <v>307</v>
      </c>
      <c r="AQ30" s="728"/>
      <c r="AR30" s="728"/>
      <c r="AS30" s="728"/>
      <c r="AT30" s="733" t="s">
        <v>308</v>
      </c>
      <c r="AU30" s="230"/>
      <c r="AV30" s="230"/>
      <c r="AW30" s="230"/>
      <c r="AX30" s="665" t="s">
        <v>185</v>
      </c>
      <c r="AY30" s="666"/>
      <c r="AZ30" s="666"/>
      <c r="BA30" s="666"/>
      <c r="BB30" s="666"/>
      <c r="BC30" s="666"/>
      <c r="BD30" s="666"/>
      <c r="BE30" s="666"/>
      <c r="BF30" s="667"/>
      <c r="BG30" s="739">
        <v>98.7</v>
      </c>
      <c r="BH30" s="740"/>
      <c r="BI30" s="740"/>
      <c r="BJ30" s="740"/>
      <c r="BK30" s="740"/>
      <c r="BL30" s="740"/>
      <c r="BM30" s="674">
        <v>95.5</v>
      </c>
      <c r="BN30" s="740"/>
      <c r="BO30" s="740"/>
      <c r="BP30" s="740"/>
      <c r="BQ30" s="741"/>
      <c r="BR30" s="739">
        <v>98.7</v>
      </c>
      <c r="BS30" s="740"/>
      <c r="BT30" s="740"/>
      <c r="BU30" s="740"/>
      <c r="BV30" s="740"/>
      <c r="BW30" s="740"/>
      <c r="BX30" s="674">
        <v>94.6</v>
      </c>
      <c r="BY30" s="740"/>
      <c r="BZ30" s="740"/>
      <c r="CA30" s="740"/>
      <c r="CB30" s="741"/>
      <c r="CD30" s="744"/>
      <c r="CE30" s="745"/>
      <c r="CF30" s="694" t="s">
        <v>309</v>
      </c>
      <c r="CG30" s="695"/>
      <c r="CH30" s="695"/>
      <c r="CI30" s="695"/>
      <c r="CJ30" s="695"/>
      <c r="CK30" s="695"/>
      <c r="CL30" s="695"/>
      <c r="CM30" s="695"/>
      <c r="CN30" s="695"/>
      <c r="CO30" s="695"/>
      <c r="CP30" s="695"/>
      <c r="CQ30" s="696"/>
      <c r="CR30" s="679">
        <v>1420930</v>
      </c>
      <c r="CS30" s="680"/>
      <c r="CT30" s="680"/>
      <c r="CU30" s="680"/>
      <c r="CV30" s="680"/>
      <c r="CW30" s="680"/>
      <c r="CX30" s="680"/>
      <c r="CY30" s="681"/>
      <c r="CZ30" s="684">
        <v>6</v>
      </c>
      <c r="DA30" s="713"/>
      <c r="DB30" s="713"/>
      <c r="DC30" s="717"/>
      <c r="DD30" s="688">
        <v>1414563</v>
      </c>
      <c r="DE30" s="680"/>
      <c r="DF30" s="680"/>
      <c r="DG30" s="680"/>
      <c r="DH30" s="680"/>
      <c r="DI30" s="680"/>
      <c r="DJ30" s="680"/>
      <c r="DK30" s="681"/>
      <c r="DL30" s="688">
        <v>1414563</v>
      </c>
      <c r="DM30" s="680"/>
      <c r="DN30" s="680"/>
      <c r="DO30" s="680"/>
      <c r="DP30" s="680"/>
      <c r="DQ30" s="680"/>
      <c r="DR30" s="680"/>
      <c r="DS30" s="680"/>
      <c r="DT30" s="680"/>
      <c r="DU30" s="680"/>
      <c r="DV30" s="681"/>
      <c r="DW30" s="684">
        <v>9.6</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31972</v>
      </c>
      <c r="S31" s="680"/>
      <c r="T31" s="680"/>
      <c r="U31" s="680"/>
      <c r="V31" s="680"/>
      <c r="W31" s="680"/>
      <c r="X31" s="680"/>
      <c r="Y31" s="681"/>
      <c r="Z31" s="682">
        <v>0.1</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98.1</v>
      </c>
      <c r="BH31" s="715"/>
      <c r="BI31" s="715"/>
      <c r="BJ31" s="715"/>
      <c r="BK31" s="715"/>
      <c r="BL31" s="715"/>
      <c r="BM31" s="685">
        <v>93.8</v>
      </c>
      <c r="BN31" s="737"/>
      <c r="BO31" s="737"/>
      <c r="BP31" s="737"/>
      <c r="BQ31" s="738"/>
      <c r="BR31" s="736">
        <v>98.1</v>
      </c>
      <c r="BS31" s="715"/>
      <c r="BT31" s="715"/>
      <c r="BU31" s="715"/>
      <c r="BV31" s="715"/>
      <c r="BW31" s="715"/>
      <c r="BX31" s="685">
        <v>92.5</v>
      </c>
      <c r="BY31" s="737"/>
      <c r="BZ31" s="737"/>
      <c r="CA31" s="737"/>
      <c r="CB31" s="738"/>
      <c r="CD31" s="744"/>
      <c r="CE31" s="745"/>
      <c r="CF31" s="694" t="s">
        <v>313</v>
      </c>
      <c r="CG31" s="695"/>
      <c r="CH31" s="695"/>
      <c r="CI31" s="695"/>
      <c r="CJ31" s="695"/>
      <c r="CK31" s="695"/>
      <c r="CL31" s="695"/>
      <c r="CM31" s="695"/>
      <c r="CN31" s="695"/>
      <c r="CO31" s="695"/>
      <c r="CP31" s="695"/>
      <c r="CQ31" s="696"/>
      <c r="CR31" s="679">
        <v>105586</v>
      </c>
      <c r="CS31" s="715"/>
      <c r="CT31" s="715"/>
      <c r="CU31" s="715"/>
      <c r="CV31" s="715"/>
      <c r="CW31" s="715"/>
      <c r="CX31" s="715"/>
      <c r="CY31" s="716"/>
      <c r="CZ31" s="684">
        <v>0.4</v>
      </c>
      <c r="DA31" s="713"/>
      <c r="DB31" s="713"/>
      <c r="DC31" s="717"/>
      <c r="DD31" s="688">
        <v>104942</v>
      </c>
      <c r="DE31" s="715"/>
      <c r="DF31" s="715"/>
      <c r="DG31" s="715"/>
      <c r="DH31" s="715"/>
      <c r="DI31" s="715"/>
      <c r="DJ31" s="715"/>
      <c r="DK31" s="716"/>
      <c r="DL31" s="688">
        <v>104942</v>
      </c>
      <c r="DM31" s="715"/>
      <c r="DN31" s="715"/>
      <c r="DO31" s="715"/>
      <c r="DP31" s="715"/>
      <c r="DQ31" s="715"/>
      <c r="DR31" s="715"/>
      <c r="DS31" s="715"/>
      <c r="DT31" s="715"/>
      <c r="DU31" s="715"/>
      <c r="DV31" s="716"/>
      <c r="DW31" s="684">
        <v>0.7</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30000</v>
      </c>
      <c r="S32" s="680"/>
      <c r="T32" s="680"/>
      <c r="U32" s="680"/>
      <c r="V32" s="680"/>
      <c r="W32" s="680"/>
      <c r="X32" s="680"/>
      <c r="Y32" s="681"/>
      <c r="Z32" s="682">
        <v>0.1</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99.2</v>
      </c>
      <c r="BH32" s="749"/>
      <c r="BI32" s="749"/>
      <c r="BJ32" s="749"/>
      <c r="BK32" s="749"/>
      <c r="BL32" s="749"/>
      <c r="BM32" s="750">
        <v>96.8</v>
      </c>
      <c r="BN32" s="749"/>
      <c r="BO32" s="749"/>
      <c r="BP32" s="749"/>
      <c r="BQ32" s="751"/>
      <c r="BR32" s="748">
        <v>99.1</v>
      </c>
      <c r="BS32" s="749"/>
      <c r="BT32" s="749"/>
      <c r="BU32" s="749"/>
      <c r="BV32" s="749"/>
      <c r="BW32" s="749"/>
      <c r="BX32" s="750">
        <v>96.2</v>
      </c>
      <c r="BY32" s="749"/>
      <c r="BZ32" s="749"/>
      <c r="CA32" s="749"/>
      <c r="CB32" s="751"/>
      <c r="CD32" s="746"/>
      <c r="CE32" s="747"/>
      <c r="CF32" s="694" t="s">
        <v>316</v>
      </c>
      <c r="CG32" s="695"/>
      <c r="CH32" s="695"/>
      <c r="CI32" s="695"/>
      <c r="CJ32" s="695"/>
      <c r="CK32" s="695"/>
      <c r="CL32" s="695"/>
      <c r="CM32" s="695"/>
      <c r="CN32" s="695"/>
      <c r="CO32" s="695"/>
      <c r="CP32" s="695"/>
      <c r="CQ32" s="696"/>
      <c r="CR32" s="679" t="s">
        <v>127</v>
      </c>
      <c r="CS32" s="680"/>
      <c r="CT32" s="680"/>
      <c r="CU32" s="680"/>
      <c r="CV32" s="680"/>
      <c r="CW32" s="680"/>
      <c r="CX32" s="680"/>
      <c r="CY32" s="681"/>
      <c r="CZ32" s="684" t="s">
        <v>127</v>
      </c>
      <c r="DA32" s="713"/>
      <c r="DB32" s="713"/>
      <c r="DC32" s="717"/>
      <c r="DD32" s="688" t="s">
        <v>127</v>
      </c>
      <c r="DE32" s="680"/>
      <c r="DF32" s="680"/>
      <c r="DG32" s="680"/>
      <c r="DH32" s="680"/>
      <c r="DI32" s="680"/>
      <c r="DJ32" s="680"/>
      <c r="DK32" s="681"/>
      <c r="DL32" s="688" t="s">
        <v>127</v>
      </c>
      <c r="DM32" s="680"/>
      <c r="DN32" s="680"/>
      <c r="DO32" s="680"/>
      <c r="DP32" s="680"/>
      <c r="DQ32" s="680"/>
      <c r="DR32" s="680"/>
      <c r="DS32" s="680"/>
      <c r="DT32" s="680"/>
      <c r="DU32" s="680"/>
      <c r="DV32" s="681"/>
      <c r="DW32" s="684" t="s">
        <v>127</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1801020</v>
      </c>
      <c r="S33" s="680"/>
      <c r="T33" s="680"/>
      <c r="U33" s="680"/>
      <c r="V33" s="680"/>
      <c r="W33" s="680"/>
      <c r="X33" s="680"/>
      <c r="Y33" s="681"/>
      <c r="Z33" s="682">
        <v>7.2</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9180100</v>
      </c>
      <c r="CS33" s="715"/>
      <c r="CT33" s="715"/>
      <c r="CU33" s="715"/>
      <c r="CV33" s="715"/>
      <c r="CW33" s="715"/>
      <c r="CX33" s="715"/>
      <c r="CY33" s="716"/>
      <c r="CZ33" s="684">
        <v>39</v>
      </c>
      <c r="DA33" s="713"/>
      <c r="DB33" s="713"/>
      <c r="DC33" s="717"/>
      <c r="DD33" s="688">
        <v>8030245</v>
      </c>
      <c r="DE33" s="715"/>
      <c r="DF33" s="715"/>
      <c r="DG33" s="715"/>
      <c r="DH33" s="715"/>
      <c r="DI33" s="715"/>
      <c r="DJ33" s="715"/>
      <c r="DK33" s="716"/>
      <c r="DL33" s="688">
        <v>5625419</v>
      </c>
      <c r="DM33" s="715"/>
      <c r="DN33" s="715"/>
      <c r="DO33" s="715"/>
      <c r="DP33" s="715"/>
      <c r="DQ33" s="715"/>
      <c r="DR33" s="715"/>
      <c r="DS33" s="715"/>
      <c r="DT33" s="715"/>
      <c r="DU33" s="715"/>
      <c r="DV33" s="716"/>
      <c r="DW33" s="684">
        <v>38.1</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809385</v>
      </c>
      <c r="S34" s="680"/>
      <c r="T34" s="680"/>
      <c r="U34" s="680"/>
      <c r="V34" s="680"/>
      <c r="W34" s="680"/>
      <c r="X34" s="680"/>
      <c r="Y34" s="681"/>
      <c r="Z34" s="682">
        <v>3.2</v>
      </c>
      <c r="AA34" s="682"/>
      <c r="AB34" s="682"/>
      <c r="AC34" s="682"/>
      <c r="AD34" s="683">
        <v>1673</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3252412</v>
      </c>
      <c r="CS34" s="680"/>
      <c r="CT34" s="680"/>
      <c r="CU34" s="680"/>
      <c r="CV34" s="680"/>
      <c r="CW34" s="680"/>
      <c r="CX34" s="680"/>
      <c r="CY34" s="681"/>
      <c r="CZ34" s="684">
        <v>13.8</v>
      </c>
      <c r="DA34" s="713"/>
      <c r="DB34" s="713"/>
      <c r="DC34" s="717"/>
      <c r="DD34" s="688">
        <v>2827996</v>
      </c>
      <c r="DE34" s="680"/>
      <c r="DF34" s="680"/>
      <c r="DG34" s="680"/>
      <c r="DH34" s="680"/>
      <c r="DI34" s="680"/>
      <c r="DJ34" s="680"/>
      <c r="DK34" s="681"/>
      <c r="DL34" s="688">
        <v>2578771</v>
      </c>
      <c r="DM34" s="680"/>
      <c r="DN34" s="680"/>
      <c r="DO34" s="680"/>
      <c r="DP34" s="680"/>
      <c r="DQ34" s="680"/>
      <c r="DR34" s="680"/>
      <c r="DS34" s="680"/>
      <c r="DT34" s="680"/>
      <c r="DU34" s="680"/>
      <c r="DV34" s="681"/>
      <c r="DW34" s="684">
        <v>17.5</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1133300</v>
      </c>
      <c r="S35" s="680"/>
      <c r="T35" s="680"/>
      <c r="U35" s="680"/>
      <c r="V35" s="680"/>
      <c r="W35" s="680"/>
      <c r="X35" s="680"/>
      <c r="Y35" s="681"/>
      <c r="Z35" s="682">
        <v>4.5</v>
      </c>
      <c r="AA35" s="682"/>
      <c r="AB35" s="682"/>
      <c r="AC35" s="682"/>
      <c r="AD35" s="683" t="s">
        <v>127</v>
      </c>
      <c r="AE35" s="683"/>
      <c r="AF35" s="683"/>
      <c r="AG35" s="683"/>
      <c r="AH35" s="683"/>
      <c r="AI35" s="683"/>
      <c r="AJ35" s="683"/>
      <c r="AK35" s="683"/>
      <c r="AL35" s="684" t="s">
        <v>127</v>
      </c>
      <c r="AM35" s="685"/>
      <c r="AN35" s="685"/>
      <c r="AO35" s="686"/>
      <c r="AP35" s="234"/>
      <c r="AQ35" s="752" t="s">
        <v>324</v>
      </c>
      <c r="AR35" s="753"/>
      <c r="AS35" s="753"/>
      <c r="AT35" s="753"/>
      <c r="AU35" s="753"/>
      <c r="AV35" s="753"/>
      <c r="AW35" s="753"/>
      <c r="AX35" s="753"/>
      <c r="AY35" s="754"/>
      <c r="AZ35" s="668">
        <v>3087434</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45848</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40193</v>
      </c>
      <c r="CS35" s="715"/>
      <c r="CT35" s="715"/>
      <c r="CU35" s="715"/>
      <c r="CV35" s="715"/>
      <c r="CW35" s="715"/>
      <c r="CX35" s="715"/>
      <c r="CY35" s="716"/>
      <c r="CZ35" s="684">
        <v>0.2</v>
      </c>
      <c r="DA35" s="713"/>
      <c r="DB35" s="713"/>
      <c r="DC35" s="717"/>
      <c r="DD35" s="688">
        <v>37138</v>
      </c>
      <c r="DE35" s="715"/>
      <c r="DF35" s="715"/>
      <c r="DG35" s="715"/>
      <c r="DH35" s="715"/>
      <c r="DI35" s="715"/>
      <c r="DJ35" s="715"/>
      <c r="DK35" s="716"/>
      <c r="DL35" s="688">
        <v>36913</v>
      </c>
      <c r="DM35" s="715"/>
      <c r="DN35" s="715"/>
      <c r="DO35" s="715"/>
      <c r="DP35" s="715"/>
      <c r="DQ35" s="715"/>
      <c r="DR35" s="715"/>
      <c r="DS35" s="715"/>
      <c r="DT35" s="715"/>
      <c r="DU35" s="715"/>
      <c r="DV35" s="716"/>
      <c r="DW35" s="684">
        <v>0.2</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127</v>
      </c>
      <c r="S36" s="680"/>
      <c r="T36" s="680"/>
      <c r="U36" s="680"/>
      <c r="V36" s="680"/>
      <c r="W36" s="680"/>
      <c r="X36" s="680"/>
      <c r="Y36" s="681"/>
      <c r="Z36" s="682" t="s">
        <v>127</v>
      </c>
      <c r="AA36" s="682"/>
      <c r="AB36" s="682"/>
      <c r="AC36" s="682"/>
      <c r="AD36" s="683" t="s">
        <v>127</v>
      </c>
      <c r="AE36" s="683"/>
      <c r="AF36" s="683"/>
      <c r="AG36" s="683"/>
      <c r="AH36" s="683"/>
      <c r="AI36" s="683"/>
      <c r="AJ36" s="683"/>
      <c r="AK36" s="683"/>
      <c r="AL36" s="684" t="s">
        <v>127</v>
      </c>
      <c r="AM36" s="685"/>
      <c r="AN36" s="685"/>
      <c r="AO36" s="686"/>
      <c r="AQ36" s="756" t="s">
        <v>328</v>
      </c>
      <c r="AR36" s="757"/>
      <c r="AS36" s="757"/>
      <c r="AT36" s="757"/>
      <c r="AU36" s="757"/>
      <c r="AV36" s="757"/>
      <c r="AW36" s="757"/>
      <c r="AX36" s="757"/>
      <c r="AY36" s="758"/>
      <c r="AZ36" s="679">
        <v>601372</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-397033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1889461</v>
      </c>
      <c r="CS36" s="680"/>
      <c r="CT36" s="680"/>
      <c r="CU36" s="680"/>
      <c r="CV36" s="680"/>
      <c r="CW36" s="680"/>
      <c r="CX36" s="680"/>
      <c r="CY36" s="681"/>
      <c r="CZ36" s="684">
        <v>8</v>
      </c>
      <c r="DA36" s="713"/>
      <c r="DB36" s="713"/>
      <c r="DC36" s="717"/>
      <c r="DD36" s="688">
        <v>1633143</v>
      </c>
      <c r="DE36" s="680"/>
      <c r="DF36" s="680"/>
      <c r="DG36" s="680"/>
      <c r="DH36" s="680"/>
      <c r="DI36" s="680"/>
      <c r="DJ36" s="680"/>
      <c r="DK36" s="681"/>
      <c r="DL36" s="688">
        <v>1118958</v>
      </c>
      <c r="DM36" s="680"/>
      <c r="DN36" s="680"/>
      <c r="DO36" s="680"/>
      <c r="DP36" s="680"/>
      <c r="DQ36" s="680"/>
      <c r="DR36" s="680"/>
      <c r="DS36" s="680"/>
      <c r="DT36" s="680"/>
      <c r="DU36" s="680"/>
      <c r="DV36" s="681"/>
      <c r="DW36" s="684">
        <v>7.6</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964100</v>
      </c>
      <c r="S37" s="680"/>
      <c r="T37" s="680"/>
      <c r="U37" s="680"/>
      <c r="V37" s="680"/>
      <c r="W37" s="680"/>
      <c r="X37" s="680"/>
      <c r="Y37" s="681"/>
      <c r="Z37" s="682">
        <v>3.8</v>
      </c>
      <c r="AA37" s="682"/>
      <c r="AB37" s="682"/>
      <c r="AC37" s="682"/>
      <c r="AD37" s="683" t="s">
        <v>127</v>
      </c>
      <c r="AE37" s="683"/>
      <c r="AF37" s="683"/>
      <c r="AG37" s="683"/>
      <c r="AH37" s="683"/>
      <c r="AI37" s="683"/>
      <c r="AJ37" s="683"/>
      <c r="AK37" s="683"/>
      <c r="AL37" s="684" t="s">
        <v>127</v>
      </c>
      <c r="AM37" s="685"/>
      <c r="AN37" s="685"/>
      <c r="AO37" s="686"/>
      <c r="AQ37" s="756" t="s">
        <v>332</v>
      </c>
      <c r="AR37" s="757"/>
      <c r="AS37" s="757"/>
      <c r="AT37" s="757"/>
      <c r="AU37" s="757"/>
      <c r="AV37" s="757"/>
      <c r="AW37" s="757"/>
      <c r="AX37" s="757"/>
      <c r="AY37" s="758"/>
      <c r="AZ37" s="679">
        <v>256819</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12668</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612187</v>
      </c>
      <c r="CS37" s="715"/>
      <c r="CT37" s="715"/>
      <c r="CU37" s="715"/>
      <c r="CV37" s="715"/>
      <c r="CW37" s="715"/>
      <c r="CX37" s="715"/>
      <c r="CY37" s="716"/>
      <c r="CZ37" s="684">
        <v>2.6</v>
      </c>
      <c r="DA37" s="713"/>
      <c r="DB37" s="713"/>
      <c r="DC37" s="717"/>
      <c r="DD37" s="688">
        <v>612187</v>
      </c>
      <c r="DE37" s="715"/>
      <c r="DF37" s="715"/>
      <c r="DG37" s="715"/>
      <c r="DH37" s="715"/>
      <c r="DI37" s="715"/>
      <c r="DJ37" s="715"/>
      <c r="DK37" s="716"/>
      <c r="DL37" s="688">
        <v>412840</v>
      </c>
      <c r="DM37" s="715"/>
      <c r="DN37" s="715"/>
      <c r="DO37" s="715"/>
      <c r="DP37" s="715"/>
      <c r="DQ37" s="715"/>
      <c r="DR37" s="715"/>
      <c r="DS37" s="715"/>
      <c r="DT37" s="715"/>
      <c r="DU37" s="715"/>
      <c r="DV37" s="716"/>
      <c r="DW37" s="684">
        <v>2.8</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25144766</v>
      </c>
      <c r="S38" s="760"/>
      <c r="T38" s="760"/>
      <c r="U38" s="760"/>
      <c r="V38" s="760"/>
      <c r="W38" s="760"/>
      <c r="X38" s="760"/>
      <c r="Y38" s="761"/>
      <c r="Z38" s="762">
        <v>100</v>
      </c>
      <c r="AA38" s="762"/>
      <c r="AB38" s="762"/>
      <c r="AC38" s="762"/>
      <c r="AD38" s="763">
        <v>13811372</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4345</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18803</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2826270</v>
      </c>
      <c r="CS38" s="680"/>
      <c r="CT38" s="680"/>
      <c r="CU38" s="680"/>
      <c r="CV38" s="680"/>
      <c r="CW38" s="680"/>
      <c r="CX38" s="680"/>
      <c r="CY38" s="681"/>
      <c r="CZ38" s="684">
        <v>12</v>
      </c>
      <c r="DA38" s="713"/>
      <c r="DB38" s="713"/>
      <c r="DC38" s="717"/>
      <c r="DD38" s="688">
        <v>2570697</v>
      </c>
      <c r="DE38" s="680"/>
      <c r="DF38" s="680"/>
      <c r="DG38" s="680"/>
      <c r="DH38" s="680"/>
      <c r="DI38" s="680"/>
      <c r="DJ38" s="680"/>
      <c r="DK38" s="681"/>
      <c r="DL38" s="688">
        <v>1890777</v>
      </c>
      <c r="DM38" s="680"/>
      <c r="DN38" s="680"/>
      <c r="DO38" s="680"/>
      <c r="DP38" s="680"/>
      <c r="DQ38" s="680"/>
      <c r="DR38" s="680"/>
      <c r="DS38" s="680"/>
      <c r="DT38" s="680"/>
      <c r="DU38" s="680"/>
      <c r="DV38" s="681"/>
      <c r="DW38" s="684">
        <v>12.8</v>
      </c>
      <c r="DX38" s="713"/>
      <c r="DY38" s="713"/>
      <c r="DZ38" s="713"/>
      <c r="EA38" s="713"/>
      <c r="EB38" s="713"/>
      <c r="EC38" s="714"/>
    </row>
    <row r="39" spans="2:133" ht="11.25" customHeight="1">
      <c r="AQ39" s="756" t="s">
        <v>339</v>
      </c>
      <c r="AR39" s="757"/>
      <c r="AS39" s="757"/>
      <c r="AT39" s="757"/>
      <c r="AU39" s="757"/>
      <c r="AV39" s="757"/>
      <c r="AW39" s="757"/>
      <c r="AX39" s="757"/>
      <c r="AY39" s="758"/>
      <c r="AZ39" s="679" t="s">
        <v>340</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79</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1001264</v>
      </c>
      <c r="CS39" s="715"/>
      <c r="CT39" s="715"/>
      <c r="CU39" s="715"/>
      <c r="CV39" s="715"/>
      <c r="CW39" s="715"/>
      <c r="CX39" s="715"/>
      <c r="CY39" s="716"/>
      <c r="CZ39" s="684">
        <v>4.3</v>
      </c>
      <c r="DA39" s="713"/>
      <c r="DB39" s="713"/>
      <c r="DC39" s="717"/>
      <c r="DD39" s="688">
        <v>961271</v>
      </c>
      <c r="DE39" s="715"/>
      <c r="DF39" s="715"/>
      <c r="DG39" s="715"/>
      <c r="DH39" s="715"/>
      <c r="DI39" s="715"/>
      <c r="DJ39" s="715"/>
      <c r="DK39" s="716"/>
      <c r="DL39" s="688" t="s">
        <v>340</v>
      </c>
      <c r="DM39" s="715"/>
      <c r="DN39" s="715"/>
      <c r="DO39" s="715"/>
      <c r="DP39" s="715"/>
      <c r="DQ39" s="715"/>
      <c r="DR39" s="715"/>
      <c r="DS39" s="715"/>
      <c r="DT39" s="715"/>
      <c r="DU39" s="715"/>
      <c r="DV39" s="716"/>
      <c r="DW39" s="684" t="s">
        <v>127</v>
      </c>
      <c r="DX39" s="713"/>
      <c r="DY39" s="713"/>
      <c r="DZ39" s="713"/>
      <c r="EA39" s="713"/>
      <c r="EB39" s="713"/>
      <c r="EC39" s="714"/>
    </row>
    <row r="40" spans="2:133" ht="11.25" customHeight="1">
      <c r="AQ40" s="756" t="s">
        <v>344</v>
      </c>
      <c r="AR40" s="757"/>
      <c r="AS40" s="757"/>
      <c r="AT40" s="757"/>
      <c r="AU40" s="757"/>
      <c r="AV40" s="757"/>
      <c r="AW40" s="757"/>
      <c r="AX40" s="757"/>
      <c r="AY40" s="758"/>
      <c r="AZ40" s="679">
        <v>833972</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127</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170500</v>
      </c>
      <c r="CS40" s="680"/>
      <c r="CT40" s="680"/>
      <c r="CU40" s="680"/>
      <c r="CV40" s="680"/>
      <c r="CW40" s="680"/>
      <c r="CX40" s="680"/>
      <c r="CY40" s="681"/>
      <c r="CZ40" s="684">
        <v>0.7</v>
      </c>
      <c r="DA40" s="713"/>
      <c r="DB40" s="713"/>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340</v>
      </c>
      <c r="DX40" s="713"/>
      <c r="DY40" s="713"/>
      <c r="DZ40" s="713"/>
      <c r="EA40" s="713"/>
      <c r="EB40" s="713"/>
      <c r="EC40" s="714"/>
    </row>
    <row r="41" spans="2:133" ht="11.25" customHeight="1">
      <c r="AQ41" s="766" t="s">
        <v>347</v>
      </c>
      <c r="AR41" s="767"/>
      <c r="AS41" s="767"/>
      <c r="AT41" s="767"/>
      <c r="AU41" s="767"/>
      <c r="AV41" s="767"/>
      <c r="AW41" s="767"/>
      <c r="AX41" s="767"/>
      <c r="AY41" s="768"/>
      <c r="AZ41" s="759">
        <v>1390926</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250</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340</v>
      </c>
      <c r="CS41" s="715"/>
      <c r="CT41" s="715"/>
      <c r="CU41" s="715"/>
      <c r="CV41" s="715"/>
      <c r="CW41" s="715"/>
      <c r="CX41" s="715"/>
      <c r="CY41" s="716"/>
      <c r="CZ41" s="684" t="s">
        <v>127</v>
      </c>
      <c r="DA41" s="713"/>
      <c r="DB41" s="713"/>
      <c r="DC41" s="717"/>
      <c r="DD41" s="688" t="s">
        <v>127</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1583978</v>
      </c>
      <c r="CS42" s="680"/>
      <c r="CT42" s="680"/>
      <c r="CU42" s="680"/>
      <c r="CV42" s="680"/>
      <c r="CW42" s="680"/>
      <c r="CX42" s="680"/>
      <c r="CY42" s="681"/>
      <c r="CZ42" s="684">
        <v>6.7</v>
      </c>
      <c r="DA42" s="685"/>
      <c r="DB42" s="685"/>
      <c r="DC42" s="780"/>
      <c r="DD42" s="688">
        <v>1147572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36050</v>
      </c>
      <c r="CS43" s="715"/>
      <c r="CT43" s="715"/>
      <c r="CU43" s="715"/>
      <c r="CV43" s="715"/>
      <c r="CW43" s="715"/>
      <c r="CX43" s="715"/>
      <c r="CY43" s="716"/>
      <c r="CZ43" s="684">
        <v>0.2</v>
      </c>
      <c r="DA43" s="713"/>
      <c r="DB43" s="713"/>
      <c r="DC43" s="717"/>
      <c r="DD43" s="688">
        <v>36050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354</v>
      </c>
      <c r="CD44" s="791" t="s">
        <v>305</v>
      </c>
      <c r="CE44" s="792"/>
      <c r="CF44" s="676" t="s">
        <v>355</v>
      </c>
      <c r="CG44" s="677"/>
      <c r="CH44" s="677"/>
      <c r="CI44" s="677"/>
      <c r="CJ44" s="677"/>
      <c r="CK44" s="677"/>
      <c r="CL44" s="677"/>
      <c r="CM44" s="677"/>
      <c r="CN44" s="677"/>
      <c r="CO44" s="677"/>
      <c r="CP44" s="677"/>
      <c r="CQ44" s="678"/>
      <c r="CR44" s="679">
        <v>1583978</v>
      </c>
      <c r="CS44" s="680"/>
      <c r="CT44" s="680"/>
      <c r="CU44" s="680"/>
      <c r="CV44" s="680"/>
      <c r="CW44" s="680"/>
      <c r="CX44" s="680"/>
      <c r="CY44" s="681"/>
      <c r="CZ44" s="684">
        <v>6.7</v>
      </c>
      <c r="DA44" s="685"/>
      <c r="DB44" s="685"/>
      <c r="DC44" s="780"/>
      <c r="DD44" s="688">
        <v>1147572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356</v>
      </c>
      <c r="CG45" s="677"/>
      <c r="CH45" s="677"/>
      <c r="CI45" s="677"/>
      <c r="CJ45" s="677"/>
      <c r="CK45" s="677"/>
      <c r="CL45" s="677"/>
      <c r="CM45" s="677"/>
      <c r="CN45" s="677"/>
      <c r="CO45" s="677"/>
      <c r="CP45" s="677"/>
      <c r="CQ45" s="678"/>
      <c r="CR45" s="679">
        <v>379117</v>
      </c>
      <c r="CS45" s="715"/>
      <c r="CT45" s="715"/>
      <c r="CU45" s="715"/>
      <c r="CV45" s="715"/>
      <c r="CW45" s="715"/>
      <c r="CX45" s="715"/>
      <c r="CY45" s="716"/>
      <c r="CZ45" s="684">
        <v>1.6</v>
      </c>
      <c r="DA45" s="713"/>
      <c r="DB45" s="713"/>
      <c r="DC45" s="717"/>
      <c r="DD45" s="688">
        <v>32683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357</v>
      </c>
      <c r="CG46" s="677"/>
      <c r="CH46" s="677"/>
      <c r="CI46" s="677"/>
      <c r="CJ46" s="677"/>
      <c r="CK46" s="677"/>
      <c r="CL46" s="677"/>
      <c r="CM46" s="677"/>
      <c r="CN46" s="677"/>
      <c r="CO46" s="677"/>
      <c r="CP46" s="677"/>
      <c r="CQ46" s="678"/>
      <c r="CR46" s="679">
        <v>1204861</v>
      </c>
      <c r="CS46" s="680"/>
      <c r="CT46" s="680"/>
      <c r="CU46" s="680"/>
      <c r="CV46" s="680"/>
      <c r="CW46" s="680"/>
      <c r="CX46" s="680"/>
      <c r="CY46" s="681"/>
      <c r="CZ46" s="684">
        <v>5.0999999999999996</v>
      </c>
      <c r="DA46" s="685"/>
      <c r="DB46" s="685"/>
      <c r="DC46" s="780"/>
      <c r="DD46" s="688">
        <v>1114889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358</v>
      </c>
      <c r="CG47" s="677"/>
      <c r="CH47" s="677"/>
      <c r="CI47" s="677"/>
      <c r="CJ47" s="677"/>
      <c r="CK47" s="677"/>
      <c r="CL47" s="677"/>
      <c r="CM47" s="677"/>
      <c r="CN47" s="677"/>
      <c r="CO47" s="677"/>
      <c r="CP47" s="677"/>
      <c r="CQ47" s="678"/>
      <c r="CR47" s="679" t="s">
        <v>340</v>
      </c>
      <c r="CS47" s="715"/>
      <c r="CT47" s="715"/>
      <c r="CU47" s="715"/>
      <c r="CV47" s="715"/>
      <c r="CW47" s="715"/>
      <c r="CX47" s="715"/>
      <c r="CY47" s="716"/>
      <c r="CZ47" s="684" t="s">
        <v>127</v>
      </c>
      <c r="DA47" s="713"/>
      <c r="DB47" s="713"/>
      <c r="DC47" s="717"/>
      <c r="DD47" s="688" t="s">
        <v>340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359</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360</v>
      </c>
      <c r="CE49" s="725"/>
      <c r="CF49" s="725"/>
      <c r="CG49" s="725"/>
      <c r="CH49" s="725"/>
      <c r="CI49" s="725"/>
      <c r="CJ49" s="725"/>
      <c r="CK49" s="725"/>
      <c r="CL49" s="725"/>
      <c r="CM49" s="725"/>
      <c r="CN49" s="725"/>
      <c r="CO49" s="725"/>
      <c r="CP49" s="725"/>
      <c r="CQ49" s="726"/>
      <c r="CR49" s="759">
        <v>23515301</v>
      </c>
      <c r="CS49" s="749"/>
      <c r="CT49" s="749"/>
      <c r="CU49" s="749"/>
      <c r="CV49" s="749"/>
      <c r="CW49" s="749"/>
      <c r="CX49" s="749"/>
      <c r="CY49" s="781"/>
      <c r="CZ49" s="764">
        <v>100</v>
      </c>
      <c r="DA49" s="782"/>
      <c r="DB49" s="782"/>
      <c r="DC49" s="783"/>
      <c r="DD49" s="784">
        <v>16582003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IOcgs02PFtABKt9T6RsB1dI5b3f7D5fWU7QKTLIOlVXi0Y29SnTJ+JbtraNwE3FFFxLD1UXK9YKSMC10zu7RvQ==" saltValue="dOsHNzrzZpFXHZzG1nOz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383</v>
      </c>
      <c r="C7" s="812"/>
      <c r="D7" s="812"/>
      <c r="E7" s="812"/>
      <c r="F7" s="812"/>
      <c r="G7" s="812"/>
      <c r="H7" s="812"/>
      <c r="I7" s="812"/>
      <c r="J7" s="812"/>
      <c r="K7" s="812"/>
      <c r="L7" s="812"/>
      <c r="M7" s="812"/>
      <c r="N7" s="812"/>
      <c r="O7" s="812"/>
      <c r="P7" s="813"/>
      <c r="Q7" s="814">
        <v>24734</v>
      </c>
      <c r="R7" s="815"/>
      <c r="S7" s="815"/>
      <c r="T7" s="815"/>
      <c r="U7" s="815"/>
      <c r="V7" s="815">
        <v>23120</v>
      </c>
      <c r="W7" s="815"/>
      <c r="X7" s="815"/>
      <c r="Y7" s="815"/>
      <c r="Z7" s="815"/>
      <c r="AA7" s="815">
        <v>1614</v>
      </c>
      <c r="AB7" s="815"/>
      <c r="AC7" s="815"/>
      <c r="AD7" s="815"/>
      <c r="AE7" s="816"/>
      <c r="AF7" s="817">
        <v>1493</v>
      </c>
      <c r="AG7" s="818"/>
      <c r="AH7" s="818"/>
      <c r="AI7" s="818"/>
      <c r="AJ7" s="819"/>
      <c r="AK7" s="854">
        <v>64</v>
      </c>
      <c r="AL7" s="855"/>
      <c r="AM7" s="855"/>
      <c r="AN7" s="855"/>
      <c r="AO7" s="855"/>
      <c r="AP7" s="855">
        <v>15598</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573</v>
      </c>
      <c r="BT7" s="859"/>
      <c r="BU7" s="859"/>
      <c r="BV7" s="859"/>
      <c r="BW7" s="859"/>
      <c r="BX7" s="859"/>
      <c r="BY7" s="859"/>
      <c r="BZ7" s="859"/>
      <c r="CA7" s="859"/>
      <c r="CB7" s="859"/>
      <c r="CC7" s="859"/>
      <c r="CD7" s="859"/>
      <c r="CE7" s="859"/>
      <c r="CF7" s="859"/>
      <c r="CG7" s="860"/>
      <c r="CH7" s="851" t="s">
        <v>501</v>
      </c>
      <c r="CI7" s="852"/>
      <c r="CJ7" s="852"/>
      <c r="CK7" s="852"/>
      <c r="CL7" s="853"/>
      <c r="CM7" s="851">
        <v>6</v>
      </c>
      <c r="CN7" s="852"/>
      <c r="CO7" s="852"/>
      <c r="CP7" s="852"/>
      <c r="CQ7" s="853"/>
      <c r="CR7" s="851">
        <v>5</v>
      </c>
      <c r="CS7" s="852"/>
      <c r="CT7" s="852"/>
      <c r="CU7" s="852"/>
      <c r="CV7" s="853"/>
      <c r="CW7" s="851">
        <v>8</v>
      </c>
      <c r="CX7" s="852"/>
      <c r="CY7" s="852"/>
      <c r="CZ7" s="852"/>
      <c r="DA7" s="853"/>
      <c r="DB7" s="851" t="s">
        <v>501</v>
      </c>
      <c r="DC7" s="852"/>
      <c r="DD7" s="852"/>
      <c r="DE7" s="852"/>
      <c r="DF7" s="853"/>
      <c r="DG7" s="851">
        <v>3107</v>
      </c>
      <c r="DH7" s="852"/>
      <c r="DI7" s="852"/>
      <c r="DJ7" s="852"/>
      <c r="DK7" s="853"/>
      <c r="DL7" s="851" t="s">
        <v>501</v>
      </c>
      <c r="DM7" s="852"/>
      <c r="DN7" s="852"/>
      <c r="DO7" s="852"/>
      <c r="DP7" s="853"/>
      <c r="DQ7" s="851" t="s">
        <v>501</v>
      </c>
      <c r="DR7" s="852"/>
      <c r="DS7" s="852"/>
      <c r="DT7" s="852"/>
      <c r="DU7" s="853"/>
      <c r="DV7" s="832"/>
      <c r="DW7" s="833"/>
      <c r="DX7" s="833"/>
      <c r="DY7" s="833"/>
      <c r="DZ7" s="834"/>
      <c r="EA7" s="254"/>
    </row>
    <row r="8" spans="1:131" s="255" customFormat="1" ht="26.25" customHeight="1">
      <c r="A8" s="261">
        <v>2</v>
      </c>
      <c r="B8" s="835" t="s">
        <v>384</v>
      </c>
      <c r="C8" s="836"/>
      <c r="D8" s="836"/>
      <c r="E8" s="836"/>
      <c r="F8" s="836"/>
      <c r="G8" s="836"/>
      <c r="H8" s="836"/>
      <c r="I8" s="836"/>
      <c r="J8" s="836"/>
      <c r="K8" s="836"/>
      <c r="L8" s="836"/>
      <c r="M8" s="836"/>
      <c r="N8" s="836"/>
      <c r="O8" s="836"/>
      <c r="P8" s="837"/>
      <c r="Q8" s="838">
        <v>1047</v>
      </c>
      <c r="R8" s="839"/>
      <c r="S8" s="839"/>
      <c r="T8" s="839"/>
      <c r="U8" s="839"/>
      <c r="V8" s="839">
        <v>1035</v>
      </c>
      <c r="W8" s="839"/>
      <c r="X8" s="839"/>
      <c r="Y8" s="839"/>
      <c r="Z8" s="839"/>
      <c r="AA8" s="839">
        <v>12</v>
      </c>
      <c r="AB8" s="839"/>
      <c r="AC8" s="839"/>
      <c r="AD8" s="839"/>
      <c r="AE8" s="840"/>
      <c r="AF8" s="841">
        <v>7</v>
      </c>
      <c r="AG8" s="842"/>
      <c r="AH8" s="842"/>
      <c r="AI8" s="842"/>
      <c r="AJ8" s="843"/>
      <c r="AK8" s="844">
        <v>582</v>
      </c>
      <c r="AL8" s="845"/>
      <c r="AM8" s="845"/>
      <c r="AN8" s="845"/>
      <c r="AO8" s="845"/>
      <c r="AP8" s="845">
        <v>1995</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574</v>
      </c>
      <c r="BT8" s="849"/>
      <c r="BU8" s="849"/>
      <c r="BV8" s="849"/>
      <c r="BW8" s="849"/>
      <c r="BX8" s="849"/>
      <c r="BY8" s="849"/>
      <c r="BZ8" s="849"/>
      <c r="CA8" s="849"/>
      <c r="CB8" s="849"/>
      <c r="CC8" s="849"/>
      <c r="CD8" s="849"/>
      <c r="CE8" s="849"/>
      <c r="CF8" s="849"/>
      <c r="CG8" s="850"/>
      <c r="CH8" s="861">
        <v>9</v>
      </c>
      <c r="CI8" s="862"/>
      <c r="CJ8" s="862"/>
      <c r="CK8" s="862"/>
      <c r="CL8" s="863"/>
      <c r="CM8" s="861">
        <v>112</v>
      </c>
      <c r="CN8" s="862"/>
      <c r="CO8" s="862"/>
      <c r="CP8" s="862"/>
      <c r="CQ8" s="863"/>
      <c r="CR8" s="861">
        <v>1</v>
      </c>
      <c r="CS8" s="862"/>
      <c r="CT8" s="862"/>
      <c r="CU8" s="862"/>
      <c r="CV8" s="863"/>
      <c r="CW8" s="861" t="s">
        <v>501</v>
      </c>
      <c r="CX8" s="862"/>
      <c r="CY8" s="862"/>
      <c r="CZ8" s="862"/>
      <c r="DA8" s="863"/>
      <c r="DB8" s="861" t="s">
        <v>501</v>
      </c>
      <c r="DC8" s="862"/>
      <c r="DD8" s="862"/>
      <c r="DE8" s="862"/>
      <c r="DF8" s="863"/>
      <c r="DG8" s="861" t="s">
        <v>501</v>
      </c>
      <c r="DH8" s="862"/>
      <c r="DI8" s="862"/>
      <c r="DJ8" s="862"/>
      <c r="DK8" s="863"/>
      <c r="DL8" s="861" t="s">
        <v>501</v>
      </c>
      <c r="DM8" s="862"/>
      <c r="DN8" s="862"/>
      <c r="DO8" s="862"/>
      <c r="DP8" s="863"/>
      <c r="DQ8" s="861" t="s">
        <v>501</v>
      </c>
      <c r="DR8" s="862"/>
      <c r="DS8" s="862"/>
      <c r="DT8" s="862"/>
      <c r="DU8" s="863"/>
      <c r="DV8" s="864"/>
      <c r="DW8" s="865"/>
      <c r="DX8" s="865"/>
      <c r="DY8" s="865"/>
      <c r="DZ8" s="866"/>
      <c r="EA8" s="254"/>
    </row>
    <row r="9" spans="1:131" s="255" customFormat="1" ht="26.25" customHeight="1">
      <c r="A9" s="261">
        <v>3</v>
      </c>
      <c r="B9" s="835" t="s">
        <v>385</v>
      </c>
      <c r="C9" s="836"/>
      <c r="D9" s="836"/>
      <c r="E9" s="836"/>
      <c r="F9" s="836"/>
      <c r="G9" s="836"/>
      <c r="H9" s="836"/>
      <c r="I9" s="836"/>
      <c r="J9" s="836"/>
      <c r="K9" s="836"/>
      <c r="L9" s="836"/>
      <c r="M9" s="836"/>
      <c r="N9" s="836"/>
      <c r="O9" s="836"/>
      <c r="P9" s="837"/>
      <c r="Q9" s="838">
        <v>49</v>
      </c>
      <c r="R9" s="839"/>
      <c r="S9" s="839"/>
      <c r="T9" s="839"/>
      <c r="U9" s="839"/>
      <c r="V9" s="839">
        <v>46</v>
      </c>
      <c r="W9" s="839"/>
      <c r="X9" s="839"/>
      <c r="Y9" s="839"/>
      <c r="Z9" s="839"/>
      <c r="AA9" s="839">
        <v>3</v>
      </c>
      <c r="AB9" s="839"/>
      <c r="AC9" s="839"/>
      <c r="AD9" s="839"/>
      <c r="AE9" s="840"/>
      <c r="AF9" s="841">
        <v>3</v>
      </c>
      <c r="AG9" s="842"/>
      <c r="AH9" s="842"/>
      <c r="AI9" s="842"/>
      <c r="AJ9" s="843"/>
      <c r="AK9" s="844" t="s">
        <v>501</v>
      </c>
      <c r="AL9" s="845"/>
      <c r="AM9" s="845"/>
      <c r="AN9" s="845"/>
      <c r="AO9" s="845"/>
      <c r="AP9" s="845" t="s">
        <v>501</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387</v>
      </c>
      <c r="B23" s="870" t="s">
        <v>388</v>
      </c>
      <c r="C23" s="871"/>
      <c r="D23" s="871"/>
      <c r="E23" s="871"/>
      <c r="F23" s="871"/>
      <c r="G23" s="871"/>
      <c r="H23" s="871"/>
      <c r="I23" s="871"/>
      <c r="J23" s="871"/>
      <c r="K23" s="871"/>
      <c r="L23" s="871"/>
      <c r="M23" s="871"/>
      <c r="N23" s="871"/>
      <c r="O23" s="871"/>
      <c r="P23" s="872"/>
      <c r="Q23" s="873">
        <v>25168</v>
      </c>
      <c r="R23" s="874"/>
      <c r="S23" s="874"/>
      <c r="T23" s="874"/>
      <c r="U23" s="874"/>
      <c r="V23" s="874">
        <v>23539</v>
      </c>
      <c r="W23" s="874"/>
      <c r="X23" s="874"/>
      <c r="Y23" s="874"/>
      <c r="Z23" s="874"/>
      <c r="AA23" s="874">
        <v>1629</v>
      </c>
      <c r="AB23" s="874"/>
      <c r="AC23" s="874"/>
      <c r="AD23" s="874"/>
      <c r="AE23" s="875"/>
      <c r="AF23" s="876">
        <v>1503</v>
      </c>
      <c r="AG23" s="874"/>
      <c r="AH23" s="874"/>
      <c r="AI23" s="874"/>
      <c r="AJ23" s="877"/>
      <c r="AK23" s="878"/>
      <c r="AL23" s="879"/>
      <c r="AM23" s="879"/>
      <c r="AN23" s="879"/>
      <c r="AO23" s="879"/>
      <c r="AP23" s="874">
        <v>17593</v>
      </c>
      <c r="AQ23" s="874"/>
      <c r="AR23" s="874"/>
      <c r="AS23" s="874"/>
      <c r="AT23" s="874"/>
      <c r="AU23" s="880"/>
      <c r="AV23" s="880"/>
      <c r="AW23" s="880"/>
      <c r="AX23" s="880"/>
      <c r="AY23" s="881"/>
      <c r="AZ23" s="889" t="s">
        <v>127</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389</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390</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366</v>
      </c>
      <c r="B26" s="821"/>
      <c r="C26" s="821"/>
      <c r="D26" s="821"/>
      <c r="E26" s="821"/>
      <c r="F26" s="821"/>
      <c r="G26" s="821"/>
      <c r="H26" s="821"/>
      <c r="I26" s="821"/>
      <c r="J26" s="821"/>
      <c r="K26" s="821"/>
      <c r="L26" s="821"/>
      <c r="M26" s="821"/>
      <c r="N26" s="821"/>
      <c r="O26" s="821"/>
      <c r="P26" s="822"/>
      <c r="Q26" s="797" t="s">
        <v>391</v>
      </c>
      <c r="R26" s="798"/>
      <c r="S26" s="798"/>
      <c r="T26" s="798"/>
      <c r="U26" s="799"/>
      <c r="V26" s="797" t="s">
        <v>392</v>
      </c>
      <c r="W26" s="798"/>
      <c r="X26" s="798"/>
      <c r="Y26" s="798"/>
      <c r="Z26" s="799"/>
      <c r="AA26" s="797" t="s">
        <v>393</v>
      </c>
      <c r="AB26" s="798"/>
      <c r="AC26" s="798"/>
      <c r="AD26" s="798"/>
      <c r="AE26" s="798"/>
      <c r="AF26" s="892" t="s">
        <v>394</v>
      </c>
      <c r="AG26" s="893"/>
      <c r="AH26" s="893"/>
      <c r="AI26" s="893"/>
      <c r="AJ26" s="894"/>
      <c r="AK26" s="798" t="s">
        <v>395</v>
      </c>
      <c r="AL26" s="798"/>
      <c r="AM26" s="798"/>
      <c r="AN26" s="798"/>
      <c r="AO26" s="799"/>
      <c r="AP26" s="797" t="s">
        <v>396</v>
      </c>
      <c r="AQ26" s="798"/>
      <c r="AR26" s="798"/>
      <c r="AS26" s="798"/>
      <c r="AT26" s="799"/>
      <c r="AU26" s="797" t="s">
        <v>397</v>
      </c>
      <c r="AV26" s="798"/>
      <c r="AW26" s="798"/>
      <c r="AX26" s="798"/>
      <c r="AY26" s="799"/>
      <c r="AZ26" s="797" t="s">
        <v>398</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399</v>
      </c>
      <c r="C28" s="812"/>
      <c r="D28" s="812"/>
      <c r="E28" s="812"/>
      <c r="F28" s="812"/>
      <c r="G28" s="812"/>
      <c r="H28" s="812"/>
      <c r="I28" s="812"/>
      <c r="J28" s="812"/>
      <c r="K28" s="812"/>
      <c r="L28" s="812"/>
      <c r="M28" s="812"/>
      <c r="N28" s="812"/>
      <c r="O28" s="812"/>
      <c r="P28" s="813"/>
      <c r="Q28" s="902">
        <v>7454</v>
      </c>
      <c r="R28" s="903"/>
      <c r="S28" s="903"/>
      <c r="T28" s="903"/>
      <c r="U28" s="903"/>
      <c r="V28" s="903">
        <v>7408</v>
      </c>
      <c r="W28" s="903"/>
      <c r="X28" s="903"/>
      <c r="Y28" s="903"/>
      <c r="Z28" s="903"/>
      <c r="AA28" s="903">
        <v>46</v>
      </c>
      <c r="AB28" s="903"/>
      <c r="AC28" s="903"/>
      <c r="AD28" s="903"/>
      <c r="AE28" s="904"/>
      <c r="AF28" s="905">
        <v>46</v>
      </c>
      <c r="AG28" s="903"/>
      <c r="AH28" s="903"/>
      <c r="AI28" s="903"/>
      <c r="AJ28" s="906"/>
      <c r="AK28" s="907">
        <v>834</v>
      </c>
      <c r="AL28" s="898"/>
      <c r="AM28" s="898"/>
      <c r="AN28" s="898"/>
      <c r="AO28" s="898"/>
      <c r="AP28" s="898" t="s">
        <v>501</v>
      </c>
      <c r="AQ28" s="898"/>
      <c r="AR28" s="898"/>
      <c r="AS28" s="898"/>
      <c r="AT28" s="898"/>
      <c r="AU28" s="898" t="s">
        <v>501</v>
      </c>
      <c r="AV28" s="898"/>
      <c r="AW28" s="898"/>
      <c r="AX28" s="898"/>
      <c r="AY28" s="898"/>
      <c r="AZ28" s="899" t="s">
        <v>501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400</v>
      </c>
      <c r="C29" s="836"/>
      <c r="D29" s="836"/>
      <c r="E29" s="836"/>
      <c r="F29" s="836"/>
      <c r="G29" s="836"/>
      <c r="H29" s="836"/>
      <c r="I29" s="836"/>
      <c r="J29" s="836"/>
      <c r="K29" s="836"/>
      <c r="L29" s="836"/>
      <c r="M29" s="836"/>
      <c r="N29" s="836"/>
      <c r="O29" s="836"/>
      <c r="P29" s="837"/>
      <c r="Q29" s="838">
        <v>5077</v>
      </c>
      <c r="R29" s="839"/>
      <c r="S29" s="839"/>
      <c r="T29" s="839"/>
      <c r="U29" s="839"/>
      <c r="V29" s="839">
        <v>4931</v>
      </c>
      <c r="W29" s="839"/>
      <c r="X29" s="839"/>
      <c r="Y29" s="839"/>
      <c r="Z29" s="839"/>
      <c r="AA29" s="839">
        <v>146</v>
      </c>
      <c r="AB29" s="839"/>
      <c r="AC29" s="839"/>
      <c r="AD29" s="839"/>
      <c r="AE29" s="840"/>
      <c r="AF29" s="841">
        <v>146</v>
      </c>
      <c r="AG29" s="842"/>
      <c r="AH29" s="842"/>
      <c r="AI29" s="842"/>
      <c r="AJ29" s="843"/>
      <c r="AK29" s="910">
        <v>695</v>
      </c>
      <c r="AL29" s="911"/>
      <c r="AM29" s="911"/>
      <c r="AN29" s="911"/>
      <c r="AO29" s="911"/>
      <c r="AP29" s="911" t="s">
        <v>501</v>
      </c>
      <c r="AQ29" s="911"/>
      <c r="AR29" s="911"/>
      <c r="AS29" s="911"/>
      <c r="AT29" s="911"/>
      <c r="AU29" s="911" t="s">
        <v>501</v>
      </c>
      <c r="AV29" s="911"/>
      <c r="AW29" s="911"/>
      <c r="AX29" s="911"/>
      <c r="AY29" s="911"/>
      <c r="AZ29" s="912" t="s">
        <v>501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401</v>
      </c>
      <c r="C30" s="836"/>
      <c r="D30" s="836"/>
      <c r="E30" s="836"/>
      <c r="F30" s="836"/>
      <c r="G30" s="836"/>
      <c r="H30" s="836"/>
      <c r="I30" s="836"/>
      <c r="J30" s="836"/>
      <c r="K30" s="836"/>
      <c r="L30" s="836"/>
      <c r="M30" s="836"/>
      <c r="N30" s="836"/>
      <c r="O30" s="836"/>
      <c r="P30" s="837"/>
      <c r="Q30" s="838">
        <v>843</v>
      </c>
      <c r="R30" s="839"/>
      <c r="S30" s="839"/>
      <c r="T30" s="839"/>
      <c r="U30" s="839"/>
      <c r="V30" s="839">
        <v>839</v>
      </c>
      <c r="W30" s="839"/>
      <c r="X30" s="839"/>
      <c r="Y30" s="839"/>
      <c r="Z30" s="839"/>
      <c r="AA30" s="839">
        <v>4</v>
      </c>
      <c r="AB30" s="839"/>
      <c r="AC30" s="839"/>
      <c r="AD30" s="839"/>
      <c r="AE30" s="840"/>
      <c r="AF30" s="841">
        <v>4</v>
      </c>
      <c r="AG30" s="842"/>
      <c r="AH30" s="842"/>
      <c r="AI30" s="842"/>
      <c r="AJ30" s="843"/>
      <c r="AK30" s="910">
        <v>153</v>
      </c>
      <c r="AL30" s="911"/>
      <c r="AM30" s="911"/>
      <c r="AN30" s="911"/>
      <c r="AO30" s="911"/>
      <c r="AP30" s="911" t="s">
        <v>501</v>
      </c>
      <c r="AQ30" s="911"/>
      <c r="AR30" s="911"/>
      <c r="AS30" s="911"/>
      <c r="AT30" s="911"/>
      <c r="AU30" s="911" t="s">
        <v>501</v>
      </c>
      <c r="AV30" s="911"/>
      <c r="AW30" s="911"/>
      <c r="AX30" s="911"/>
      <c r="AY30" s="911"/>
      <c r="AZ30" s="912" t="s">
        <v>501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402</v>
      </c>
      <c r="C31" s="836"/>
      <c r="D31" s="836"/>
      <c r="E31" s="836"/>
      <c r="F31" s="836"/>
      <c r="G31" s="836"/>
      <c r="H31" s="836"/>
      <c r="I31" s="836"/>
      <c r="J31" s="836"/>
      <c r="K31" s="836"/>
      <c r="L31" s="836"/>
      <c r="M31" s="836"/>
      <c r="N31" s="836"/>
      <c r="O31" s="836"/>
      <c r="P31" s="837"/>
      <c r="Q31" s="838">
        <v>1358</v>
      </c>
      <c r="R31" s="839"/>
      <c r="S31" s="839"/>
      <c r="T31" s="839"/>
      <c r="U31" s="839"/>
      <c r="V31" s="839">
        <v>1178</v>
      </c>
      <c r="W31" s="839"/>
      <c r="X31" s="839"/>
      <c r="Y31" s="839"/>
      <c r="Z31" s="839"/>
      <c r="AA31" s="839">
        <v>181</v>
      </c>
      <c r="AB31" s="839"/>
      <c r="AC31" s="839"/>
      <c r="AD31" s="839"/>
      <c r="AE31" s="840"/>
      <c r="AF31" s="841">
        <v>1547</v>
      </c>
      <c r="AG31" s="842"/>
      <c r="AH31" s="842"/>
      <c r="AI31" s="842"/>
      <c r="AJ31" s="843"/>
      <c r="AK31" s="910">
        <v>4</v>
      </c>
      <c r="AL31" s="911"/>
      <c r="AM31" s="911"/>
      <c r="AN31" s="911"/>
      <c r="AO31" s="911"/>
      <c r="AP31" s="911">
        <v>3026</v>
      </c>
      <c r="AQ31" s="911"/>
      <c r="AR31" s="911"/>
      <c r="AS31" s="911"/>
      <c r="AT31" s="911"/>
      <c r="AU31" s="911" t="s">
        <v>501</v>
      </c>
      <c r="AV31" s="911"/>
      <c r="AW31" s="911"/>
      <c r="AX31" s="911"/>
      <c r="AY31" s="911"/>
      <c r="AZ31" s="912" t="s">
        <v>501</v>
      </c>
      <c r="BA31" s="912"/>
      <c r="BB31" s="912"/>
      <c r="BC31" s="912"/>
      <c r="BD31" s="912"/>
      <c r="BE31" s="908" t="s">
        <v>403</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404</v>
      </c>
      <c r="C32" s="836"/>
      <c r="D32" s="836"/>
      <c r="E32" s="836"/>
      <c r="F32" s="836"/>
      <c r="G32" s="836"/>
      <c r="H32" s="836"/>
      <c r="I32" s="836"/>
      <c r="J32" s="836"/>
      <c r="K32" s="836"/>
      <c r="L32" s="836"/>
      <c r="M32" s="836"/>
      <c r="N32" s="836"/>
      <c r="O32" s="836"/>
      <c r="P32" s="837"/>
      <c r="Q32" s="838">
        <v>2978</v>
      </c>
      <c r="R32" s="839"/>
      <c r="S32" s="839"/>
      <c r="T32" s="839"/>
      <c r="U32" s="839"/>
      <c r="V32" s="839">
        <v>3056</v>
      </c>
      <c r="W32" s="839"/>
      <c r="X32" s="839"/>
      <c r="Y32" s="839"/>
      <c r="Z32" s="839"/>
      <c r="AA32" s="839">
        <v>-78</v>
      </c>
      <c r="AB32" s="839"/>
      <c r="AC32" s="839"/>
      <c r="AD32" s="839"/>
      <c r="AE32" s="840"/>
      <c r="AF32" s="841">
        <v>1105</v>
      </c>
      <c r="AG32" s="842"/>
      <c r="AH32" s="842"/>
      <c r="AI32" s="842"/>
      <c r="AJ32" s="843"/>
      <c r="AK32" s="910">
        <v>257</v>
      </c>
      <c r="AL32" s="911"/>
      <c r="AM32" s="911"/>
      <c r="AN32" s="911"/>
      <c r="AO32" s="911"/>
      <c r="AP32" s="911">
        <v>120</v>
      </c>
      <c r="AQ32" s="911"/>
      <c r="AR32" s="911"/>
      <c r="AS32" s="911"/>
      <c r="AT32" s="911"/>
      <c r="AU32" s="911">
        <v>80</v>
      </c>
      <c r="AV32" s="911"/>
      <c r="AW32" s="911"/>
      <c r="AX32" s="911"/>
      <c r="AY32" s="911"/>
      <c r="AZ32" s="912" t="s">
        <v>501</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406</v>
      </c>
      <c r="C33" s="836"/>
      <c r="D33" s="836"/>
      <c r="E33" s="836"/>
      <c r="F33" s="836"/>
      <c r="G33" s="836"/>
      <c r="H33" s="836"/>
      <c r="I33" s="836"/>
      <c r="J33" s="836"/>
      <c r="K33" s="836"/>
      <c r="L33" s="836"/>
      <c r="M33" s="836"/>
      <c r="N33" s="836"/>
      <c r="O33" s="836"/>
      <c r="P33" s="837"/>
      <c r="Q33" s="838">
        <v>1620</v>
      </c>
      <c r="R33" s="839"/>
      <c r="S33" s="839"/>
      <c r="T33" s="839"/>
      <c r="U33" s="839"/>
      <c r="V33" s="839">
        <v>1610</v>
      </c>
      <c r="W33" s="839"/>
      <c r="X33" s="839"/>
      <c r="Y33" s="839"/>
      <c r="Z33" s="839"/>
      <c r="AA33" s="839">
        <v>11</v>
      </c>
      <c r="AB33" s="839"/>
      <c r="AC33" s="839"/>
      <c r="AD33" s="839"/>
      <c r="AE33" s="840"/>
      <c r="AF33" s="841">
        <v>11</v>
      </c>
      <c r="AG33" s="842"/>
      <c r="AH33" s="842"/>
      <c r="AI33" s="842"/>
      <c r="AJ33" s="843"/>
      <c r="AK33" s="910">
        <v>601</v>
      </c>
      <c r="AL33" s="911"/>
      <c r="AM33" s="911"/>
      <c r="AN33" s="911"/>
      <c r="AO33" s="911"/>
      <c r="AP33" s="911">
        <v>5726</v>
      </c>
      <c r="AQ33" s="911"/>
      <c r="AR33" s="911"/>
      <c r="AS33" s="911"/>
      <c r="AT33" s="911"/>
      <c r="AU33" s="911">
        <v>3453</v>
      </c>
      <c r="AV33" s="911"/>
      <c r="AW33" s="911"/>
      <c r="AX33" s="911"/>
      <c r="AY33" s="911"/>
      <c r="AZ33" s="912" t="s">
        <v>501</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387</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2859</v>
      </c>
      <c r="AG63" s="922"/>
      <c r="AH63" s="922"/>
      <c r="AI63" s="922"/>
      <c r="AJ63" s="923"/>
      <c r="AK63" s="924"/>
      <c r="AL63" s="919"/>
      <c r="AM63" s="919"/>
      <c r="AN63" s="919"/>
      <c r="AO63" s="919"/>
      <c r="AP63" s="922">
        <v>8872</v>
      </c>
      <c r="AQ63" s="922"/>
      <c r="AR63" s="922"/>
      <c r="AS63" s="922"/>
      <c r="AT63" s="922"/>
      <c r="AU63" s="922">
        <v>3533</v>
      </c>
      <c r="AV63" s="922"/>
      <c r="AW63" s="922"/>
      <c r="AX63" s="922"/>
      <c r="AY63" s="922"/>
      <c r="AZ63" s="926"/>
      <c r="BA63" s="926"/>
      <c r="BB63" s="926"/>
      <c r="BC63" s="926"/>
      <c r="BD63" s="926"/>
      <c r="BE63" s="927"/>
      <c r="BF63" s="927"/>
      <c r="BG63" s="927"/>
      <c r="BH63" s="927"/>
      <c r="BI63" s="928"/>
      <c r="BJ63" s="929" t="s">
        <v>127</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411</v>
      </c>
      <c r="B66" s="821"/>
      <c r="C66" s="821"/>
      <c r="D66" s="821"/>
      <c r="E66" s="821"/>
      <c r="F66" s="821"/>
      <c r="G66" s="821"/>
      <c r="H66" s="821"/>
      <c r="I66" s="821"/>
      <c r="J66" s="821"/>
      <c r="K66" s="821"/>
      <c r="L66" s="821"/>
      <c r="M66" s="821"/>
      <c r="N66" s="821"/>
      <c r="O66" s="821"/>
      <c r="P66" s="822"/>
      <c r="Q66" s="797" t="s">
        <v>391</v>
      </c>
      <c r="R66" s="798"/>
      <c r="S66" s="798"/>
      <c r="T66" s="798"/>
      <c r="U66" s="799"/>
      <c r="V66" s="797" t="s">
        <v>392</v>
      </c>
      <c r="W66" s="798"/>
      <c r="X66" s="798"/>
      <c r="Y66" s="798"/>
      <c r="Z66" s="799"/>
      <c r="AA66" s="797" t="s">
        <v>412</v>
      </c>
      <c r="AB66" s="798"/>
      <c r="AC66" s="798"/>
      <c r="AD66" s="798"/>
      <c r="AE66" s="799"/>
      <c r="AF66" s="932" t="s">
        <v>394</v>
      </c>
      <c r="AG66" s="893"/>
      <c r="AH66" s="893"/>
      <c r="AI66" s="893"/>
      <c r="AJ66" s="933"/>
      <c r="AK66" s="797" t="s">
        <v>395</v>
      </c>
      <c r="AL66" s="821"/>
      <c r="AM66" s="821"/>
      <c r="AN66" s="821"/>
      <c r="AO66" s="822"/>
      <c r="AP66" s="797" t="s">
        <v>396</v>
      </c>
      <c r="AQ66" s="798"/>
      <c r="AR66" s="798"/>
      <c r="AS66" s="798"/>
      <c r="AT66" s="799"/>
      <c r="AU66" s="797" t="s">
        <v>413</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565</v>
      </c>
      <c r="C68" s="950"/>
      <c r="D68" s="950"/>
      <c r="E68" s="950"/>
      <c r="F68" s="950"/>
      <c r="G68" s="950"/>
      <c r="H68" s="950"/>
      <c r="I68" s="950"/>
      <c r="J68" s="950"/>
      <c r="K68" s="950"/>
      <c r="L68" s="950"/>
      <c r="M68" s="950"/>
      <c r="N68" s="950"/>
      <c r="O68" s="950"/>
      <c r="P68" s="951"/>
      <c r="Q68" s="952">
        <v>67398</v>
      </c>
      <c r="R68" s="946"/>
      <c r="S68" s="946"/>
      <c r="T68" s="946"/>
      <c r="U68" s="946"/>
      <c r="V68" s="946">
        <v>60910</v>
      </c>
      <c r="W68" s="946"/>
      <c r="X68" s="946"/>
      <c r="Y68" s="946"/>
      <c r="Z68" s="946"/>
      <c r="AA68" s="946">
        <v>6489</v>
      </c>
      <c r="AB68" s="946"/>
      <c r="AC68" s="946"/>
      <c r="AD68" s="946"/>
      <c r="AE68" s="946"/>
      <c r="AF68" s="946">
        <v>6489</v>
      </c>
      <c r="AG68" s="946"/>
      <c r="AH68" s="946"/>
      <c r="AI68" s="946"/>
      <c r="AJ68" s="946"/>
      <c r="AK68" s="946">
        <v>732</v>
      </c>
      <c r="AL68" s="946"/>
      <c r="AM68" s="946"/>
      <c r="AN68" s="946"/>
      <c r="AO68" s="946"/>
      <c r="AP68" s="946" t="s">
        <v>501</v>
      </c>
      <c r="AQ68" s="946"/>
      <c r="AR68" s="946"/>
      <c r="AS68" s="946"/>
      <c r="AT68" s="946"/>
      <c r="AU68" s="946" t="s">
        <v>501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566</v>
      </c>
      <c r="C69" s="954"/>
      <c r="D69" s="954"/>
      <c r="E69" s="954"/>
      <c r="F69" s="954"/>
      <c r="G69" s="954"/>
      <c r="H69" s="954"/>
      <c r="I69" s="954"/>
      <c r="J69" s="954"/>
      <c r="K69" s="954"/>
      <c r="L69" s="954"/>
      <c r="M69" s="954"/>
      <c r="N69" s="954"/>
      <c r="O69" s="954"/>
      <c r="P69" s="955"/>
      <c r="Q69" s="956">
        <v>2006</v>
      </c>
      <c r="R69" s="911"/>
      <c r="S69" s="911"/>
      <c r="T69" s="911"/>
      <c r="U69" s="911"/>
      <c r="V69" s="911">
        <v>1902</v>
      </c>
      <c r="W69" s="911"/>
      <c r="X69" s="911"/>
      <c r="Y69" s="911"/>
      <c r="Z69" s="911"/>
      <c r="AA69" s="911">
        <v>104</v>
      </c>
      <c r="AB69" s="911"/>
      <c r="AC69" s="911"/>
      <c r="AD69" s="911"/>
      <c r="AE69" s="911"/>
      <c r="AF69" s="911">
        <v>104</v>
      </c>
      <c r="AG69" s="911"/>
      <c r="AH69" s="911"/>
      <c r="AI69" s="911"/>
      <c r="AJ69" s="911"/>
      <c r="AK69" s="911" t="s">
        <v>501</v>
      </c>
      <c r="AL69" s="911"/>
      <c r="AM69" s="911"/>
      <c r="AN69" s="911"/>
      <c r="AO69" s="911"/>
      <c r="AP69" s="911">
        <v>144</v>
      </c>
      <c r="AQ69" s="911"/>
      <c r="AR69" s="911"/>
      <c r="AS69" s="911"/>
      <c r="AT69" s="911"/>
      <c r="AU69" s="911">
        <v>62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567</v>
      </c>
      <c r="C70" s="954"/>
      <c r="D70" s="954"/>
      <c r="E70" s="954"/>
      <c r="F70" s="954"/>
      <c r="G70" s="954"/>
      <c r="H70" s="954"/>
      <c r="I70" s="954"/>
      <c r="J70" s="954"/>
      <c r="K70" s="954"/>
      <c r="L70" s="954"/>
      <c r="M70" s="954"/>
      <c r="N70" s="954"/>
      <c r="O70" s="954"/>
      <c r="P70" s="955"/>
      <c r="Q70" s="956">
        <v>2056</v>
      </c>
      <c r="R70" s="911"/>
      <c r="S70" s="911"/>
      <c r="T70" s="911"/>
      <c r="U70" s="911"/>
      <c r="V70" s="911">
        <v>2034</v>
      </c>
      <c r="W70" s="911"/>
      <c r="X70" s="911"/>
      <c r="Y70" s="911"/>
      <c r="Z70" s="911"/>
      <c r="AA70" s="911">
        <v>22</v>
      </c>
      <c r="AB70" s="911"/>
      <c r="AC70" s="911"/>
      <c r="AD70" s="911"/>
      <c r="AE70" s="911"/>
      <c r="AF70" s="911">
        <v>22</v>
      </c>
      <c r="AG70" s="911"/>
      <c r="AH70" s="911"/>
      <c r="AI70" s="911"/>
      <c r="AJ70" s="911"/>
      <c r="AK70" s="911" t="s">
        <v>572</v>
      </c>
      <c r="AL70" s="911"/>
      <c r="AM70" s="911"/>
      <c r="AN70" s="911"/>
      <c r="AO70" s="911"/>
      <c r="AP70" s="911" t="s">
        <v>572</v>
      </c>
      <c r="AQ70" s="911"/>
      <c r="AR70" s="911"/>
      <c r="AS70" s="911"/>
      <c r="AT70" s="911"/>
      <c r="AU70" s="911" t="s">
        <v>501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568</v>
      </c>
      <c r="C71" s="954"/>
      <c r="D71" s="954"/>
      <c r="E71" s="954"/>
      <c r="F71" s="954"/>
      <c r="G71" s="954"/>
      <c r="H71" s="954"/>
      <c r="I71" s="954"/>
      <c r="J71" s="954"/>
      <c r="K71" s="954"/>
      <c r="L71" s="954"/>
      <c r="M71" s="954"/>
      <c r="N71" s="954"/>
      <c r="O71" s="954"/>
      <c r="P71" s="955"/>
      <c r="Q71" s="956">
        <v>723894</v>
      </c>
      <c r="R71" s="911"/>
      <c r="S71" s="911"/>
      <c r="T71" s="911"/>
      <c r="U71" s="911"/>
      <c r="V71" s="911">
        <v>705179</v>
      </c>
      <c r="W71" s="911"/>
      <c r="X71" s="911"/>
      <c r="Y71" s="911"/>
      <c r="Z71" s="911"/>
      <c r="AA71" s="911">
        <v>18715</v>
      </c>
      <c r="AB71" s="911"/>
      <c r="AC71" s="911"/>
      <c r="AD71" s="911"/>
      <c r="AE71" s="911"/>
      <c r="AF71" s="911">
        <v>18715</v>
      </c>
      <c r="AG71" s="911"/>
      <c r="AH71" s="911"/>
      <c r="AI71" s="911"/>
      <c r="AJ71" s="911"/>
      <c r="AK71" s="911">
        <v>1705</v>
      </c>
      <c r="AL71" s="911"/>
      <c r="AM71" s="911"/>
      <c r="AN71" s="911"/>
      <c r="AO71" s="911"/>
      <c r="AP71" s="911" t="s">
        <v>501</v>
      </c>
      <c r="AQ71" s="911"/>
      <c r="AR71" s="911"/>
      <c r="AS71" s="911"/>
      <c r="AT71" s="911"/>
      <c r="AU71" s="911" t="s">
        <v>501</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569</v>
      </c>
      <c r="C72" s="954"/>
      <c r="D72" s="954"/>
      <c r="E72" s="954"/>
      <c r="F72" s="954"/>
      <c r="G72" s="954"/>
      <c r="H72" s="954"/>
      <c r="I72" s="954"/>
      <c r="J72" s="954"/>
      <c r="K72" s="954"/>
      <c r="L72" s="954"/>
      <c r="M72" s="954"/>
      <c r="N72" s="954"/>
      <c r="O72" s="954"/>
      <c r="P72" s="955"/>
      <c r="Q72" s="956">
        <v>23533</v>
      </c>
      <c r="R72" s="911"/>
      <c r="S72" s="911"/>
      <c r="T72" s="911"/>
      <c r="U72" s="911"/>
      <c r="V72" s="911">
        <v>22843</v>
      </c>
      <c r="W72" s="911"/>
      <c r="X72" s="911"/>
      <c r="Y72" s="911"/>
      <c r="Z72" s="911"/>
      <c r="AA72" s="911">
        <v>689</v>
      </c>
      <c r="AB72" s="911"/>
      <c r="AC72" s="911"/>
      <c r="AD72" s="911"/>
      <c r="AE72" s="911"/>
      <c r="AF72" s="911">
        <v>689</v>
      </c>
      <c r="AG72" s="911"/>
      <c r="AH72" s="911"/>
      <c r="AI72" s="911"/>
      <c r="AJ72" s="911"/>
      <c r="AK72" s="911">
        <v>22</v>
      </c>
      <c r="AL72" s="911"/>
      <c r="AM72" s="911"/>
      <c r="AN72" s="911"/>
      <c r="AO72" s="911"/>
      <c r="AP72" s="911" t="s">
        <v>501</v>
      </c>
      <c r="AQ72" s="911"/>
      <c r="AR72" s="911"/>
      <c r="AS72" s="911"/>
      <c r="AT72" s="911"/>
      <c r="AU72" s="911" t="s">
        <v>501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570</v>
      </c>
      <c r="C73" s="954"/>
      <c r="D73" s="954"/>
      <c r="E73" s="954"/>
      <c r="F73" s="954"/>
      <c r="G73" s="954"/>
      <c r="H73" s="954"/>
      <c r="I73" s="954"/>
      <c r="J73" s="954"/>
      <c r="K73" s="954"/>
      <c r="L73" s="954"/>
      <c r="M73" s="954"/>
      <c r="N73" s="954"/>
      <c r="O73" s="954"/>
      <c r="P73" s="955"/>
      <c r="Q73" s="956">
        <v>370</v>
      </c>
      <c r="R73" s="911"/>
      <c r="S73" s="911"/>
      <c r="T73" s="911"/>
      <c r="U73" s="911"/>
      <c r="V73" s="911">
        <v>135</v>
      </c>
      <c r="W73" s="911"/>
      <c r="X73" s="911"/>
      <c r="Y73" s="911"/>
      <c r="Z73" s="911"/>
      <c r="AA73" s="911">
        <v>235</v>
      </c>
      <c r="AB73" s="911"/>
      <c r="AC73" s="911"/>
      <c r="AD73" s="911"/>
      <c r="AE73" s="911"/>
      <c r="AF73" s="911">
        <v>235</v>
      </c>
      <c r="AG73" s="911"/>
      <c r="AH73" s="911"/>
      <c r="AI73" s="911"/>
      <c r="AJ73" s="911"/>
      <c r="AK73" s="911" t="s">
        <v>501</v>
      </c>
      <c r="AL73" s="911"/>
      <c r="AM73" s="911"/>
      <c r="AN73" s="911"/>
      <c r="AO73" s="911"/>
      <c r="AP73" s="911" t="s">
        <v>501</v>
      </c>
      <c r="AQ73" s="911"/>
      <c r="AR73" s="911"/>
      <c r="AS73" s="911"/>
      <c r="AT73" s="911"/>
      <c r="AU73" s="911" t="s">
        <v>501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571</v>
      </c>
      <c r="C74" s="954"/>
      <c r="D74" s="954"/>
      <c r="E74" s="954"/>
      <c r="F74" s="954"/>
      <c r="G74" s="954"/>
      <c r="H74" s="954"/>
      <c r="I74" s="954"/>
      <c r="J74" s="954"/>
      <c r="K74" s="954"/>
      <c r="L74" s="954"/>
      <c r="M74" s="954"/>
      <c r="N74" s="954"/>
      <c r="O74" s="954"/>
      <c r="P74" s="955"/>
      <c r="Q74" s="956">
        <v>405</v>
      </c>
      <c r="R74" s="911"/>
      <c r="S74" s="911"/>
      <c r="T74" s="911"/>
      <c r="U74" s="911"/>
      <c r="V74" s="911">
        <v>397</v>
      </c>
      <c r="W74" s="911"/>
      <c r="X74" s="911"/>
      <c r="Y74" s="911"/>
      <c r="Z74" s="911"/>
      <c r="AA74" s="911">
        <v>8</v>
      </c>
      <c r="AB74" s="911"/>
      <c r="AC74" s="911"/>
      <c r="AD74" s="911"/>
      <c r="AE74" s="911"/>
      <c r="AF74" s="911">
        <v>8</v>
      </c>
      <c r="AG74" s="911"/>
      <c r="AH74" s="911"/>
      <c r="AI74" s="911"/>
      <c r="AJ74" s="911"/>
      <c r="AK74" s="911" t="s">
        <v>501</v>
      </c>
      <c r="AL74" s="911"/>
      <c r="AM74" s="911"/>
      <c r="AN74" s="911"/>
      <c r="AO74" s="911"/>
      <c r="AP74" s="911" t="s">
        <v>501</v>
      </c>
      <c r="AQ74" s="911"/>
      <c r="AR74" s="911"/>
      <c r="AS74" s="911"/>
      <c r="AT74" s="911"/>
      <c r="AU74" s="911" t="s">
        <v>501</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387</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26262</v>
      </c>
      <c r="AG88" s="922"/>
      <c r="AH88" s="922"/>
      <c r="AI88" s="922"/>
      <c r="AJ88" s="922"/>
      <c r="AK88" s="919"/>
      <c r="AL88" s="919"/>
      <c r="AM88" s="919"/>
      <c r="AN88" s="919"/>
      <c r="AO88" s="919"/>
      <c r="AP88" s="922">
        <v>144</v>
      </c>
      <c r="AQ88" s="922"/>
      <c r="AR88" s="922"/>
      <c r="AS88" s="922"/>
      <c r="AT88" s="922"/>
      <c r="AU88" s="922">
        <v>62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6</v>
      </c>
      <c r="CS102" s="930"/>
      <c r="CT102" s="930"/>
      <c r="CU102" s="930"/>
      <c r="CV102" s="973"/>
      <c r="CW102" s="972">
        <v>8</v>
      </c>
      <c r="CX102" s="930"/>
      <c r="CY102" s="930"/>
      <c r="CZ102" s="930"/>
      <c r="DA102" s="973"/>
      <c r="DB102" s="972" t="s">
        <v>501</v>
      </c>
      <c r="DC102" s="930"/>
      <c r="DD102" s="930"/>
      <c r="DE102" s="930"/>
      <c r="DF102" s="973"/>
      <c r="DG102" s="972">
        <v>3107</v>
      </c>
      <c r="DH102" s="930"/>
      <c r="DI102" s="930"/>
      <c r="DJ102" s="930"/>
      <c r="DK102" s="973"/>
      <c r="DL102" s="972" t="s">
        <v>501</v>
      </c>
      <c r="DM102" s="930"/>
      <c r="DN102" s="930"/>
      <c r="DO102" s="930"/>
      <c r="DP102" s="973"/>
      <c r="DQ102" s="972" t="s">
        <v>501</v>
      </c>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304</v>
      </c>
      <c r="AG109" s="975"/>
      <c r="AH109" s="975"/>
      <c r="AI109" s="975"/>
      <c r="AJ109" s="976"/>
      <c r="AK109" s="974" t="s">
        <v>303</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304</v>
      </c>
      <c r="BW109" s="975"/>
      <c r="BX109" s="975"/>
      <c r="BY109" s="975"/>
      <c r="BZ109" s="976"/>
      <c r="CA109" s="974" t="s">
        <v>303</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304</v>
      </c>
      <c r="DM109" s="975"/>
      <c r="DN109" s="975"/>
      <c r="DO109" s="975"/>
      <c r="DP109" s="976"/>
      <c r="DQ109" s="974" t="s">
        <v>303</v>
      </c>
      <c r="DR109" s="975"/>
      <c r="DS109" s="975"/>
      <c r="DT109" s="975"/>
      <c r="DU109" s="976"/>
      <c r="DV109" s="974" t="s">
        <v>424</v>
      </c>
      <c r="DW109" s="975"/>
      <c r="DX109" s="975"/>
      <c r="DY109" s="975"/>
      <c r="DZ109" s="977"/>
    </row>
    <row r="110" spans="1:131" s="246" customFormat="1" ht="26.25" customHeight="1">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1435855</v>
      </c>
      <c r="AB110" s="982"/>
      <c r="AC110" s="982"/>
      <c r="AD110" s="982"/>
      <c r="AE110" s="983"/>
      <c r="AF110" s="984">
        <v>1493124</v>
      </c>
      <c r="AG110" s="982"/>
      <c r="AH110" s="982"/>
      <c r="AI110" s="982"/>
      <c r="AJ110" s="983"/>
      <c r="AK110" s="984">
        <v>1526516</v>
      </c>
      <c r="AL110" s="982"/>
      <c r="AM110" s="982"/>
      <c r="AN110" s="982"/>
      <c r="AO110" s="983"/>
      <c r="AP110" s="985">
        <v>11.8</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17489009</v>
      </c>
      <c r="BR110" s="1017"/>
      <c r="BS110" s="1017"/>
      <c r="BT110" s="1017"/>
      <c r="BU110" s="1017"/>
      <c r="BV110" s="1017">
        <v>17880479</v>
      </c>
      <c r="BW110" s="1017"/>
      <c r="BX110" s="1017"/>
      <c r="BY110" s="1017"/>
      <c r="BZ110" s="1017"/>
      <c r="CA110" s="1017">
        <v>17592849</v>
      </c>
      <c r="CB110" s="1017"/>
      <c r="CC110" s="1017"/>
      <c r="CD110" s="1017"/>
      <c r="CE110" s="1017"/>
      <c r="CF110" s="1031">
        <v>136</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127</v>
      </c>
      <c r="DH110" s="1017"/>
      <c r="DI110" s="1017"/>
      <c r="DJ110" s="1017"/>
      <c r="DK110" s="1017"/>
      <c r="DL110" s="1017" t="s">
        <v>127</v>
      </c>
      <c r="DM110" s="1017"/>
      <c r="DN110" s="1017"/>
      <c r="DO110" s="1017"/>
      <c r="DP110" s="1017"/>
      <c r="DQ110" s="1017" t="s">
        <v>127</v>
      </c>
      <c r="DR110" s="1017"/>
      <c r="DS110" s="1017"/>
      <c r="DT110" s="1017"/>
      <c r="DU110" s="1017"/>
      <c r="DV110" s="1018" t="s">
        <v>127</v>
      </c>
      <c r="DW110" s="1018"/>
      <c r="DX110" s="1018"/>
      <c r="DY110" s="1018"/>
      <c r="DZ110" s="1019"/>
    </row>
    <row r="111" spans="1:131" s="246" customFormat="1" ht="26.25" customHeight="1">
      <c r="A111" s="1020" t="s">
        <v>430</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127</v>
      </c>
      <c r="AB111" s="1024"/>
      <c r="AC111" s="1024"/>
      <c r="AD111" s="1024"/>
      <c r="AE111" s="1025"/>
      <c r="AF111" s="1026" t="s">
        <v>127</v>
      </c>
      <c r="AG111" s="1024"/>
      <c r="AH111" s="1024"/>
      <c r="AI111" s="1024"/>
      <c r="AJ111" s="1025"/>
      <c r="AK111" s="1026" t="s">
        <v>127</v>
      </c>
      <c r="AL111" s="1024"/>
      <c r="AM111" s="1024"/>
      <c r="AN111" s="1024"/>
      <c r="AO111" s="1025"/>
      <c r="AP111" s="1027" t="s">
        <v>127</v>
      </c>
      <c r="AQ111" s="1028"/>
      <c r="AR111" s="1028"/>
      <c r="AS111" s="1028"/>
      <c r="AT111" s="1029"/>
      <c r="AU111" s="990"/>
      <c r="AV111" s="991"/>
      <c r="AW111" s="991"/>
      <c r="AX111" s="991"/>
      <c r="AY111" s="991"/>
      <c r="AZ111" s="1039" t="s">
        <v>431</v>
      </c>
      <c r="BA111" s="1040"/>
      <c r="BB111" s="1040"/>
      <c r="BC111" s="1040"/>
      <c r="BD111" s="1040"/>
      <c r="BE111" s="1040"/>
      <c r="BF111" s="1040"/>
      <c r="BG111" s="1040"/>
      <c r="BH111" s="1040"/>
      <c r="BI111" s="1040"/>
      <c r="BJ111" s="1040"/>
      <c r="BK111" s="1040"/>
      <c r="BL111" s="1040"/>
      <c r="BM111" s="1040"/>
      <c r="BN111" s="1040"/>
      <c r="BO111" s="1040"/>
      <c r="BP111" s="1041"/>
      <c r="BQ111" s="1009">
        <v>3668883</v>
      </c>
      <c r="BR111" s="1010"/>
      <c r="BS111" s="1010"/>
      <c r="BT111" s="1010"/>
      <c r="BU111" s="1010"/>
      <c r="BV111" s="1010">
        <v>3393280</v>
      </c>
      <c r="BW111" s="1010"/>
      <c r="BX111" s="1010"/>
      <c r="BY111" s="1010"/>
      <c r="BZ111" s="1010"/>
      <c r="CA111" s="1010">
        <v>3123428</v>
      </c>
      <c r="CB111" s="1010"/>
      <c r="CC111" s="1010"/>
      <c r="CD111" s="1010"/>
      <c r="CE111" s="1010"/>
      <c r="CF111" s="1004">
        <v>24.1</v>
      </c>
      <c r="CG111" s="1005"/>
      <c r="CH111" s="1005"/>
      <c r="CI111" s="1005"/>
      <c r="CJ111" s="1005"/>
      <c r="CK111" s="1035"/>
      <c r="CL111" s="1036"/>
      <c r="CM111" s="1006" t="s">
        <v>432</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127</v>
      </c>
      <c r="DH111" s="1010"/>
      <c r="DI111" s="1010"/>
      <c r="DJ111" s="1010"/>
      <c r="DK111" s="1010"/>
      <c r="DL111" s="1010" t="s">
        <v>127</v>
      </c>
      <c r="DM111" s="1010"/>
      <c r="DN111" s="1010"/>
      <c r="DO111" s="1010"/>
      <c r="DP111" s="1010"/>
      <c r="DQ111" s="1010" t="s">
        <v>127</v>
      </c>
      <c r="DR111" s="1010"/>
      <c r="DS111" s="1010"/>
      <c r="DT111" s="1010"/>
      <c r="DU111" s="1010"/>
      <c r="DV111" s="1011" t="s">
        <v>127</v>
      </c>
      <c r="DW111" s="1011"/>
      <c r="DX111" s="1011"/>
      <c r="DY111" s="1011"/>
      <c r="DZ111" s="1012"/>
    </row>
    <row r="112" spans="1:131" s="246" customFormat="1" ht="26.25" customHeight="1">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127</v>
      </c>
      <c r="AB112" s="1049"/>
      <c r="AC112" s="1049"/>
      <c r="AD112" s="1049"/>
      <c r="AE112" s="1050"/>
      <c r="AF112" s="1051" t="s">
        <v>127</v>
      </c>
      <c r="AG112" s="1049"/>
      <c r="AH112" s="1049"/>
      <c r="AI112" s="1049"/>
      <c r="AJ112" s="1050"/>
      <c r="AK112" s="1051" t="s">
        <v>127</v>
      </c>
      <c r="AL112" s="1049"/>
      <c r="AM112" s="1049"/>
      <c r="AN112" s="1049"/>
      <c r="AO112" s="1050"/>
      <c r="AP112" s="1052" t="s">
        <v>127</v>
      </c>
      <c r="AQ112" s="1053"/>
      <c r="AR112" s="1053"/>
      <c r="AS112" s="1053"/>
      <c r="AT112" s="1054"/>
      <c r="AU112" s="990"/>
      <c r="AV112" s="991"/>
      <c r="AW112" s="991"/>
      <c r="AX112" s="991"/>
      <c r="AY112" s="991"/>
      <c r="AZ112" s="1039" t="s">
        <v>435</v>
      </c>
      <c r="BA112" s="1040"/>
      <c r="BB112" s="1040"/>
      <c r="BC112" s="1040"/>
      <c r="BD112" s="1040"/>
      <c r="BE112" s="1040"/>
      <c r="BF112" s="1040"/>
      <c r="BG112" s="1040"/>
      <c r="BH112" s="1040"/>
      <c r="BI112" s="1040"/>
      <c r="BJ112" s="1040"/>
      <c r="BK112" s="1040"/>
      <c r="BL112" s="1040"/>
      <c r="BM112" s="1040"/>
      <c r="BN112" s="1040"/>
      <c r="BO112" s="1040"/>
      <c r="BP112" s="1041"/>
      <c r="BQ112" s="1009">
        <v>4039482</v>
      </c>
      <c r="BR112" s="1010"/>
      <c r="BS112" s="1010"/>
      <c r="BT112" s="1010"/>
      <c r="BU112" s="1010"/>
      <c r="BV112" s="1010">
        <v>3749464</v>
      </c>
      <c r="BW112" s="1010"/>
      <c r="BX112" s="1010"/>
      <c r="BY112" s="1010"/>
      <c r="BZ112" s="1010"/>
      <c r="CA112" s="1010">
        <v>3533142</v>
      </c>
      <c r="CB112" s="1010"/>
      <c r="CC112" s="1010"/>
      <c r="CD112" s="1010"/>
      <c r="CE112" s="1010"/>
      <c r="CF112" s="1004">
        <v>27.3</v>
      </c>
      <c r="CG112" s="1005"/>
      <c r="CH112" s="1005"/>
      <c r="CI112" s="1005"/>
      <c r="CJ112" s="1005"/>
      <c r="CK112" s="1035"/>
      <c r="CL112" s="1036"/>
      <c r="CM112" s="1006" t="s">
        <v>436</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127</v>
      </c>
      <c r="DH112" s="1010"/>
      <c r="DI112" s="1010"/>
      <c r="DJ112" s="1010"/>
      <c r="DK112" s="1010"/>
      <c r="DL112" s="1010" t="s">
        <v>127</v>
      </c>
      <c r="DM112" s="1010"/>
      <c r="DN112" s="1010"/>
      <c r="DO112" s="1010"/>
      <c r="DP112" s="1010"/>
      <c r="DQ112" s="1010" t="s">
        <v>127</v>
      </c>
      <c r="DR112" s="1010"/>
      <c r="DS112" s="1010"/>
      <c r="DT112" s="1010"/>
      <c r="DU112" s="1010"/>
      <c r="DV112" s="1011" t="s">
        <v>127</v>
      </c>
      <c r="DW112" s="1011"/>
      <c r="DX112" s="1011"/>
      <c r="DY112" s="1011"/>
      <c r="DZ112" s="1012"/>
    </row>
    <row r="113" spans="1:130" s="246" customFormat="1" ht="26.25" customHeight="1">
      <c r="A113" s="1044"/>
      <c r="B113" s="1045"/>
      <c r="C113" s="1040" t="s">
        <v>437</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362170</v>
      </c>
      <c r="AB113" s="1024"/>
      <c r="AC113" s="1024"/>
      <c r="AD113" s="1024"/>
      <c r="AE113" s="1025"/>
      <c r="AF113" s="1026">
        <v>345555</v>
      </c>
      <c r="AG113" s="1024"/>
      <c r="AH113" s="1024"/>
      <c r="AI113" s="1024"/>
      <c r="AJ113" s="1025"/>
      <c r="AK113" s="1026">
        <v>328712</v>
      </c>
      <c r="AL113" s="1024"/>
      <c r="AM113" s="1024"/>
      <c r="AN113" s="1024"/>
      <c r="AO113" s="1025"/>
      <c r="AP113" s="1027">
        <v>2.5</v>
      </c>
      <c r="AQ113" s="1028"/>
      <c r="AR113" s="1028"/>
      <c r="AS113" s="1028"/>
      <c r="AT113" s="1029"/>
      <c r="AU113" s="990"/>
      <c r="AV113" s="991"/>
      <c r="AW113" s="991"/>
      <c r="AX113" s="991"/>
      <c r="AY113" s="991"/>
      <c r="AZ113" s="1039" t="s">
        <v>438</v>
      </c>
      <c r="BA113" s="1040"/>
      <c r="BB113" s="1040"/>
      <c r="BC113" s="1040"/>
      <c r="BD113" s="1040"/>
      <c r="BE113" s="1040"/>
      <c r="BF113" s="1040"/>
      <c r="BG113" s="1040"/>
      <c r="BH113" s="1040"/>
      <c r="BI113" s="1040"/>
      <c r="BJ113" s="1040"/>
      <c r="BK113" s="1040"/>
      <c r="BL113" s="1040"/>
      <c r="BM113" s="1040"/>
      <c r="BN113" s="1040"/>
      <c r="BO113" s="1040"/>
      <c r="BP113" s="1041"/>
      <c r="BQ113" s="1009">
        <v>185320</v>
      </c>
      <c r="BR113" s="1010"/>
      <c r="BS113" s="1010"/>
      <c r="BT113" s="1010"/>
      <c r="BU113" s="1010"/>
      <c r="BV113" s="1010">
        <v>115079</v>
      </c>
      <c r="BW113" s="1010"/>
      <c r="BX113" s="1010"/>
      <c r="BY113" s="1010"/>
      <c r="BZ113" s="1010"/>
      <c r="CA113" s="1010">
        <v>61996</v>
      </c>
      <c r="CB113" s="1010"/>
      <c r="CC113" s="1010"/>
      <c r="CD113" s="1010"/>
      <c r="CE113" s="1010"/>
      <c r="CF113" s="1004">
        <v>0.5</v>
      </c>
      <c r="CG113" s="1005"/>
      <c r="CH113" s="1005"/>
      <c r="CI113" s="1005"/>
      <c r="CJ113" s="1005"/>
      <c r="CK113" s="1035"/>
      <c r="CL113" s="1036"/>
      <c r="CM113" s="1006" t="s">
        <v>439</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127</v>
      </c>
      <c r="DH113" s="1049"/>
      <c r="DI113" s="1049"/>
      <c r="DJ113" s="1049"/>
      <c r="DK113" s="1050"/>
      <c r="DL113" s="1051" t="s">
        <v>127</v>
      </c>
      <c r="DM113" s="1049"/>
      <c r="DN113" s="1049"/>
      <c r="DO113" s="1049"/>
      <c r="DP113" s="1050"/>
      <c r="DQ113" s="1051" t="s">
        <v>127</v>
      </c>
      <c r="DR113" s="1049"/>
      <c r="DS113" s="1049"/>
      <c r="DT113" s="1049"/>
      <c r="DU113" s="1050"/>
      <c r="DV113" s="1052" t="s">
        <v>127</v>
      </c>
      <c r="DW113" s="1053"/>
      <c r="DX113" s="1053"/>
      <c r="DY113" s="1053"/>
      <c r="DZ113" s="1054"/>
    </row>
    <row r="114" spans="1:130" s="246" customFormat="1" ht="26.25" customHeight="1">
      <c r="A114" s="1044"/>
      <c r="B114" s="1045"/>
      <c r="C114" s="1040" t="s">
        <v>440</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63540</v>
      </c>
      <c r="AB114" s="1049"/>
      <c r="AC114" s="1049"/>
      <c r="AD114" s="1049"/>
      <c r="AE114" s="1050"/>
      <c r="AF114" s="1051">
        <v>50429</v>
      </c>
      <c r="AG114" s="1049"/>
      <c r="AH114" s="1049"/>
      <c r="AI114" s="1049"/>
      <c r="AJ114" s="1050"/>
      <c r="AK114" s="1051">
        <v>39513</v>
      </c>
      <c r="AL114" s="1049"/>
      <c r="AM114" s="1049"/>
      <c r="AN114" s="1049"/>
      <c r="AO114" s="1050"/>
      <c r="AP114" s="1052">
        <v>0.3</v>
      </c>
      <c r="AQ114" s="1053"/>
      <c r="AR114" s="1053"/>
      <c r="AS114" s="1053"/>
      <c r="AT114" s="1054"/>
      <c r="AU114" s="990"/>
      <c r="AV114" s="991"/>
      <c r="AW114" s="991"/>
      <c r="AX114" s="991"/>
      <c r="AY114" s="991"/>
      <c r="AZ114" s="1039" t="s">
        <v>441</v>
      </c>
      <c r="BA114" s="1040"/>
      <c r="BB114" s="1040"/>
      <c r="BC114" s="1040"/>
      <c r="BD114" s="1040"/>
      <c r="BE114" s="1040"/>
      <c r="BF114" s="1040"/>
      <c r="BG114" s="1040"/>
      <c r="BH114" s="1040"/>
      <c r="BI114" s="1040"/>
      <c r="BJ114" s="1040"/>
      <c r="BK114" s="1040"/>
      <c r="BL114" s="1040"/>
      <c r="BM114" s="1040"/>
      <c r="BN114" s="1040"/>
      <c r="BO114" s="1040"/>
      <c r="BP114" s="1041"/>
      <c r="BQ114" s="1009">
        <v>2584776</v>
      </c>
      <c r="BR114" s="1010"/>
      <c r="BS114" s="1010"/>
      <c r="BT114" s="1010"/>
      <c r="BU114" s="1010"/>
      <c r="BV114" s="1010">
        <v>2736523</v>
      </c>
      <c r="BW114" s="1010"/>
      <c r="BX114" s="1010"/>
      <c r="BY114" s="1010"/>
      <c r="BZ114" s="1010"/>
      <c r="CA114" s="1010">
        <v>2625961</v>
      </c>
      <c r="CB114" s="1010"/>
      <c r="CC114" s="1010"/>
      <c r="CD114" s="1010"/>
      <c r="CE114" s="1010"/>
      <c r="CF114" s="1004">
        <v>20.3</v>
      </c>
      <c r="CG114" s="1005"/>
      <c r="CH114" s="1005"/>
      <c r="CI114" s="1005"/>
      <c r="CJ114" s="1005"/>
      <c r="CK114" s="1035"/>
      <c r="CL114" s="1036"/>
      <c r="CM114" s="1006" t="s">
        <v>442</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127</v>
      </c>
      <c r="DH114" s="1049"/>
      <c r="DI114" s="1049"/>
      <c r="DJ114" s="1049"/>
      <c r="DK114" s="1050"/>
      <c r="DL114" s="1051" t="s">
        <v>127</v>
      </c>
      <c r="DM114" s="1049"/>
      <c r="DN114" s="1049"/>
      <c r="DO114" s="1049"/>
      <c r="DP114" s="1050"/>
      <c r="DQ114" s="1051" t="s">
        <v>127</v>
      </c>
      <c r="DR114" s="1049"/>
      <c r="DS114" s="1049"/>
      <c r="DT114" s="1049"/>
      <c r="DU114" s="1050"/>
      <c r="DV114" s="1052" t="s">
        <v>127</v>
      </c>
      <c r="DW114" s="1053"/>
      <c r="DX114" s="1053"/>
      <c r="DY114" s="1053"/>
      <c r="DZ114" s="1054"/>
    </row>
    <row r="115" spans="1:130" s="246" customFormat="1" ht="26.25" customHeight="1">
      <c r="A115" s="1044"/>
      <c r="B115" s="1045"/>
      <c r="C115" s="1040" t="s">
        <v>443</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285077</v>
      </c>
      <c r="AB115" s="1024"/>
      <c r="AC115" s="1024"/>
      <c r="AD115" s="1024"/>
      <c r="AE115" s="1025"/>
      <c r="AF115" s="1026">
        <v>281763</v>
      </c>
      <c r="AG115" s="1024"/>
      <c r="AH115" s="1024"/>
      <c r="AI115" s="1024"/>
      <c r="AJ115" s="1025"/>
      <c r="AK115" s="1026">
        <v>276514</v>
      </c>
      <c r="AL115" s="1024"/>
      <c r="AM115" s="1024"/>
      <c r="AN115" s="1024"/>
      <c r="AO115" s="1025"/>
      <c r="AP115" s="1027">
        <v>2.1</v>
      </c>
      <c r="AQ115" s="1028"/>
      <c r="AR115" s="1028"/>
      <c r="AS115" s="1028"/>
      <c r="AT115" s="1029"/>
      <c r="AU115" s="990"/>
      <c r="AV115" s="991"/>
      <c r="AW115" s="991"/>
      <c r="AX115" s="991"/>
      <c r="AY115" s="991"/>
      <c r="AZ115" s="1039" t="s">
        <v>444</v>
      </c>
      <c r="BA115" s="1040"/>
      <c r="BB115" s="1040"/>
      <c r="BC115" s="1040"/>
      <c r="BD115" s="1040"/>
      <c r="BE115" s="1040"/>
      <c r="BF115" s="1040"/>
      <c r="BG115" s="1040"/>
      <c r="BH115" s="1040"/>
      <c r="BI115" s="1040"/>
      <c r="BJ115" s="1040"/>
      <c r="BK115" s="1040"/>
      <c r="BL115" s="1040"/>
      <c r="BM115" s="1040"/>
      <c r="BN115" s="1040"/>
      <c r="BO115" s="1040"/>
      <c r="BP115" s="1041"/>
      <c r="BQ115" s="1009" t="s">
        <v>127</v>
      </c>
      <c r="BR115" s="1010"/>
      <c r="BS115" s="1010"/>
      <c r="BT115" s="1010"/>
      <c r="BU115" s="1010"/>
      <c r="BV115" s="1010" t="s">
        <v>127</v>
      </c>
      <c r="BW115" s="1010"/>
      <c r="BX115" s="1010"/>
      <c r="BY115" s="1010"/>
      <c r="BZ115" s="1010"/>
      <c r="CA115" s="1010" t="s">
        <v>127</v>
      </c>
      <c r="CB115" s="1010"/>
      <c r="CC115" s="1010"/>
      <c r="CD115" s="1010"/>
      <c r="CE115" s="1010"/>
      <c r="CF115" s="1004" t="s">
        <v>127</v>
      </c>
      <c r="CG115" s="1005"/>
      <c r="CH115" s="1005"/>
      <c r="CI115" s="1005"/>
      <c r="CJ115" s="1005"/>
      <c r="CK115" s="1035"/>
      <c r="CL115" s="1036"/>
      <c r="CM115" s="1039" t="s">
        <v>445</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3628063</v>
      </c>
      <c r="DH115" s="1049"/>
      <c r="DI115" s="1049"/>
      <c r="DJ115" s="1049"/>
      <c r="DK115" s="1050"/>
      <c r="DL115" s="1051">
        <v>3364630</v>
      </c>
      <c r="DM115" s="1049"/>
      <c r="DN115" s="1049"/>
      <c r="DO115" s="1049"/>
      <c r="DP115" s="1050"/>
      <c r="DQ115" s="1051">
        <v>3106948</v>
      </c>
      <c r="DR115" s="1049"/>
      <c r="DS115" s="1049"/>
      <c r="DT115" s="1049"/>
      <c r="DU115" s="1050"/>
      <c r="DV115" s="1052">
        <v>24</v>
      </c>
      <c r="DW115" s="1053"/>
      <c r="DX115" s="1053"/>
      <c r="DY115" s="1053"/>
      <c r="DZ115" s="1054"/>
    </row>
    <row r="116" spans="1:130" s="246" customFormat="1" ht="26.25" customHeight="1">
      <c r="A116" s="1046"/>
      <c r="B116" s="1047"/>
      <c r="C116" s="1055" t="s">
        <v>446</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127</v>
      </c>
      <c r="AB116" s="1049"/>
      <c r="AC116" s="1049"/>
      <c r="AD116" s="1049"/>
      <c r="AE116" s="1050"/>
      <c r="AF116" s="1051" t="s">
        <v>127</v>
      </c>
      <c r="AG116" s="1049"/>
      <c r="AH116" s="1049"/>
      <c r="AI116" s="1049"/>
      <c r="AJ116" s="1050"/>
      <c r="AK116" s="1051" t="s">
        <v>127</v>
      </c>
      <c r="AL116" s="1049"/>
      <c r="AM116" s="1049"/>
      <c r="AN116" s="1049"/>
      <c r="AO116" s="1050"/>
      <c r="AP116" s="1052" t="s">
        <v>127</v>
      </c>
      <c r="AQ116" s="1053"/>
      <c r="AR116" s="1053"/>
      <c r="AS116" s="1053"/>
      <c r="AT116" s="1054"/>
      <c r="AU116" s="990"/>
      <c r="AV116" s="991"/>
      <c r="AW116" s="991"/>
      <c r="AX116" s="991"/>
      <c r="AY116" s="991"/>
      <c r="AZ116" s="1057" t="s">
        <v>447</v>
      </c>
      <c r="BA116" s="1058"/>
      <c r="BB116" s="1058"/>
      <c r="BC116" s="1058"/>
      <c r="BD116" s="1058"/>
      <c r="BE116" s="1058"/>
      <c r="BF116" s="1058"/>
      <c r="BG116" s="1058"/>
      <c r="BH116" s="1058"/>
      <c r="BI116" s="1058"/>
      <c r="BJ116" s="1058"/>
      <c r="BK116" s="1058"/>
      <c r="BL116" s="1058"/>
      <c r="BM116" s="1058"/>
      <c r="BN116" s="1058"/>
      <c r="BO116" s="1058"/>
      <c r="BP116" s="1059"/>
      <c r="BQ116" s="1009" t="s">
        <v>127</v>
      </c>
      <c r="BR116" s="1010"/>
      <c r="BS116" s="1010"/>
      <c r="BT116" s="1010"/>
      <c r="BU116" s="1010"/>
      <c r="BV116" s="1010" t="s">
        <v>127</v>
      </c>
      <c r="BW116" s="1010"/>
      <c r="BX116" s="1010"/>
      <c r="BY116" s="1010"/>
      <c r="BZ116" s="1010"/>
      <c r="CA116" s="1010" t="s">
        <v>127</v>
      </c>
      <c r="CB116" s="1010"/>
      <c r="CC116" s="1010"/>
      <c r="CD116" s="1010"/>
      <c r="CE116" s="1010"/>
      <c r="CF116" s="1004" t="s">
        <v>127</v>
      </c>
      <c r="CG116" s="1005"/>
      <c r="CH116" s="1005"/>
      <c r="CI116" s="1005"/>
      <c r="CJ116" s="1005"/>
      <c r="CK116" s="1035"/>
      <c r="CL116" s="1036"/>
      <c r="CM116" s="1006" t="s">
        <v>448</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40820</v>
      </c>
      <c r="DH116" s="1049"/>
      <c r="DI116" s="1049"/>
      <c r="DJ116" s="1049"/>
      <c r="DK116" s="1050"/>
      <c r="DL116" s="1051">
        <v>28650</v>
      </c>
      <c r="DM116" s="1049"/>
      <c r="DN116" s="1049"/>
      <c r="DO116" s="1049"/>
      <c r="DP116" s="1050"/>
      <c r="DQ116" s="1051">
        <v>16480</v>
      </c>
      <c r="DR116" s="1049"/>
      <c r="DS116" s="1049"/>
      <c r="DT116" s="1049"/>
      <c r="DU116" s="1050"/>
      <c r="DV116" s="1052">
        <v>0.1</v>
      </c>
      <c r="DW116" s="1053"/>
      <c r="DX116" s="1053"/>
      <c r="DY116" s="1053"/>
      <c r="DZ116" s="1054"/>
    </row>
    <row r="117" spans="1:130" s="246" customFormat="1" ht="26.25" customHeight="1">
      <c r="A117" s="994" t="s">
        <v>185</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449</v>
      </c>
      <c r="Z117" s="976"/>
      <c r="AA117" s="1066">
        <v>2146642</v>
      </c>
      <c r="AB117" s="1067"/>
      <c r="AC117" s="1067"/>
      <c r="AD117" s="1067"/>
      <c r="AE117" s="1068"/>
      <c r="AF117" s="1069">
        <v>2170871</v>
      </c>
      <c r="AG117" s="1067"/>
      <c r="AH117" s="1067"/>
      <c r="AI117" s="1067"/>
      <c r="AJ117" s="1068"/>
      <c r="AK117" s="1069">
        <v>2171255</v>
      </c>
      <c r="AL117" s="1067"/>
      <c r="AM117" s="1067"/>
      <c r="AN117" s="1067"/>
      <c r="AO117" s="1068"/>
      <c r="AP117" s="1070"/>
      <c r="AQ117" s="1071"/>
      <c r="AR117" s="1071"/>
      <c r="AS117" s="1071"/>
      <c r="AT117" s="1072"/>
      <c r="AU117" s="990"/>
      <c r="AV117" s="991"/>
      <c r="AW117" s="991"/>
      <c r="AX117" s="991"/>
      <c r="AY117" s="991"/>
      <c r="AZ117" s="1057" t="s">
        <v>450</v>
      </c>
      <c r="BA117" s="1058"/>
      <c r="BB117" s="1058"/>
      <c r="BC117" s="1058"/>
      <c r="BD117" s="1058"/>
      <c r="BE117" s="1058"/>
      <c r="BF117" s="1058"/>
      <c r="BG117" s="1058"/>
      <c r="BH117" s="1058"/>
      <c r="BI117" s="1058"/>
      <c r="BJ117" s="1058"/>
      <c r="BK117" s="1058"/>
      <c r="BL117" s="1058"/>
      <c r="BM117" s="1058"/>
      <c r="BN117" s="1058"/>
      <c r="BO117" s="1058"/>
      <c r="BP117" s="1059"/>
      <c r="BQ117" s="1009" t="s">
        <v>127</v>
      </c>
      <c r="BR117" s="1010"/>
      <c r="BS117" s="1010"/>
      <c r="BT117" s="1010"/>
      <c r="BU117" s="1010"/>
      <c r="BV117" s="1010" t="s">
        <v>127</v>
      </c>
      <c r="BW117" s="1010"/>
      <c r="BX117" s="1010"/>
      <c r="BY117" s="1010"/>
      <c r="BZ117" s="1010"/>
      <c r="CA117" s="1010" t="s">
        <v>127</v>
      </c>
      <c r="CB117" s="1010"/>
      <c r="CC117" s="1010"/>
      <c r="CD117" s="1010"/>
      <c r="CE117" s="1010"/>
      <c r="CF117" s="1004" t="s">
        <v>127</v>
      </c>
      <c r="CG117" s="1005"/>
      <c r="CH117" s="1005"/>
      <c r="CI117" s="1005"/>
      <c r="CJ117" s="1005"/>
      <c r="CK117" s="1035"/>
      <c r="CL117" s="1036"/>
      <c r="CM117" s="1006" t="s">
        <v>451</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127</v>
      </c>
      <c r="DH117" s="1049"/>
      <c r="DI117" s="1049"/>
      <c r="DJ117" s="1049"/>
      <c r="DK117" s="1050"/>
      <c r="DL117" s="1051" t="s">
        <v>127</v>
      </c>
      <c r="DM117" s="1049"/>
      <c r="DN117" s="1049"/>
      <c r="DO117" s="1049"/>
      <c r="DP117" s="1050"/>
      <c r="DQ117" s="1051" t="s">
        <v>127</v>
      </c>
      <c r="DR117" s="1049"/>
      <c r="DS117" s="1049"/>
      <c r="DT117" s="1049"/>
      <c r="DU117" s="1050"/>
      <c r="DV117" s="1052" t="s">
        <v>127</v>
      </c>
      <c r="DW117" s="1053"/>
      <c r="DX117" s="1053"/>
      <c r="DY117" s="1053"/>
      <c r="DZ117" s="1054"/>
    </row>
    <row r="118" spans="1:130" s="246" customFormat="1" ht="26.25" customHeight="1">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304</v>
      </c>
      <c r="AG118" s="975"/>
      <c r="AH118" s="975"/>
      <c r="AI118" s="975"/>
      <c r="AJ118" s="976"/>
      <c r="AK118" s="974" t="s">
        <v>303</v>
      </c>
      <c r="AL118" s="975"/>
      <c r="AM118" s="975"/>
      <c r="AN118" s="975"/>
      <c r="AO118" s="976"/>
      <c r="AP118" s="1061" t="s">
        <v>424</v>
      </c>
      <c r="AQ118" s="1062"/>
      <c r="AR118" s="1062"/>
      <c r="AS118" s="1062"/>
      <c r="AT118" s="1063"/>
      <c r="AU118" s="990"/>
      <c r="AV118" s="991"/>
      <c r="AW118" s="991"/>
      <c r="AX118" s="991"/>
      <c r="AY118" s="991"/>
      <c r="AZ118" s="1064" t="s">
        <v>452</v>
      </c>
      <c r="BA118" s="1055"/>
      <c r="BB118" s="1055"/>
      <c r="BC118" s="1055"/>
      <c r="BD118" s="1055"/>
      <c r="BE118" s="1055"/>
      <c r="BF118" s="1055"/>
      <c r="BG118" s="1055"/>
      <c r="BH118" s="1055"/>
      <c r="BI118" s="1055"/>
      <c r="BJ118" s="1055"/>
      <c r="BK118" s="1055"/>
      <c r="BL118" s="1055"/>
      <c r="BM118" s="1055"/>
      <c r="BN118" s="1055"/>
      <c r="BO118" s="1055"/>
      <c r="BP118" s="1056"/>
      <c r="BQ118" s="1087" t="s">
        <v>127</v>
      </c>
      <c r="BR118" s="1088"/>
      <c r="BS118" s="1088"/>
      <c r="BT118" s="1088"/>
      <c r="BU118" s="1088"/>
      <c r="BV118" s="1088" t="s">
        <v>127</v>
      </c>
      <c r="BW118" s="1088"/>
      <c r="BX118" s="1088"/>
      <c r="BY118" s="1088"/>
      <c r="BZ118" s="1088"/>
      <c r="CA118" s="1088" t="s">
        <v>127</v>
      </c>
      <c r="CB118" s="1088"/>
      <c r="CC118" s="1088"/>
      <c r="CD118" s="1088"/>
      <c r="CE118" s="1088"/>
      <c r="CF118" s="1004" t="s">
        <v>127</v>
      </c>
      <c r="CG118" s="1005"/>
      <c r="CH118" s="1005"/>
      <c r="CI118" s="1005"/>
      <c r="CJ118" s="1005"/>
      <c r="CK118" s="1035"/>
      <c r="CL118" s="1036"/>
      <c r="CM118" s="1006" t="s">
        <v>453</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127</v>
      </c>
      <c r="DH118" s="1049"/>
      <c r="DI118" s="1049"/>
      <c r="DJ118" s="1049"/>
      <c r="DK118" s="1050"/>
      <c r="DL118" s="1051" t="s">
        <v>127</v>
      </c>
      <c r="DM118" s="1049"/>
      <c r="DN118" s="1049"/>
      <c r="DO118" s="1049"/>
      <c r="DP118" s="1050"/>
      <c r="DQ118" s="1051" t="s">
        <v>127</v>
      </c>
      <c r="DR118" s="1049"/>
      <c r="DS118" s="1049"/>
      <c r="DT118" s="1049"/>
      <c r="DU118" s="1050"/>
      <c r="DV118" s="1052" t="s">
        <v>127</v>
      </c>
      <c r="DW118" s="1053"/>
      <c r="DX118" s="1053"/>
      <c r="DY118" s="1053"/>
      <c r="DZ118" s="1054"/>
    </row>
    <row r="119" spans="1:130" s="246" customFormat="1" ht="26.25" customHeight="1">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127</v>
      </c>
      <c r="AB119" s="982"/>
      <c r="AC119" s="982"/>
      <c r="AD119" s="982"/>
      <c r="AE119" s="983"/>
      <c r="AF119" s="984" t="s">
        <v>127</v>
      </c>
      <c r="AG119" s="982"/>
      <c r="AH119" s="982"/>
      <c r="AI119" s="982"/>
      <c r="AJ119" s="983"/>
      <c r="AK119" s="984" t="s">
        <v>127</v>
      </c>
      <c r="AL119" s="982"/>
      <c r="AM119" s="982"/>
      <c r="AN119" s="982"/>
      <c r="AO119" s="983"/>
      <c r="AP119" s="985" t="s">
        <v>127</v>
      </c>
      <c r="AQ119" s="986"/>
      <c r="AR119" s="986"/>
      <c r="AS119" s="986"/>
      <c r="AT119" s="987"/>
      <c r="AU119" s="992"/>
      <c r="AV119" s="993"/>
      <c r="AW119" s="993"/>
      <c r="AX119" s="993"/>
      <c r="AY119" s="993"/>
      <c r="AZ119" s="277" t="s">
        <v>185</v>
      </c>
      <c r="BA119" s="277"/>
      <c r="BB119" s="277"/>
      <c r="BC119" s="277"/>
      <c r="BD119" s="277"/>
      <c r="BE119" s="277"/>
      <c r="BF119" s="277"/>
      <c r="BG119" s="277"/>
      <c r="BH119" s="277"/>
      <c r="BI119" s="277"/>
      <c r="BJ119" s="277"/>
      <c r="BK119" s="277"/>
      <c r="BL119" s="277"/>
      <c r="BM119" s="277"/>
      <c r="BN119" s="277"/>
      <c r="BO119" s="1065" t="s">
        <v>454</v>
      </c>
      <c r="BP119" s="1096"/>
      <c r="BQ119" s="1087">
        <v>27967470</v>
      </c>
      <c r="BR119" s="1088"/>
      <c r="BS119" s="1088"/>
      <c r="BT119" s="1088"/>
      <c r="BU119" s="1088"/>
      <c r="BV119" s="1088">
        <v>27874825</v>
      </c>
      <c r="BW119" s="1088"/>
      <c r="BX119" s="1088"/>
      <c r="BY119" s="1088"/>
      <c r="BZ119" s="1088"/>
      <c r="CA119" s="1088">
        <v>26937376</v>
      </c>
      <c r="CB119" s="1088"/>
      <c r="CC119" s="1088"/>
      <c r="CD119" s="1088"/>
      <c r="CE119" s="1088"/>
      <c r="CF119" s="1089"/>
      <c r="CG119" s="1090"/>
      <c r="CH119" s="1090"/>
      <c r="CI119" s="1090"/>
      <c r="CJ119" s="1091"/>
      <c r="CK119" s="1037"/>
      <c r="CL119" s="1038"/>
      <c r="CM119" s="1092" t="s">
        <v>455</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127</v>
      </c>
      <c r="DH119" s="1074"/>
      <c r="DI119" s="1074"/>
      <c r="DJ119" s="1074"/>
      <c r="DK119" s="1075"/>
      <c r="DL119" s="1073" t="s">
        <v>127</v>
      </c>
      <c r="DM119" s="1074"/>
      <c r="DN119" s="1074"/>
      <c r="DO119" s="1074"/>
      <c r="DP119" s="1075"/>
      <c r="DQ119" s="1073" t="s">
        <v>127</v>
      </c>
      <c r="DR119" s="1074"/>
      <c r="DS119" s="1074"/>
      <c r="DT119" s="1074"/>
      <c r="DU119" s="1075"/>
      <c r="DV119" s="1076" t="s">
        <v>127</v>
      </c>
      <c r="DW119" s="1077"/>
      <c r="DX119" s="1077"/>
      <c r="DY119" s="1077"/>
      <c r="DZ119" s="1078"/>
    </row>
    <row r="120" spans="1:130" s="246" customFormat="1" ht="26.25" customHeight="1">
      <c r="A120" s="1149"/>
      <c r="B120" s="1036"/>
      <c r="C120" s="1006" t="s">
        <v>432</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127</v>
      </c>
      <c r="AB120" s="1049"/>
      <c r="AC120" s="1049"/>
      <c r="AD120" s="1049"/>
      <c r="AE120" s="1050"/>
      <c r="AF120" s="1051" t="s">
        <v>127</v>
      </c>
      <c r="AG120" s="1049"/>
      <c r="AH120" s="1049"/>
      <c r="AI120" s="1049"/>
      <c r="AJ120" s="1050"/>
      <c r="AK120" s="1051" t="s">
        <v>127</v>
      </c>
      <c r="AL120" s="1049"/>
      <c r="AM120" s="1049"/>
      <c r="AN120" s="1049"/>
      <c r="AO120" s="1050"/>
      <c r="AP120" s="1052" t="s">
        <v>127</v>
      </c>
      <c r="AQ120" s="1053"/>
      <c r="AR120" s="1053"/>
      <c r="AS120" s="1053"/>
      <c r="AT120" s="1054"/>
      <c r="AU120" s="1079" t="s">
        <v>456</v>
      </c>
      <c r="AV120" s="1080"/>
      <c r="AW120" s="1080"/>
      <c r="AX120" s="1080"/>
      <c r="AY120" s="1081"/>
      <c r="AZ120" s="1030" t="s">
        <v>457</v>
      </c>
      <c r="BA120" s="979"/>
      <c r="BB120" s="979"/>
      <c r="BC120" s="979"/>
      <c r="BD120" s="979"/>
      <c r="BE120" s="979"/>
      <c r="BF120" s="979"/>
      <c r="BG120" s="979"/>
      <c r="BH120" s="979"/>
      <c r="BI120" s="979"/>
      <c r="BJ120" s="979"/>
      <c r="BK120" s="979"/>
      <c r="BL120" s="979"/>
      <c r="BM120" s="979"/>
      <c r="BN120" s="979"/>
      <c r="BO120" s="979"/>
      <c r="BP120" s="980"/>
      <c r="BQ120" s="1016">
        <v>5051835</v>
      </c>
      <c r="BR120" s="1017"/>
      <c r="BS120" s="1017"/>
      <c r="BT120" s="1017"/>
      <c r="BU120" s="1017"/>
      <c r="BV120" s="1017">
        <v>5170345</v>
      </c>
      <c r="BW120" s="1017"/>
      <c r="BX120" s="1017"/>
      <c r="BY120" s="1017"/>
      <c r="BZ120" s="1017"/>
      <c r="CA120" s="1017">
        <v>6270251</v>
      </c>
      <c r="CB120" s="1017"/>
      <c r="CC120" s="1017"/>
      <c r="CD120" s="1017"/>
      <c r="CE120" s="1017"/>
      <c r="CF120" s="1031">
        <v>48.5</v>
      </c>
      <c r="CG120" s="1032"/>
      <c r="CH120" s="1032"/>
      <c r="CI120" s="1032"/>
      <c r="CJ120" s="1032"/>
      <c r="CK120" s="1097" t="s">
        <v>458</v>
      </c>
      <c r="CL120" s="1098"/>
      <c r="CM120" s="1098"/>
      <c r="CN120" s="1098"/>
      <c r="CO120" s="1099"/>
      <c r="CP120" s="1105" t="s">
        <v>406</v>
      </c>
      <c r="CQ120" s="1106"/>
      <c r="CR120" s="1106"/>
      <c r="CS120" s="1106"/>
      <c r="CT120" s="1106"/>
      <c r="CU120" s="1106"/>
      <c r="CV120" s="1106"/>
      <c r="CW120" s="1106"/>
      <c r="CX120" s="1106"/>
      <c r="CY120" s="1106"/>
      <c r="CZ120" s="1106"/>
      <c r="DA120" s="1106"/>
      <c r="DB120" s="1106"/>
      <c r="DC120" s="1106"/>
      <c r="DD120" s="1106"/>
      <c r="DE120" s="1106"/>
      <c r="DF120" s="1107"/>
      <c r="DG120" s="1016">
        <v>3942232</v>
      </c>
      <c r="DH120" s="1017"/>
      <c r="DI120" s="1017"/>
      <c r="DJ120" s="1017"/>
      <c r="DK120" s="1017"/>
      <c r="DL120" s="1017">
        <v>3675011</v>
      </c>
      <c r="DM120" s="1017"/>
      <c r="DN120" s="1017"/>
      <c r="DO120" s="1017"/>
      <c r="DP120" s="1017"/>
      <c r="DQ120" s="1017">
        <v>3452983</v>
      </c>
      <c r="DR120" s="1017"/>
      <c r="DS120" s="1017"/>
      <c r="DT120" s="1017"/>
      <c r="DU120" s="1017"/>
      <c r="DV120" s="1018">
        <v>26.7</v>
      </c>
      <c r="DW120" s="1018"/>
      <c r="DX120" s="1018"/>
      <c r="DY120" s="1018"/>
      <c r="DZ120" s="1019"/>
    </row>
    <row r="121" spans="1:130" s="246" customFormat="1" ht="26.25" customHeight="1">
      <c r="A121" s="1149"/>
      <c r="B121" s="1036"/>
      <c r="C121" s="1057" t="s">
        <v>459</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127</v>
      </c>
      <c r="AB121" s="1049"/>
      <c r="AC121" s="1049"/>
      <c r="AD121" s="1049"/>
      <c r="AE121" s="1050"/>
      <c r="AF121" s="1051" t="s">
        <v>127</v>
      </c>
      <c r="AG121" s="1049"/>
      <c r="AH121" s="1049"/>
      <c r="AI121" s="1049"/>
      <c r="AJ121" s="1050"/>
      <c r="AK121" s="1051" t="s">
        <v>127</v>
      </c>
      <c r="AL121" s="1049"/>
      <c r="AM121" s="1049"/>
      <c r="AN121" s="1049"/>
      <c r="AO121" s="1050"/>
      <c r="AP121" s="1052" t="s">
        <v>127</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6091261</v>
      </c>
      <c r="BR121" s="1010"/>
      <c r="BS121" s="1010"/>
      <c r="BT121" s="1010"/>
      <c r="BU121" s="1010"/>
      <c r="BV121" s="1010">
        <v>6115635</v>
      </c>
      <c r="BW121" s="1010"/>
      <c r="BX121" s="1010"/>
      <c r="BY121" s="1010"/>
      <c r="BZ121" s="1010"/>
      <c r="CA121" s="1010">
        <v>6160122</v>
      </c>
      <c r="CB121" s="1010"/>
      <c r="CC121" s="1010"/>
      <c r="CD121" s="1010"/>
      <c r="CE121" s="1010"/>
      <c r="CF121" s="1004">
        <v>47.6</v>
      </c>
      <c r="CG121" s="1005"/>
      <c r="CH121" s="1005"/>
      <c r="CI121" s="1005"/>
      <c r="CJ121" s="1005"/>
      <c r="CK121" s="1100"/>
      <c r="CL121" s="1101"/>
      <c r="CM121" s="1101"/>
      <c r="CN121" s="1101"/>
      <c r="CO121" s="1102"/>
      <c r="CP121" s="1110" t="s">
        <v>404</v>
      </c>
      <c r="CQ121" s="1111"/>
      <c r="CR121" s="1111"/>
      <c r="CS121" s="1111"/>
      <c r="CT121" s="1111"/>
      <c r="CU121" s="1111"/>
      <c r="CV121" s="1111"/>
      <c r="CW121" s="1111"/>
      <c r="CX121" s="1111"/>
      <c r="CY121" s="1111"/>
      <c r="CZ121" s="1111"/>
      <c r="DA121" s="1111"/>
      <c r="DB121" s="1111"/>
      <c r="DC121" s="1111"/>
      <c r="DD121" s="1111"/>
      <c r="DE121" s="1111"/>
      <c r="DF121" s="1112"/>
      <c r="DG121" s="1009">
        <v>97250</v>
      </c>
      <c r="DH121" s="1010"/>
      <c r="DI121" s="1010"/>
      <c r="DJ121" s="1010"/>
      <c r="DK121" s="1010"/>
      <c r="DL121" s="1010">
        <v>74453</v>
      </c>
      <c r="DM121" s="1010"/>
      <c r="DN121" s="1010"/>
      <c r="DO121" s="1010"/>
      <c r="DP121" s="1010"/>
      <c r="DQ121" s="1010">
        <v>80159</v>
      </c>
      <c r="DR121" s="1010"/>
      <c r="DS121" s="1010"/>
      <c r="DT121" s="1010"/>
      <c r="DU121" s="1010"/>
      <c r="DV121" s="1011">
        <v>0.6</v>
      </c>
      <c r="DW121" s="1011"/>
      <c r="DX121" s="1011"/>
      <c r="DY121" s="1011"/>
      <c r="DZ121" s="1012"/>
    </row>
    <row r="122" spans="1:130" s="246" customFormat="1" ht="26.25" customHeight="1">
      <c r="A122" s="1149"/>
      <c r="B122" s="1036"/>
      <c r="C122" s="1006" t="s">
        <v>442</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127</v>
      </c>
      <c r="AB122" s="1049"/>
      <c r="AC122" s="1049"/>
      <c r="AD122" s="1049"/>
      <c r="AE122" s="1050"/>
      <c r="AF122" s="1051" t="s">
        <v>127</v>
      </c>
      <c r="AG122" s="1049"/>
      <c r="AH122" s="1049"/>
      <c r="AI122" s="1049"/>
      <c r="AJ122" s="1050"/>
      <c r="AK122" s="1051" t="s">
        <v>127</v>
      </c>
      <c r="AL122" s="1049"/>
      <c r="AM122" s="1049"/>
      <c r="AN122" s="1049"/>
      <c r="AO122" s="1050"/>
      <c r="AP122" s="1052" t="s">
        <v>127</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16562980</v>
      </c>
      <c r="BR122" s="1088"/>
      <c r="BS122" s="1088"/>
      <c r="BT122" s="1088"/>
      <c r="BU122" s="1088"/>
      <c r="BV122" s="1088">
        <v>16456514</v>
      </c>
      <c r="BW122" s="1088"/>
      <c r="BX122" s="1088"/>
      <c r="BY122" s="1088"/>
      <c r="BZ122" s="1088"/>
      <c r="CA122" s="1088">
        <v>16251898</v>
      </c>
      <c r="CB122" s="1088"/>
      <c r="CC122" s="1088"/>
      <c r="CD122" s="1088"/>
      <c r="CE122" s="1088"/>
      <c r="CF122" s="1108">
        <v>125.7</v>
      </c>
      <c r="CG122" s="1109"/>
      <c r="CH122" s="1109"/>
      <c r="CI122" s="1109"/>
      <c r="CJ122" s="1109"/>
      <c r="CK122" s="1100"/>
      <c r="CL122" s="1101"/>
      <c r="CM122" s="1101"/>
      <c r="CN122" s="1101"/>
      <c r="CO122" s="1102"/>
      <c r="CP122" s="1110" t="s">
        <v>400</v>
      </c>
      <c r="CQ122" s="1111"/>
      <c r="CR122" s="1111"/>
      <c r="CS122" s="1111"/>
      <c r="CT122" s="1111"/>
      <c r="CU122" s="1111"/>
      <c r="CV122" s="1111"/>
      <c r="CW122" s="1111"/>
      <c r="CX122" s="1111"/>
      <c r="CY122" s="1111"/>
      <c r="CZ122" s="1111"/>
      <c r="DA122" s="1111"/>
      <c r="DB122" s="1111"/>
      <c r="DC122" s="1111"/>
      <c r="DD122" s="1111"/>
      <c r="DE122" s="1111"/>
      <c r="DF122" s="1112"/>
      <c r="DG122" s="1009" t="s">
        <v>127</v>
      </c>
      <c r="DH122" s="1010"/>
      <c r="DI122" s="1010"/>
      <c r="DJ122" s="1010"/>
      <c r="DK122" s="1010"/>
      <c r="DL122" s="1010" t="s">
        <v>127</v>
      </c>
      <c r="DM122" s="1010"/>
      <c r="DN122" s="1010"/>
      <c r="DO122" s="1010"/>
      <c r="DP122" s="1010"/>
      <c r="DQ122" s="1010" t="s">
        <v>127</v>
      </c>
      <c r="DR122" s="1010"/>
      <c r="DS122" s="1010"/>
      <c r="DT122" s="1010"/>
      <c r="DU122" s="1010"/>
      <c r="DV122" s="1011" t="s">
        <v>127</v>
      </c>
      <c r="DW122" s="1011"/>
      <c r="DX122" s="1011"/>
      <c r="DY122" s="1011"/>
      <c r="DZ122" s="1012"/>
    </row>
    <row r="123" spans="1:130" s="246" customFormat="1" ht="26.25" customHeight="1">
      <c r="A123" s="1149"/>
      <c r="B123" s="1036"/>
      <c r="C123" s="1006" t="s">
        <v>448</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10903</v>
      </c>
      <c r="AB123" s="1049"/>
      <c r="AC123" s="1049"/>
      <c r="AD123" s="1049"/>
      <c r="AE123" s="1050"/>
      <c r="AF123" s="1051">
        <v>10852</v>
      </c>
      <c r="AG123" s="1049"/>
      <c r="AH123" s="1049"/>
      <c r="AI123" s="1049"/>
      <c r="AJ123" s="1050"/>
      <c r="AK123" s="1051">
        <v>10802</v>
      </c>
      <c r="AL123" s="1049"/>
      <c r="AM123" s="1049"/>
      <c r="AN123" s="1049"/>
      <c r="AO123" s="1050"/>
      <c r="AP123" s="1052">
        <v>0.1</v>
      </c>
      <c r="AQ123" s="1053"/>
      <c r="AR123" s="1053"/>
      <c r="AS123" s="1053"/>
      <c r="AT123" s="1054"/>
      <c r="AU123" s="1085"/>
      <c r="AV123" s="1086"/>
      <c r="AW123" s="1086"/>
      <c r="AX123" s="1086"/>
      <c r="AY123" s="1086"/>
      <c r="AZ123" s="277" t="s">
        <v>185</v>
      </c>
      <c r="BA123" s="277"/>
      <c r="BB123" s="277"/>
      <c r="BC123" s="277"/>
      <c r="BD123" s="277"/>
      <c r="BE123" s="277"/>
      <c r="BF123" s="277"/>
      <c r="BG123" s="277"/>
      <c r="BH123" s="277"/>
      <c r="BI123" s="277"/>
      <c r="BJ123" s="277"/>
      <c r="BK123" s="277"/>
      <c r="BL123" s="277"/>
      <c r="BM123" s="277"/>
      <c r="BN123" s="277"/>
      <c r="BO123" s="1065" t="s">
        <v>462</v>
      </c>
      <c r="BP123" s="1096"/>
      <c r="BQ123" s="1155">
        <v>27706076</v>
      </c>
      <c r="BR123" s="1156"/>
      <c r="BS123" s="1156"/>
      <c r="BT123" s="1156"/>
      <c r="BU123" s="1156"/>
      <c r="BV123" s="1156">
        <v>27742494</v>
      </c>
      <c r="BW123" s="1156"/>
      <c r="BX123" s="1156"/>
      <c r="BY123" s="1156"/>
      <c r="BZ123" s="1156"/>
      <c r="CA123" s="1156">
        <v>28682271</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t="s">
        <v>127</v>
      </c>
      <c r="DH123" s="1049"/>
      <c r="DI123" s="1049"/>
      <c r="DJ123" s="1049"/>
      <c r="DK123" s="1050"/>
      <c r="DL123" s="1051" t="s">
        <v>127</v>
      </c>
      <c r="DM123" s="1049"/>
      <c r="DN123" s="1049"/>
      <c r="DO123" s="1049"/>
      <c r="DP123" s="1050"/>
      <c r="DQ123" s="1051" t="s">
        <v>127</v>
      </c>
      <c r="DR123" s="1049"/>
      <c r="DS123" s="1049"/>
      <c r="DT123" s="1049"/>
      <c r="DU123" s="1050"/>
      <c r="DV123" s="1052" t="s">
        <v>127</v>
      </c>
      <c r="DW123" s="1053"/>
      <c r="DX123" s="1053"/>
      <c r="DY123" s="1053"/>
      <c r="DZ123" s="1054"/>
    </row>
    <row r="124" spans="1:130" s="246" customFormat="1" ht="26.25" customHeight="1" thickBot="1">
      <c r="A124" s="1149"/>
      <c r="B124" s="1036"/>
      <c r="C124" s="1006" t="s">
        <v>451</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v>263433</v>
      </c>
      <c r="AB124" s="1049"/>
      <c r="AC124" s="1049"/>
      <c r="AD124" s="1049"/>
      <c r="AE124" s="1050"/>
      <c r="AF124" s="1051">
        <v>263433</v>
      </c>
      <c r="AG124" s="1049"/>
      <c r="AH124" s="1049"/>
      <c r="AI124" s="1049"/>
      <c r="AJ124" s="1050"/>
      <c r="AK124" s="1051">
        <v>257681</v>
      </c>
      <c r="AL124" s="1049"/>
      <c r="AM124" s="1049"/>
      <c r="AN124" s="1049"/>
      <c r="AO124" s="1050"/>
      <c r="AP124" s="1052">
        <v>2</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v>
      </c>
      <c r="BR124" s="1118"/>
      <c r="BS124" s="1118"/>
      <c r="BT124" s="1118"/>
      <c r="BU124" s="1118"/>
      <c r="BV124" s="1118">
        <v>1</v>
      </c>
      <c r="BW124" s="1118"/>
      <c r="BX124" s="1118"/>
      <c r="BY124" s="1118"/>
      <c r="BZ124" s="1118"/>
      <c r="CA124" s="1118" t="s">
        <v>127</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t="s">
        <v>127</v>
      </c>
      <c r="DH124" s="1074"/>
      <c r="DI124" s="1074"/>
      <c r="DJ124" s="1074"/>
      <c r="DK124" s="1075"/>
      <c r="DL124" s="1073" t="s">
        <v>127</v>
      </c>
      <c r="DM124" s="1074"/>
      <c r="DN124" s="1074"/>
      <c r="DO124" s="1074"/>
      <c r="DP124" s="1075"/>
      <c r="DQ124" s="1073" t="s">
        <v>127</v>
      </c>
      <c r="DR124" s="1074"/>
      <c r="DS124" s="1074"/>
      <c r="DT124" s="1074"/>
      <c r="DU124" s="1075"/>
      <c r="DV124" s="1076" t="s">
        <v>127</v>
      </c>
      <c r="DW124" s="1077"/>
      <c r="DX124" s="1077"/>
      <c r="DY124" s="1077"/>
      <c r="DZ124" s="1078"/>
    </row>
    <row r="125" spans="1:130" s="246" customFormat="1" ht="26.25" customHeight="1">
      <c r="A125" s="1149"/>
      <c r="B125" s="1036"/>
      <c r="C125" s="1006" t="s">
        <v>453</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127</v>
      </c>
      <c r="AB125" s="1049"/>
      <c r="AC125" s="1049"/>
      <c r="AD125" s="1049"/>
      <c r="AE125" s="1050"/>
      <c r="AF125" s="1051" t="s">
        <v>127</v>
      </c>
      <c r="AG125" s="1049"/>
      <c r="AH125" s="1049"/>
      <c r="AI125" s="1049"/>
      <c r="AJ125" s="1050"/>
      <c r="AK125" s="1051" t="s">
        <v>127</v>
      </c>
      <c r="AL125" s="1049"/>
      <c r="AM125" s="1049"/>
      <c r="AN125" s="1049"/>
      <c r="AO125" s="1050"/>
      <c r="AP125" s="1052" t="s">
        <v>127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127</v>
      </c>
      <c r="DH125" s="1017"/>
      <c r="DI125" s="1017"/>
      <c r="DJ125" s="1017"/>
      <c r="DK125" s="1017"/>
      <c r="DL125" s="1017" t="s">
        <v>127</v>
      </c>
      <c r="DM125" s="1017"/>
      <c r="DN125" s="1017"/>
      <c r="DO125" s="1017"/>
      <c r="DP125" s="1017"/>
      <c r="DQ125" s="1017" t="s">
        <v>127</v>
      </c>
      <c r="DR125" s="1017"/>
      <c r="DS125" s="1017"/>
      <c r="DT125" s="1017"/>
      <c r="DU125" s="1017"/>
      <c r="DV125" s="1018" t="s">
        <v>127</v>
      </c>
      <c r="DW125" s="1018"/>
      <c r="DX125" s="1018"/>
      <c r="DY125" s="1018"/>
      <c r="DZ125" s="1019"/>
    </row>
    <row r="126" spans="1:130" s="246" customFormat="1" ht="26.25" customHeight="1" thickBot="1">
      <c r="A126" s="1149"/>
      <c r="B126" s="1036"/>
      <c r="C126" s="1006" t="s">
        <v>455</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127</v>
      </c>
      <c r="AB126" s="1049"/>
      <c r="AC126" s="1049"/>
      <c r="AD126" s="1049"/>
      <c r="AE126" s="1050"/>
      <c r="AF126" s="1051" t="s">
        <v>127</v>
      </c>
      <c r="AG126" s="1049"/>
      <c r="AH126" s="1049"/>
      <c r="AI126" s="1049"/>
      <c r="AJ126" s="1050"/>
      <c r="AK126" s="1051" t="s">
        <v>127</v>
      </c>
      <c r="AL126" s="1049"/>
      <c r="AM126" s="1049"/>
      <c r="AN126" s="1049"/>
      <c r="AO126" s="1050"/>
      <c r="AP126" s="1052" t="s">
        <v>127</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467</v>
      </c>
      <c r="CQ126" s="1040"/>
      <c r="CR126" s="1040"/>
      <c r="CS126" s="1040"/>
      <c r="CT126" s="1040"/>
      <c r="CU126" s="1040"/>
      <c r="CV126" s="1040"/>
      <c r="CW126" s="1040"/>
      <c r="CX126" s="1040"/>
      <c r="CY126" s="1040"/>
      <c r="CZ126" s="1040"/>
      <c r="DA126" s="1040"/>
      <c r="DB126" s="1040"/>
      <c r="DC126" s="1040"/>
      <c r="DD126" s="1040"/>
      <c r="DE126" s="1040"/>
      <c r="DF126" s="1041"/>
      <c r="DG126" s="1009" t="s">
        <v>127</v>
      </c>
      <c r="DH126" s="1010"/>
      <c r="DI126" s="1010"/>
      <c r="DJ126" s="1010"/>
      <c r="DK126" s="1010"/>
      <c r="DL126" s="1010" t="s">
        <v>127</v>
      </c>
      <c r="DM126" s="1010"/>
      <c r="DN126" s="1010"/>
      <c r="DO126" s="1010"/>
      <c r="DP126" s="1010"/>
      <c r="DQ126" s="1010" t="s">
        <v>127</v>
      </c>
      <c r="DR126" s="1010"/>
      <c r="DS126" s="1010"/>
      <c r="DT126" s="1010"/>
      <c r="DU126" s="1010"/>
      <c r="DV126" s="1011" t="s">
        <v>127</v>
      </c>
      <c r="DW126" s="1011"/>
      <c r="DX126" s="1011"/>
      <c r="DY126" s="1011"/>
      <c r="DZ126" s="1012"/>
    </row>
    <row r="127" spans="1:130" s="246" customFormat="1" ht="26.25" customHeight="1">
      <c r="A127" s="1150"/>
      <c r="B127" s="1038"/>
      <c r="C127" s="1092" t="s">
        <v>468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10741</v>
      </c>
      <c r="AB127" s="1049"/>
      <c r="AC127" s="1049"/>
      <c r="AD127" s="1049"/>
      <c r="AE127" s="1050"/>
      <c r="AF127" s="1051">
        <v>7478</v>
      </c>
      <c r="AG127" s="1049"/>
      <c r="AH127" s="1049"/>
      <c r="AI127" s="1049"/>
      <c r="AJ127" s="1050"/>
      <c r="AK127" s="1051">
        <v>8031</v>
      </c>
      <c r="AL127" s="1049"/>
      <c r="AM127" s="1049"/>
      <c r="AN127" s="1049"/>
      <c r="AO127" s="1050"/>
      <c r="AP127" s="1052">
        <v>0.1</v>
      </c>
      <c r="AQ127" s="1053"/>
      <c r="AR127" s="1053"/>
      <c r="AS127" s="1053"/>
      <c r="AT127" s="1054"/>
      <c r="AU127" s="282"/>
      <c r="AV127" s="282"/>
      <c r="AW127" s="282"/>
      <c r="AX127" s="1122" t="s">
        <v>469</v>
      </c>
      <c r="AY127" s="1123"/>
      <c r="AZ127" s="1123"/>
      <c r="BA127" s="1123"/>
      <c r="BB127" s="1123"/>
      <c r="BC127" s="1123"/>
      <c r="BD127" s="1123"/>
      <c r="BE127" s="1124"/>
      <c r="BF127" s="1125" t="s">
        <v>470</v>
      </c>
      <c r="BG127" s="1123"/>
      <c r="BH127" s="1123"/>
      <c r="BI127" s="1123"/>
      <c r="BJ127" s="1123"/>
      <c r="BK127" s="1123"/>
      <c r="BL127" s="1124"/>
      <c r="BM127" s="1125" t="s">
        <v>471</v>
      </c>
      <c r="BN127" s="1123"/>
      <c r="BO127" s="1123"/>
      <c r="BP127" s="1123"/>
      <c r="BQ127" s="1123"/>
      <c r="BR127" s="1123"/>
      <c r="BS127" s="1124"/>
      <c r="BT127" s="1125" t="s">
        <v>472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473</v>
      </c>
      <c r="CQ127" s="1040"/>
      <c r="CR127" s="1040"/>
      <c r="CS127" s="1040"/>
      <c r="CT127" s="1040"/>
      <c r="CU127" s="1040"/>
      <c r="CV127" s="1040"/>
      <c r="CW127" s="1040"/>
      <c r="CX127" s="1040"/>
      <c r="CY127" s="1040"/>
      <c r="CZ127" s="1040"/>
      <c r="DA127" s="1040"/>
      <c r="DB127" s="1040"/>
      <c r="DC127" s="1040"/>
      <c r="DD127" s="1040"/>
      <c r="DE127" s="1040"/>
      <c r="DF127" s="1041"/>
      <c r="DG127" s="1009" t="s">
        <v>127</v>
      </c>
      <c r="DH127" s="1010"/>
      <c r="DI127" s="1010"/>
      <c r="DJ127" s="1010"/>
      <c r="DK127" s="1010"/>
      <c r="DL127" s="1010" t="s">
        <v>127</v>
      </c>
      <c r="DM127" s="1010"/>
      <c r="DN127" s="1010"/>
      <c r="DO127" s="1010"/>
      <c r="DP127" s="1010"/>
      <c r="DQ127" s="1010" t="s">
        <v>127</v>
      </c>
      <c r="DR127" s="1010"/>
      <c r="DS127" s="1010"/>
      <c r="DT127" s="1010"/>
      <c r="DU127" s="1010"/>
      <c r="DV127" s="1011" t="s">
        <v>127</v>
      </c>
      <c r="DW127" s="1011"/>
      <c r="DX127" s="1011"/>
      <c r="DY127" s="1011"/>
      <c r="DZ127" s="1012"/>
    </row>
    <row r="128" spans="1:130" s="246" customFormat="1" ht="26.25" customHeight="1" thickBot="1">
      <c r="A128" s="1133" t="s">
        <v>474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475</v>
      </c>
      <c r="X128" s="1135"/>
      <c r="Y128" s="1135"/>
      <c r="Z128" s="1136"/>
      <c r="AA128" s="1137">
        <v>503880</v>
      </c>
      <c r="AB128" s="1138"/>
      <c r="AC128" s="1138"/>
      <c r="AD128" s="1138"/>
      <c r="AE128" s="1139"/>
      <c r="AF128" s="1140">
        <v>522524</v>
      </c>
      <c r="AG128" s="1138"/>
      <c r="AH128" s="1138"/>
      <c r="AI128" s="1138"/>
      <c r="AJ128" s="1139"/>
      <c r="AK128" s="1140">
        <v>528129</v>
      </c>
      <c r="AL128" s="1138"/>
      <c r="AM128" s="1138"/>
      <c r="AN128" s="1138"/>
      <c r="AO128" s="1139"/>
      <c r="AP128" s="1141"/>
      <c r="AQ128" s="1142"/>
      <c r="AR128" s="1142"/>
      <c r="AS128" s="1142"/>
      <c r="AT128" s="1143"/>
      <c r="AU128" s="282"/>
      <c r="AV128" s="282"/>
      <c r="AW128" s="282"/>
      <c r="AX128" s="978" t="s">
        <v>476</v>
      </c>
      <c r="AY128" s="979"/>
      <c r="AZ128" s="979"/>
      <c r="BA128" s="979"/>
      <c r="BB128" s="979"/>
      <c r="BC128" s="979"/>
      <c r="BD128" s="979"/>
      <c r="BE128" s="980"/>
      <c r="BF128" s="1144" t="s">
        <v>127</v>
      </c>
      <c r="BG128" s="1145"/>
      <c r="BH128" s="1145"/>
      <c r="BI128" s="1145"/>
      <c r="BJ128" s="1145"/>
      <c r="BK128" s="1145"/>
      <c r="BL128" s="1146"/>
      <c r="BM128" s="1144">
        <v>12.83</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477</v>
      </c>
      <c r="CQ128" s="1127"/>
      <c r="CR128" s="1127"/>
      <c r="CS128" s="1127"/>
      <c r="CT128" s="1127"/>
      <c r="CU128" s="1127"/>
      <c r="CV128" s="1127"/>
      <c r="CW128" s="1127"/>
      <c r="CX128" s="1127"/>
      <c r="CY128" s="1127"/>
      <c r="CZ128" s="1127"/>
      <c r="DA128" s="1127"/>
      <c r="DB128" s="1127"/>
      <c r="DC128" s="1127"/>
      <c r="DD128" s="1127"/>
      <c r="DE128" s="1127"/>
      <c r="DF128" s="1128"/>
      <c r="DG128" s="1129" t="s">
        <v>127</v>
      </c>
      <c r="DH128" s="1130"/>
      <c r="DI128" s="1130"/>
      <c r="DJ128" s="1130"/>
      <c r="DK128" s="1130"/>
      <c r="DL128" s="1130" t="s">
        <v>127</v>
      </c>
      <c r="DM128" s="1130"/>
      <c r="DN128" s="1130"/>
      <c r="DO128" s="1130"/>
      <c r="DP128" s="1130"/>
      <c r="DQ128" s="1130" t="s">
        <v>127</v>
      </c>
      <c r="DR128" s="1130"/>
      <c r="DS128" s="1130"/>
      <c r="DT128" s="1130"/>
      <c r="DU128" s="1130"/>
      <c r="DV128" s="1131" t="s">
        <v>127</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478</v>
      </c>
      <c r="X129" s="1164"/>
      <c r="Y129" s="1164"/>
      <c r="Z129" s="1165"/>
      <c r="AA129" s="1048">
        <v>14098363</v>
      </c>
      <c r="AB129" s="1049"/>
      <c r="AC129" s="1049"/>
      <c r="AD129" s="1049"/>
      <c r="AE129" s="1050"/>
      <c r="AF129" s="1051">
        <v>14136407</v>
      </c>
      <c r="AG129" s="1049"/>
      <c r="AH129" s="1049"/>
      <c r="AI129" s="1049"/>
      <c r="AJ129" s="1050"/>
      <c r="AK129" s="1051">
        <v>14377372</v>
      </c>
      <c r="AL129" s="1049"/>
      <c r="AM129" s="1049"/>
      <c r="AN129" s="1049"/>
      <c r="AO129" s="1050"/>
      <c r="AP129" s="1166"/>
      <c r="AQ129" s="1167"/>
      <c r="AR129" s="1167"/>
      <c r="AS129" s="1167"/>
      <c r="AT129" s="1168"/>
      <c r="AU129" s="284"/>
      <c r="AV129" s="284"/>
      <c r="AW129" s="284"/>
      <c r="AX129" s="1157" t="s">
        <v>479</v>
      </c>
      <c r="AY129" s="1040"/>
      <c r="AZ129" s="1040"/>
      <c r="BA129" s="1040"/>
      <c r="BB129" s="1040"/>
      <c r="BC129" s="1040"/>
      <c r="BD129" s="1040"/>
      <c r="BE129" s="1041"/>
      <c r="BF129" s="1158" t="s">
        <v>127</v>
      </c>
      <c r="BG129" s="1159"/>
      <c r="BH129" s="1159"/>
      <c r="BI129" s="1159"/>
      <c r="BJ129" s="1159"/>
      <c r="BK129" s="1159"/>
      <c r="BL129" s="1160"/>
      <c r="BM129" s="1158">
        <v>17.829999999999998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481</v>
      </c>
      <c r="X130" s="1164"/>
      <c r="Y130" s="1164"/>
      <c r="Z130" s="1165"/>
      <c r="AA130" s="1048">
        <v>1395948</v>
      </c>
      <c r="AB130" s="1049"/>
      <c r="AC130" s="1049"/>
      <c r="AD130" s="1049"/>
      <c r="AE130" s="1050"/>
      <c r="AF130" s="1051">
        <v>1429529</v>
      </c>
      <c r="AG130" s="1049"/>
      <c r="AH130" s="1049"/>
      <c r="AI130" s="1049"/>
      <c r="AJ130" s="1050"/>
      <c r="AK130" s="1051">
        <v>1443382</v>
      </c>
      <c r="AL130" s="1049"/>
      <c r="AM130" s="1049"/>
      <c r="AN130" s="1049"/>
      <c r="AO130" s="1050"/>
      <c r="AP130" s="1166"/>
      <c r="AQ130" s="1167"/>
      <c r="AR130" s="1167"/>
      <c r="AS130" s="1167"/>
      <c r="AT130" s="1168"/>
      <c r="AU130" s="284"/>
      <c r="AV130" s="284"/>
      <c r="AW130" s="284"/>
      <c r="AX130" s="1157" t="s">
        <v>482</v>
      </c>
      <c r="AY130" s="1040"/>
      <c r="AZ130" s="1040"/>
      <c r="BA130" s="1040"/>
      <c r="BB130" s="1040"/>
      <c r="BC130" s="1040"/>
      <c r="BD130" s="1040"/>
      <c r="BE130" s="1041"/>
      <c r="BF130" s="1194">
        <v>1.7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483</v>
      </c>
      <c r="X131" s="1202"/>
      <c r="Y131" s="1202"/>
      <c r="Z131" s="1203"/>
      <c r="AA131" s="1095">
        <v>12702415</v>
      </c>
      <c r="AB131" s="1074"/>
      <c r="AC131" s="1074"/>
      <c r="AD131" s="1074"/>
      <c r="AE131" s="1075"/>
      <c r="AF131" s="1073">
        <v>12706878</v>
      </c>
      <c r="AG131" s="1074"/>
      <c r="AH131" s="1074"/>
      <c r="AI131" s="1074"/>
      <c r="AJ131" s="1075"/>
      <c r="AK131" s="1073">
        <v>12933990</v>
      </c>
      <c r="AL131" s="1074"/>
      <c r="AM131" s="1074"/>
      <c r="AN131" s="1074"/>
      <c r="AO131" s="1075"/>
      <c r="AP131" s="1204"/>
      <c r="AQ131" s="1205"/>
      <c r="AR131" s="1205"/>
      <c r="AS131" s="1205"/>
      <c r="AT131" s="1206"/>
      <c r="AU131" s="284"/>
      <c r="AV131" s="284"/>
      <c r="AW131" s="284"/>
      <c r="AX131" s="1176" t="s">
        <v>484</v>
      </c>
      <c r="AY131" s="1127"/>
      <c r="AZ131" s="1127"/>
      <c r="BA131" s="1127"/>
      <c r="BB131" s="1127"/>
      <c r="BC131" s="1127"/>
      <c r="BD131" s="1127"/>
      <c r="BE131" s="1128"/>
      <c r="BF131" s="1177" t="s">
        <v>127</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485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486</v>
      </c>
      <c r="W132" s="1187"/>
      <c r="X132" s="1187"/>
      <c r="Y132" s="1187"/>
      <c r="Z132" s="1188"/>
      <c r="AA132" s="1189">
        <v>1.943047838</v>
      </c>
      <c r="AB132" s="1190"/>
      <c r="AC132" s="1190"/>
      <c r="AD132" s="1190"/>
      <c r="AE132" s="1191"/>
      <c r="AF132" s="1192">
        <v>1.722043762</v>
      </c>
      <c r="AG132" s="1190"/>
      <c r="AH132" s="1190"/>
      <c r="AI132" s="1190"/>
      <c r="AJ132" s="1191"/>
      <c r="AK132" s="1192">
        <v>1.5443339599999999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487</v>
      </c>
      <c r="W133" s="1170"/>
      <c r="X133" s="1170"/>
      <c r="Y133" s="1170"/>
      <c r="Z133" s="1171"/>
      <c r="AA133" s="1172">
        <v>4.0999999999999996</v>
      </c>
      <c r="AB133" s="1173"/>
      <c r="AC133" s="1173"/>
      <c r="AD133" s="1173"/>
      <c r="AE133" s="1174"/>
      <c r="AF133" s="1172">
        <v>3.3</v>
      </c>
      <c r="AG133" s="1173"/>
      <c r="AH133" s="1173"/>
      <c r="AI133" s="1173"/>
      <c r="AJ133" s="1174"/>
      <c r="AK133" s="1172">
        <v>1.7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I19xIurJoFDAPRvj2gbtEeHBHqkEAC9l9sjgGxPMUEIBnLzKPap6aCdcIh1v3MgZkeSy3BNONIr6bjpb0KwlQ==" saltValue="pnLHdbGfxeUM2PMzAxI4c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zrveNx+7r/32Lufb1K9vRijMyTLWWMTE/im2egdfqShAwdsg9BASnV9WKboaZ6ze+RlGdk/Eq3xbhZfEtktehA==" saltValue="NwO3VuLh35RpzDWwY6Jb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pq1SPjAHjyTa2yp2CLX3+Zkf9MyQKSMPWqHxJw5Bk82APPILhOObGvWMfmMeAP1+T70Tck6Rxd+/udUYNhGZg==" saltValue="qgozfGGBATjK9AsMxbOYg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491</v>
      </c>
      <c r="AP7" s="303"/>
      <c r="AQ7" s="304" t="s">
        <v>492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493</v>
      </c>
      <c r="AQ8" s="310" t="s">
        <v>494</v>
      </c>
      <c r="AR8" s="311" t="s">
        <v>495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496</v>
      </c>
      <c r="AL9" s="1213"/>
      <c r="AM9" s="1213"/>
      <c r="AN9" s="1214"/>
      <c r="AO9" s="312">
        <v>3785001</v>
      </c>
      <c r="AP9" s="312">
        <v>50292</v>
      </c>
      <c r="AQ9" s="313">
        <v>72852</v>
      </c>
      <c r="AR9" s="314">
        <v>-31</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497</v>
      </c>
      <c r="AL10" s="1213"/>
      <c r="AM10" s="1213"/>
      <c r="AN10" s="1214"/>
      <c r="AO10" s="315">
        <v>471227</v>
      </c>
      <c r="AP10" s="315">
        <v>6261</v>
      </c>
      <c r="AQ10" s="316">
        <v>5779</v>
      </c>
      <c r="AR10" s="317">
        <v>8.3000000000000007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498</v>
      </c>
      <c r="AL11" s="1213"/>
      <c r="AM11" s="1213"/>
      <c r="AN11" s="1214"/>
      <c r="AO11" s="315">
        <v>67610</v>
      </c>
      <c r="AP11" s="315">
        <v>898</v>
      </c>
      <c r="AQ11" s="316">
        <v>5205</v>
      </c>
      <c r="AR11" s="317">
        <v>-82.7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499</v>
      </c>
      <c r="AL12" s="1213"/>
      <c r="AM12" s="1213"/>
      <c r="AN12" s="1214"/>
      <c r="AO12" s="315">
        <v>215157</v>
      </c>
      <c r="AP12" s="315">
        <v>2859</v>
      </c>
      <c r="AQ12" s="316">
        <v>1186</v>
      </c>
      <c r="AR12" s="317">
        <v>141.1</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501</v>
      </c>
      <c r="AP13" s="315" t="s">
        <v>501</v>
      </c>
      <c r="AQ13" s="316">
        <v>2</v>
      </c>
      <c r="AR13" s="317" t="s">
        <v>501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502</v>
      </c>
      <c r="AL14" s="1213"/>
      <c r="AM14" s="1213"/>
      <c r="AN14" s="1214"/>
      <c r="AO14" s="315">
        <v>268515</v>
      </c>
      <c r="AP14" s="315">
        <v>3568</v>
      </c>
      <c r="AQ14" s="316">
        <v>3005</v>
      </c>
      <c r="AR14" s="317">
        <v>18.7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503</v>
      </c>
      <c r="AL15" s="1213"/>
      <c r="AM15" s="1213"/>
      <c r="AN15" s="1214"/>
      <c r="AO15" s="315">
        <v>36050</v>
      </c>
      <c r="AP15" s="315">
        <v>479</v>
      </c>
      <c r="AQ15" s="316">
        <v>1720</v>
      </c>
      <c r="AR15" s="317">
        <v>-72.2</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504</v>
      </c>
      <c r="AL16" s="1216"/>
      <c r="AM16" s="1216"/>
      <c r="AN16" s="1217"/>
      <c r="AO16" s="315">
        <v>-257231</v>
      </c>
      <c r="AP16" s="315">
        <v>-3418</v>
      </c>
      <c r="AQ16" s="316">
        <v>-6900</v>
      </c>
      <c r="AR16" s="317">
        <v>-50.5</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185</v>
      </c>
      <c r="AL17" s="1216"/>
      <c r="AM17" s="1216"/>
      <c r="AN17" s="1217"/>
      <c r="AO17" s="315">
        <v>4586329</v>
      </c>
      <c r="AP17" s="315">
        <v>60939</v>
      </c>
      <c r="AQ17" s="316">
        <v>82850</v>
      </c>
      <c r="AR17" s="317">
        <v>-26.4</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509</v>
      </c>
      <c r="AL21" s="1208"/>
      <c r="AM21" s="1208"/>
      <c r="AN21" s="1209"/>
      <c r="AO21" s="327">
        <v>6.1</v>
      </c>
      <c r="AP21" s="328">
        <v>8.1999999999999993</v>
      </c>
      <c r="AQ21" s="329">
        <v>-2.1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510</v>
      </c>
      <c r="AL22" s="1208"/>
      <c r="AM22" s="1208"/>
      <c r="AN22" s="1209"/>
      <c r="AO22" s="332">
        <v>101.9</v>
      </c>
      <c r="AP22" s="333">
        <v>97.9</v>
      </c>
      <c r="AQ22" s="334">
        <v>4</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491</v>
      </c>
      <c r="AP30" s="303"/>
      <c r="AQ30" s="304" t="s">
        <v>492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493</v>
      </c>
      <c r="AQ31" s="310" t="s">
        <v>494</v>
      </c>
      <c r="AR31" s="311" t="s">
        <v>495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514</v>
      </c>
      <c r="AL32" s="1224"/>
      <c r="AM32" s="1224"/>
      <c r="AN32" s="1225"/>
      <c r="AO32" s="342">
        <v>1526516</v>
      </c>
      <c r="AP32" s="342">
        <v>20283</v>
      </c>
      <c r="AQ32" s="343">
        <v>53769</v>
      </c>
      <c r="AR32" s="344">
        <v>-62.3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515</v>
      </c>
      <c r="AL33" s="1224"/>
      <c r="AM33" s="1224"/>
      <c r="AN33" s="1225"/>
      <c r="AO33" s="342" t="s">
        <v>501</v>
      </c>
      <c r="AP33" s="342" t="s">
        <v>501</v>
      </c>
      <c r="AQ33" s="343" t="s">
        <v>501</v>
      </c>
      <c r="AR33" s="344" t="s">
        <v>501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516</v>
      </c>
      <c r="AL34" s="1224"/>
      <c r="AM34" s="1224"/>
      <c r="AN34" s="1225"/>
      <c r="AO34" s="342" t="s">
        <v>501</v>
      </c>
      <c r="AP34" s="342" t="s">
        <v>501</v>
      </c>
      <c r="AQ34" s="343">
        <v>30</v>
      </c>
      <c r="AR34" s="344" t="s">
        <v>501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517</v>
      </c>
      <c r="AL35" s="1224"/>
      <c r="AM35" s="1224"/>
      <c r="AN35" s="1225"/>
      <c r="AO35" s="342">
        <v>328712</v>
      </c>
      <c r="AP35" s="342">
        <v>4368</v>
      </c>
      <c r="AQ35" s="343">
        <v>13935</v>
      </c>
      <c r="AR35" s="344">
        <v>-68.7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518</v>
      </c>
      <c r="AL36" s="1224"/>
      <c r="AM36" s="1224"/>
      <c r="AN36" s="1225"/>
      <c r="AO36" s="342">
        <v>39513</v>
      </c>
      <c r="AP36" s="342">
        <v>525</v>
      </c>
      <c r="AQ36" s="343">
        <v>1254</v>
      </c>
      <c r="AR36" s="344">
        <v>-58.1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519</v>
      </c>
      <c r="AL37" s="1224"/>
      <c r="AM37" s="1224"/>
      <c r="AN37" s="1225"/>
      <c r="AO37" s="342">
        <v>276514</v>
      </c>
      <c r="AP37" s="342">
        <v>3674</v>
      </c>
      <c r="AQ37" s="343">
        <v>601</v>
      </c>
      <c r="AR37" s="344">
        <v>511.3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520</v>
      </c>
      <c r="AL38" s="1227"/>
      <c r="AM38" s="1227"/>
      <c r="AN38" s="1228"/>
      <c r="AO38" s="345" t="s">
        <v>501</v>
      </c>
      <c r="AP38" s="345" t="s">
        <v>501</v>
      </c>
      <c r="AQ38" s="346">
        <v>1</v>
      </c>
      <c r="AR38" s="334" t="s">
        <v>501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521</v>
      </c>
      <c r="AL39" s="1227"/>
      <c r="AM39" s="1227"/>
      <c r="AN39" s="1228"/>
      <c r="AO39" s="342">
        <v>-528129</v>
      </c>
      <c r="AP39" s="342">
        <v>-7017</v>
      </c>
      <c r="AQ39" s="343">
        <v>-4013</v>
      </c>
      <c r="AR39" s="344">
        <v>74.900000000000006</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522</v>
      </c>
      <c r="AL40" s="1224"/>
      <c r="AM40" s="1224"/>
      <c r="AN40" s="1225"/>
      <c r="AO40" s="342">
        <v>-1443382</v>
      </c>
      <c r="AP40" s="342">
        <v>-19178</v>
      </c>
      <c r="AQ40" s="343">
        <v>-48341</v>
      </c>
      <c r="AR40" s="344">
        <v>-60.3</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298</v>
      </c>
      <c r="AL41" s="1230"/>
      <c r="AM41" s="1230"/>
      <c r="AN41" s="1231"/>
      <c r="AO41" s="342">
        <v>199744</v>
      </c>
      <c r="AP41" s="342">
        <v>2654</v>
      </c>
      <c r="AQ41" s="343">
        <v>17235</v>
      </c>
      <c r="AR41" s="344">
        <v>-84.6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491</v>
      </c>
      <c r="AN49" s="1220" t="s">
        <v>526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527</v>
      </c>
      <c r="AO50" s="359" t="s">
        <v>528</v>
      </c>
      <c r="AP50" s="360" t="s">
        <v>529</v>
      </c>
      <c r="AQ50" s="361" t="s">
        <v>530</v>
      </c>
      <c r="AR50" s="362" t="s">
        <v>531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2121338</v>
      </c>
      <c r="AN51" s="364">
        <v>29334</v>
      </c>
      <c r="AO51" s="365">
        <v>-31.5</v>
      </c>
      <c r="AP51" s="366">
        <v>66255</v>
      </c>
      <c r="AQ51" s="367">
        <v>3.6</v>
      </c>
      <c r="AR51" s="368">
        <v>-35.1</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1627490</v>
      </c>
      <c r="AN52" s="372">
        <v>22505</v>
      </c>
      <c r="AO52" s="373">
        <v>-1.1000000000000001</v>
      </c>
      <c r="AP52" s="374">
        <v>31822</v>
      </c>
      <c r="AQ52" s="375">
        <v>8.8000000000000007</v>
      </c>
      <c r="AR52" s="376">
        <v>-9.9</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2724015</v>
      </c>
      <c r="AN53" s="364">
        <v>37168</v>
      </c>
      <c r="AO53" s="365">
        <v>26.7</v>
      </c>
      <c r="AP53" s="366">
        <v>92247</v>
      </c>
      <c r="AQ53" s="367">
        <v>39.200000000000003</v>
      </c>
      <c r="AR53" s="368">
        <v>-12.5</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2314524</v>
      </c>
      <c r="AN54" s="372">
        <v>31581</v>
      </c>
      <c r="AO54" s="373">
        <v>40.299999999999997</v>
      </c>
      <c r="AP54" s="374">
        <v>37204</v>
      </c>
      <c r="AQ54" s="375">
        <v>16.899999999999999</v>
      </c>
      <c r="AR54" s="376">
        <v>23.4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2399843</v>
      </c>
      <c r="AN55" s="364">
        <v>32474</v>
      </c>
      <c r="AO55" s="365">
        <v>-12.6</v>
      </c>
      <c r="AP55" s="366">
        <v>67319</v>
      </c>
      <c r="AQ55" s="367">
        <v>-27</v>
      </c>
      <c r="AR55" s="368">
        <v>14.4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1856981</v>
      </c>
      <c r="AN56" s="372">
        <v>25128</v>
      </c>
      <c r="AO56" s="373">
        <v>-20.399999999999999</v>
      </c>
      <c r="AP56" s="374">
        <v>38101</v>
      </c>
      <c r="AQ56" s="375">
        <v>2.4</v>
      </c>
      <c r="AR56" s="376">
        <v>-22.8</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2704144</v>
      </c>
      <c r="AN57" s="364">
        <v>36260</v>
      </c>
      <c r="AO57" s="365">
        <v>11.7</v>
      </c>
      <c r="AP57" s="366">
        <v>70615</v>
      </c>
      <c r="AQ57" s="367">
        <v>4.9000000000000004</v>
      </c>
      <c r="AR57" s="368">
        <v>6.8</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2166150</v>
      </c>
      <c r="AN58" s="372">
        <v>29046</v>
      </c>
      <c r="AO58" s="373">
        <v>15.6</v>
      </c>
      <c r="AP58" s="374">
        <v>37382</v>
      </c>
      <c r="AQ58" s="375">
        <v>-1.9</v>
      </c>
      <c r="AR58" s="376">
        <v>17.5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1583978</v>
      </c>
      <c r="AN59" s="364">
        <v>21046</v>
      </c>
      <c r="AO59" s="365">
        <v>-42</v>
      </c>
      <c r="AP59" s="366">
        <v>69185</v>
      </c>
      <c r="AQ59" s="367">
        <v>-2</v>
      </c>
      <c r="AR59" s="368">
        <v>-40</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1204861</v>
      </c>
      <c r="AN60" s="372">
        <v>16009</v>
      </c>
      <c r="AO60" s="373">
        <v>-44.9</v>
      </c>
      <c r="AP60" s="374">
        <v>38519</v>
      </c>
      <c r="AQ60" s="375">
        <v>3</v>
      </c>
      <c r="AR60" s="376">
        <v>-47.9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2306664</v>
      </c>
      <c r="AN61" s="379">
        <v>31256</v>
      </c>
      <c r="AO61" s="380">
        <v>-9.5</v>
      </c>
      <c r="AP61" s="381">
        <v>73124</v>
      </c>
      <c r="AQ61" s="382">
        <v>3.7</v>
      </c>
      <c r="AR61" s="368">
        <v>-13.2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1834001</v>
      </c>
      <c r="AN62" s="372">
        <v>24854</v>
      </c>
      <c r="AO62" s="373">
        <v>-2.1</v>
      </c>
      <c r="AP62" s="374">
        <v>36606</v>
      </c>
      <c r="AQ62" s="375">
        <v>5.8</v>
      </c>
      <c r="AR62" s="376">
        <v>-7.9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1eLqSIhO9iB50KNwVWOS+VhVROac9rCaLHIAw9joqm/4xrdYLW5jE0y3Hftn6iGPrl3dxvuLtmbFwiV4bkFZIw==" saltValue="vQk4Cz6X9vl/5UJy4tiu8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Q5sbEqxic9wtzY7aESmOsuk73GQO5D+T8W0bfy98sZQmLPtqX/2TVuZeGZ/EnXnIA7nBLS7S4zG+VtBbcQxlQ==" saltValue="/LBB9L5kXy30LcWAtHKP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U10qaLpvWc/nmtJz/nSPULczAyf/RzlgbLFqtGpA9q337ypS6kL9ehEoCAzVWdORcUJDKQzYkk8YrtbmncLFw==" saltValue="jE2tC03bSysaoHSKfYrj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542</v>
      </c>
      <c r="G46" s="8" t="s">
        <v>543</v>
      </c>
      <c r="H46" s="8" t="s">
        <v>544</v>
      </c>
      <c r="I46" s="8" t="s">
        <v>545</v>
      </c>
      <c r="J46" s="9" t="s">
        <v>546</v>
      </c>
    </row>
    <row r="47" spans="2:10" ht="57.75" customHeight="1">
      <c r="B47" s="10"/>
      <c r="C47" s="1232" t="s">
        <v>3</v>
      </c>
      <c r="D47" s="1232"/>
      <c r="E47" s="1233"/>
      <c r="F47" s="11">
        <v>14.65</v>
      </c>
      <c r="G47" s="12">
        <v>14.5</v>
      </c>
      <c r="H47" s="12">
        <v>13.6</v>
      </c>
      <c r="I47" s="12">
        <v>13.55</v>
      </c>
      <c r="J47" s="13">
        <v>17.25</v>
      </c>
    </row>
    <row r="48" spans="2:10" ht="57.75" customHeight="1">
      <c r="B48" s="14"/>
      <c r="C48" s="1234" t="s">
        <v>4</v>
      </c>
      <c r="D48" s="1234"/>
      <c r="E48" s="1235"/>
      <c r="F48" s="15">
        <v>7.99</v>
      </c>
      <c r="G48" s="16">
        <v>7.56</v>
      </c>
      <c r="H48" s="16">
        <v>6.23</v>
      </c>
      <c r="I48" s="16">
        <v>12.54</v>
      </c>
      <c r="J48" s="17">
        <v>10.45</v>
      </c>
    </row>
    <row r="49" spans="2:10" ht="57.75" customHeight="1" thickBot="1">
      <c r="B49" s="18"/>
      <c r="C49" s="1236" t="s">
        <v>5</v>
      </c>
      <c r="D49" s="1236"/>
      <c r="E49" s="1237"/>
      <c r="F49" s="19" t="s">
        <v>547</v>
      </c>
      <c r="G49" s="20" t="s">
        <v>548</v>
      </c>
      <c r="H49" s="20" t="s">
        <v>549</v>
      </c>
      <c r="I49" s="20">
        <v>6.3</v>
      </c>
      <c r="J49" s="21">
        <v>2.06</v>
      </c>
    </row>
    <row r="50" spans="2:10" ht="13.5" customHeight="1"/>
    <row r="51" spans="2:10" ht="13.5" hidden="1" customHeight="1"/>
    <row r="52" spans="2:10" ht="13.5" hidden="1" customHeight="1"/>
    <row r="53" spans="2:10" ht="13.5" hidden="1" customHeight="1"/>
  </sheetData>
  <sheetProtection algorithmName="SHA-512" hashValue="GfYsNsq6g/BNsexV9sF6LHCpW3m9whgCLfktXzqrR2RqvZskpgbSVbEugMZZbkjnx0xj9jRa29EZb6E+GtX8og==" saltValue="T4IwhKxZyvMQgcuft0VX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2020-03-03T03:00:53Z</cp:lastPrinted>
  <dcterms:created xsi:type="dcterms:W3CDTF">2020-02-10T03:03:21Z</dcterms:created>
  <dcterms:modified xsi:type="dcterms:W3CDTF">2020-09-18T11:55:19Z</dcterms:modified>
  <cp:category/>
</cp:coreProperties>
</file>