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0E79F74A-C2F8-42C5-8548-6C5A3B27886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U35" i="10" s="1"/>
  <c r="U36" i="10" s="1"/>
  <c r="C34" i="10"/>
  <c r="BE34" i="10" l="1"/>
  <c r="AM34" i="10"/>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<sst xmlns="http://schemas.openxmlformats.org/spreadsheetml/2006/main" count="1119" uniqueCount="622">
  <si>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</si>
  <si>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</si>
  <si>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</si>
  <si>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</si>
  <si>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</si>
  <si>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</si>
  <si>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</si>
  <si>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</si>
  <si>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</si>
  <si>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</si>
  <si>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</si>
  <si>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</si>
  <si>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</si>
  <si>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</si>
  <si>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</si>
  <si>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</si>
  <si>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</si>
  <si>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</si>
  <si>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</si>
  <si>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</si>
  <si>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</si>
  <si>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</si>
  <si>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</si>
  <si>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</si>
  <si>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</si>
  <si>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</si>
  <si>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</si>
  <si>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</si>
  <si>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</si>
  <si>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</si>
  <si>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</si>
  <si>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</si>
  <si>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</si>
  <si>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</si>
  <si>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</si>
  <si>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</si>
  <si>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</si>
  <si>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</si>
  <si>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</si>
  <si>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</si>
  <si>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</si>
  <si>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</si>
  <si>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</si>
  <si>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</si>
  <si>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</si>
  <si>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</si>
  <si>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</si>
  <si>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</si>
  <si>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</si>
  <si>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</si>
  <si>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</si>
  <si>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</si>
  <si>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</si>
  <si>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</si>
  <si>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</si>
  <si>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</si>
  <si>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</si>
  <si>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</si>
  <si>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</si>
  <si>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</si>
  <si>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</si>
  <si>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</si>
  <si>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</si>
  <si>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</si>
  <si>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</si>
  <si>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</si>
  <si>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</si>
  <si>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</si>
  <si>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</si>
  <si>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</si>
  <si>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</si>
  <si>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</si>
  <si>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</si>
  <si>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</si>
  <si>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</si>
  <si>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</si>
  <si>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</si>
  <si>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</si>
  <si>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</si>
  <si>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</si>
  <si>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</si>
  <si>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</si>
  <si>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</si>
  <si>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</si>
  <si>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</si>
  <si>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</si>
  <si>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</si>
  <si>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</si>
  <si>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</si>
  <si>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</si>
  <si>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</si>
  <si>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</si>
  <si>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</si>
  <si>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</si>
  <si>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</si>
  <si>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</si>
  <si>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</si>
  <si>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嵐山町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</si>
  <si>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</si>
  <si>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</si>
  <si>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</si>
  <si>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</si>
  <si>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</si>
  <si>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</si>
  <si>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</si>
  <si>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</si>
  <si>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</si>
  <si>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</si>
  <si>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</si>
  <si>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</si>
  <si>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</si>
  <si>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</si>
  <si>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</si>
  <si>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</si>
  <si>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</si>
  <si>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</si>
  <si>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</si>
  <si>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</si>
  <si>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</si>
  <si>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</si>
  <si>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</si>
  <si>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</si>
  <si>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</si>
  <si>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</si>
  <si>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</si>
  <si>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</si>
  <si>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</si>
  <si>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</si>
  <si>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</si>
  <si>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</si>
  <si>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</si>
  <si>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</si>
  <si>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</si>
  <si>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</si>
  <si>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</si>
  <si>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</si>
  <si>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</si>
  <si>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</si>
  <si>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</si>
  <si>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</si>
  <si>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</si>
  <si>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</si>
  <si>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</si>
  <si>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</si>
  <si>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</si>
  <si>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</si>
  <si>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</si>
  <si>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</si>
  <si>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</si>
  <si>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</si>
  <si>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</si>
  <si>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</si>
  <si>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</si>
  <si>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</si>
  <si>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</si>
  <si>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</si>
  <si>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</si>
  <si>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</si>
  <si>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</si>
  <si>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</si>
  <si>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</si>
  <si>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</si>
  <si>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</si>
  <si>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</si>
  <si>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</si>
  <si>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</si>
  <si>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</si>
  <si>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</si>
  <si>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</si>
  <si>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</si>
  <si>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</si>
  <si>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</si>
  <si>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</si>
  <si>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</si>
  <si>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</si>
  <si>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</si>
  <si>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</si>
  <si>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</si>
  <si>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</si>
  <si>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</si>
  <si>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</si>
  <si>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</si>
  <si>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</si>
  <si>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</si>
  <si>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</si>
  <si>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</si>
  <si>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</si>
  <si>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</si>
  <si>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</si>
  <si>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</si>
  <si>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</si>
  <si>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</si>
  <si>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</si>
  <si>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</si>
  <si>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</si>
  <si>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</si>
  <si>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</si>
  <si>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</si>
  <si>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</si>
  <si>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</si>
  <si>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</si>
  <si>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</si>
  <si>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</si>
  <si>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</si>
  <si>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</si>
  <si>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</si>
  <si>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</si>
  <si>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</si>
  <si>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</si>
  <si>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</si>
  <si>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</si>
  <si>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埼玉県嵐山町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</si>
  <si>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</si>
  <si>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</si>
  <si>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</si>
  <si>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</si>
  <si>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</si>
  <si>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</si>
  <si>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</si>
  <si>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</si>
  <si>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</si>
  <si>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</si>
  <si>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</si>
  <si>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</si>
  <si>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</si>
  <si>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</si>
  <si>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</si>
  <si>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</si>
  <si>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</si>
  <si>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</si>
  <si>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</si>
  <si>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</si>
  <si>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</si>
  <si>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</si>
  <si>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</si>
  <si>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</si>
  <si>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</si>
  <si>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</si>
  <si>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</si>
  <si>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</si>
  <si>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</si>
  <si>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</si>
  <si>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</si>
  <si>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</si>
  <si>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</si>
  <si>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</si>
  <si>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</si>
  <si>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</si>
  <si>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</si>
  <si>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</si>
  <si>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</si>
  <si>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</si>
  <si>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</si>
  <si>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</si>
  <si>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</si>
  <si>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</si>
  <si>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</si>
  <si>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</si>
  <si>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</si>
  <si>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</si>
  <si>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</si>
  <si>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</si>
  <si>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</si>
  <si>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</si>
  <si>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</si>
  <si>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</si>
  <si>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</si>
  <si>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</si>
  <si>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</si>
  <si>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</si>
  <si>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</si>
  <si>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</si>
  <si>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</si>
  <si>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</si>
  <si>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</si>
  <si>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</si>
  <si>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</si>
  <si>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</si>
  <si>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</si>
  <si>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</si>
  <si>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</si>
  <si>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</si>
  <si>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</si>
  <si>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</si>
  <si>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</si>
  <si>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</si>
  <si>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</si>
  <si>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</si>
  <si>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</si>
  <si>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</si>
  <si>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</si>
  <si>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</si>
  <si>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</si>
  <si>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</si>
  <si>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</si>
  <si>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</si>
  <si>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</si>
  <si>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</si>
  <si>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</si>
  <si>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</si>
  <si>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</si>
  <si>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</si>
  <si>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</si>
  <si>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</si>
  <si>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</si>
  <si>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</si>
  <si>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</si>
  <si>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</si>
  <si>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</si>
  <si>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</si>
  <si>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</si>
  <si>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</si>
  <si>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</si>
  <si>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</si>
  <si>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</si>
  <si>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</si>
  <si>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</si>
  <si>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</si>
  <si>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</si>
  <si>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</si>
  <si>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</si>
  <si>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</si>
  <si>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</si>
  <si>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</si>
  <si>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</si>
  <si>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</si>
  <si>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</si>
  <si>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</si>
  <si>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</si>
  <si>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</si>
  <si>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</si>
  <si>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</si>
  <si>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</si>
  <si>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</si>
  <si>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</si>
  <si>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</si>
  <si>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</si>
  <si>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</si>
  <si>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</si>
  <si>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</si>
  <si>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</si>
  <si>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</si>
  <si>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</si>
  <si>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</si>
  <si>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</si>
  <si>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</si>
  <si>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</si>
  <si>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</si>
  <si>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</si>
  <si>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</si>
  <si>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</si>
  <si>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</si>
  <si>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</si>
  <si>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</si>
  <si>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</si>
  <si>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</si>
  <si>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</si>
  <si>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</si>
  <si>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</si>
  <si>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埼玉県嵐山町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</si>
  <si>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</si>
  <si>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</si>
  <si>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</si>
  <si>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</si>
  <si>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</si>
  <si>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</si>
  <si>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</si>
  <si>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</si>
  <si>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</si>
  <si>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</si>
  <si>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</si>
  <si>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</si>
  <si>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</si>
  <si>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</si>
  <si>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</si>
  <si>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</si>
  <si>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</si>
  <si>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</si>
  <si>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</si>
  <si>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</si>
  <si>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</si>
  <si>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</si>
  <si>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</si>
  <si>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</si>
  <si>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</si>
  <si>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</si>
  <si>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</si>
  <si>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</si>
  <si>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</si>
  <si>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</si>
  <si>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</si>
  <si>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</si>
  <si>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</si>
  <si>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</si>
  <si>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</si>
  <si>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</si>
  <si>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</si>
  <si>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</si>
  <si>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</si>
  <si>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</si>
  <si>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</si>
  <si>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</si>
  <si>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</si>
  <si>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</si>
  <si>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</si>
  <si>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</si>
  <si>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</si>
  <si>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</si>
  <si>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</si>
  <si>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</si>
  <si>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</si>
  <si>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</si>
  <si>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</si>
  <si>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</si>
  <si>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</si>
  <si>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</si>
  <si>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</si>
  <si>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</si>
  <si>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</si>
  <si>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</si>
  <si>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</si>
  <si>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</si>
  <si>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</si>
  <si>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</si>
  <si>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</si>
  <si>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</si>
  <si>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</si>
  <si>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</si>
  <si>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</si>
  <si>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</si>
  <si>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</si>
  <si>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</si>
  <si>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</si>
  <si>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</si>
  <si>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</si>
  <si>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</si>
  <si>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</si>
  <si>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</si>
  <si>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</si>
  <si>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</si>
  <si>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</si>
  <si>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</si>
  <si>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</si>
  <si>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</si>
  <si>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</si>
  <si>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</si>
  <si>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</si>
  <si>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</si>
  <si>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</si>
  <si>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</si>
  <si>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</si>
  <si>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</si>
  <si>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</si>
  <si>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</si>
  <si>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</si>
  <si>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</si>
  <si>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</si>
  <si>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</si>
  <si>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</si>
  <si>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</si>
  <si>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</si>
  <si>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</si>
  <si>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</si>
  <si>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</si>
  <si>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</si>
  <si>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</si>
  <si>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</si>
  <si>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</si>
  <si>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</si>
  <si>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</si>
  <si>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</si>
  <si>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</si>
  <si>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</si>
  <si>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</si>
  <si>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</si>
  <si>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</si>
  <si>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</si>
  <si>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</si>
  <si>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</si>
  <si>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</si>
  <si>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</si>
  <si>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</si>
  <si>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</si>
  <si>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</si>
  <si>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</si>
  <si>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</si>
  <si>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</si>
  <si>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</si>
  <si>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</si>
  <si>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</si>
  <si>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</si>
  <si>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</si>
  <si>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</si>
  <si>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</si>
  <si>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</si>
  <si>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</si>
  <si>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</si>
  <si>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</si>
  <si>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</si>
  <si>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</si>
  <si>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</si>
  <si>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</si>
  <si>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</si>
  <si>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</si>
  <si>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</si>
  <si>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</si>
  <si>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</si>
  <si>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</si>
  <si>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</si>
  <si>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</si>
  <si>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</si>
  <si>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</si>
  <si>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</si>
  <si>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</si>
  <si>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</si>
  <si>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</si>
  <si>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</si>
  <si>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</si>
  <si>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</si>
  <si>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</si>
  <si>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</si>
  <si>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</si>
  <si>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</si>
  <si>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</si>
  <si>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</si>
  <si>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</si>
  <si>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</si>
  <si>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</si>
  <si>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</si>
  <si>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</si>
  <si>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</si>
  <si>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</si>
  <si>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</si>
  <si>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</si>
  <si>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</si>
  <si>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</si>
  <si>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</si>
  <si>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</si>
  <si>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</si>
  <si>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</si>
  <si>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</si>
  <si>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</si>
  <si>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</si>
  <si>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</si>
  <si>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</si>
  <si>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</si>
  <si>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</si>
  <si>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</si>
  <si>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</si>
  <si>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</si>
  <si>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</si>
  <si>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</si>
  <si>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</si>
  <si>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</si>
  <si>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</si>
  <si>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</si>
  <si>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</si>
  <si>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</si>
  <si>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</si>
  <si>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</si>
  <si>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</si>
  <si>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</si>
  <si>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4.07</t>
  </si>
  <si>
    <t>▲ 2.01</t>
  </si>
  <si>
    <t>▲ 3.57</t>
  </si>
  <si>
    <t>水道事業会計</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</si>
  <si>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</si>
  <si>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</si>
  <si>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</si>
  <si>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</si>
  <si>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</si>
  <si>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</si>
  <si>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</si>
  <si>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</si>
  <si>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</si>
  <si>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</si>
  <si>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</si>
  <si>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</si>
  <si>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</si>
  <si>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</si>
  <si>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</si>
  <si>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</si>
  <si>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</si>
  <si>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</si>
  <si>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</si>
  <si>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小川地区衛生組合</t>
    <rPh sb="0" eb="2">
      <t>オガワ</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</si>
  <si>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</si>
  <si>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</si>
  <si>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</si>
  <si>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</si>
  <si>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t>
    <phoneticPr fontId="2"/>
  </si>
  <si>
    <t>-</t>
    <phoneticPr fontId="2"/>
  </si>
  <si>
    <t>-</t>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</si>
  <si>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</si>
  <si>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</si>
  <si>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3" eb="5">
      <t>ショウガイ</t>
    </rPh>
    <rPh sb="5" eb="7">
      <t>トクベツ</t>
    </rPh>
    <rPh sb="7" eb="9">
      <t>カイケイ</t>
    </rPh>
    <phoneticPr fontId="2"/>
  </si>
  <si>
    <t>公平委員会特別会計</t>
    <rPh sb="0" eb="2">
      <t>コウヘイ</t>
    </rPh>
    <rPh sb="2" eb="5">
      <t>イインカイ</t>
    </rPh>
    <rPh sb="5" eb="7">
      <t>トクベツ</t>
    </rPh>
    <rPh sb="7" eb="9">
      <t>カイケイ</t>
    </rPh>
    <phoneticPr fontId="2"/>
  </si>
  <si>
    <t>ふるさとづくり基金</t>
    <rPh sb="7" eb="9">
      <t>キキン</t>
    </rPh>
    <phoneticPr fontId="11"/>
  </si>
  <si>
    <t>地域福祉人材育成基金</t>
    <rPh sb="0" eb="2">
      <t>チイキ</t>
    </rPh>
    <rPh sb="2" eb="4">
      <t>フクシ</t>
    </rPh>
    <rPh sb="4" eb="6">
      <t>ジンザイ</t>
    </rPh>
    <rPh sb="6" eb="8">
      <t>イクセイ</t>
    </rPh>
    <rPh sb="8" eb="10">
      <t>キキン</t>
    </rPh>
    <phoneticPr fontId="11"/>
  </si>
  <si>
    <t>公共公益施設建設</t>
    <rPh sb="0" eb="2">
      <t>コウキョウ</t>
    </rPh>
    <rPh sb="2" eb="4">
      <t>コウエキ</t>
    </rPh>
    <rPh sb="4" eb="6">
      <t>シセツ</t>
    </rPh>
    <rPh sb="6" eb="8">
      <t>ケンセツ</t>
    </rPh>
    <phoneticPr fontId="11"/>
  </si>
  <si>
    <t>福祉基金</t>
    <rPh sb="0" eb="2">
      <t>フクシ</t>
    </rPh>
    <rPh sb="2" eb="4">
      <t>キキン</t>
    </rPh>
    <phoneticPr fontId="11"/>
  </si>
  <si>
    <t>スポーツ振興基金</t>
    <rPh sb="4" eb="6">
      <t>シンコウ</t>
    </rPh>
    <rPh sb="6" eb="8">
      <t>キキン</t>
    </rPh>
    <phoneticPr fontId="11"/>
  </si>
  <si>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</si>
  <si>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</si>
  <si>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</si>
  <si>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</si>
  <si>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</si>
  <si>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</si>
  <si>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</si>
  <si>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</si>
  <si>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</si>
  <si>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</si>
  <si>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</si>
  <si>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</si>
  <si>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</si>
  <si>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</si>
  <si>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</si>
  <si>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</si>
  <si>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</si>
  <si>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</si>
  <si>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</si>
  <si>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実質公債費比率について、嵐山町はH28年度以降増加傾向を見せているのに対し、類似団体はH27年度以降減少傾向を維持している。H27年度までについては、嵐山町が類似団体と比較し、大幅に低い水準を保っていたが、H28年度に同程度となり、H29年度には逆転されてしまった。今年度についても嵐山町は増加し、類似団体は減少となったため、大幅に差をつけられてしまった。また、将来負担比率は依然として類似団体と比較して高い水準を維持している。地方債の償還については、今後数年間でピークを迎えるため、これまで以上に公債費の適正化に取り組んでいく必要がある。持続可能な財政運営のために、事業の選択と集中により、全体事業費を抑制し、事業に係る起債額を抑えることも念頭に予算編成等を実施していく必要がある。</t>
    <rPh sb="0" eb="2">
      <t>ジッシツ</t>
    </rPh>
    <rPh sb="2" eb="5">
      <t>コウサイヒ</t>
    </rPh>
    <rPh sb="5" eb="7">
      <t>ヒリツ</t>
    </rPh>
    <rPh sb="12" eb="15">
      <t>ランザンマチ</t>
    </rPh>
    <rPh sb="19" eb="21">
      <t>ネンド</t>
    </rPh>
    <rPh sb="21" eb="23">
      <t>イコウ</t>
    </rPh>
    <rPh sb="23" eb="25">
      <t>ゾウカ</t>
    </rPh>
    <rPh sb="25" eb="27">
      <t>ケイコウ</t>
    </rPh>
    <rPh sb="28" eb="29">
      <t>ミ</t>
    </rPh>
    <rPh sb="35" eb="36">
      <t>タイ</t>
    </rPh>
    <rPh sb="38" eb="40">
      <t>ルイジ</t>
    </rPh>
    <rPh sb="40" eb="42">
      <t>ダンタイ</t>
    </rPh>
    <rPh sb="46" eb="48">
      <t>ネンド</t>
    </rPh>
    <rPh sb="48" eb="50">
      <t>イコウ</t>
    </rPh>
    <rPh sb="50" eb="52">
      <t>ゲンショウ</t>
    </rPh>
    <rPh sb="52" eb="54">
      <t>ケイコウ</t>
    </rPh>
    <rPh sb="55" eb="57">
      <t>イジ</t>
    </rPh>
    <rPh sb="65" eb="67">
      <t>ネンド</t>
    </rPh>
    <rPh sb="75" eb="78">
      <t>ランザンマチ</t>
    </rPh>
    <rPh sb="79" eb="81">
      <t>ルイジ</t>
    </rPh>
    <rPh sb="81" eb="83">
      <t>ダンタイ</t>
    </rPh>
    <rPh sb="84" eb="86">
      <t>ヒカク</t>
    </rPh>
    <rPh sb="88" eb="90">
      <t>オオハバ</t>
    </rPh>
    <rPh sb="91" eb="92">
      <t>ヒク</t>
    </rPh>
    <rPh sb="93" eb="95">
      <t>スイジュン</t>
    </rPh>
    <rPh sb="96" eb="97">
      <t>タモ</t>
    </rPh>
    <rPh sb="106" eb="108">
      <t>ネンド</t>
    </rPh>
    <rPh sb="109" eb="112">
      <t>ドウテイド</t>
    </rPh>
    <rPh sb="119" eb="120">
      <t>ネン</t>
    </rPh>
    <rPh sb="120" eb="121">
      <t>ド</t>
    </rPh>
    <rPh sb="123" eb="125">
      <t>ギャクテン</t>
    </rPh>
    <rPh sb="133" eb="136">
      <t>コンネンド</t>
    </rPh>
    <rPh sb="141" eb="144">
      <t>ランザンマチ</t>
    </rPh>
    <rPh sb="145" eb="147">
      <t>ゾウカ</t>
    </rPh>
    <rPh sb="149" eb="151">
      <t>ルイジ</t>
    </rPh>
    <rPh sb="151" eb="153">
      <t>ダンタイ</t>
    </rPh>
    <rPh sb="154" eb="156">
      <t>ゲンショウ</t>
    </rPh>
    <rPh sb="163" eb="165">
      <t>オオハバ</t>
    </rPh>
    <rPh sb="166" eb="167">
      <t>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</si>
</sst>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77577</c:v>
                </c:pt>
                <c:pt idx="2">
                  <c:v>67293</c:v>
                </c:pt>
                <c:pt idx="3">
                  <c:v>67343</c:v>
                </c:pt>
                <c:pt idx="4">
                  <c:v>73475</c:v>
                </c:pt>
              </c:numCache>
            </c:numRef>
          </c:val>
          <c:smooth val="0"/>
          <c:extLst>
            <c:ext xmlns:c16="http://schemas.microsoft.com/office/drawing/2014/chart" uri="{C3380CC4-5D6E-409C-BE32-E72D297353CC}">
              <c16:uniqueId val="{00000000-B751-47BD-B2BF-CFF4E7BE50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48604</c:v>
                </c:pt>
                <c:pt idx="1">
                  <c:v>34516</c:v>
                </c:pt>
                <c:pt idx="2">
                  <c:v>43852</c:v>
                </c:pt>
                <c:pt idx="3">
                  <c:v>36284</c:v>
                </c:pt>
                <c:pt idx="4">
                  <c:v>24918</c:v>
                </c:pt>
              </c:numCache>
            </c:numRef>
          </c:val>
          <c:smooth val="0"/>
          <c:extLst>
            <c:ext xmlns:c16="http://schemas.microsoft.com/office/drawing/2014/chart" uri="{C3380CC4-5D6E-409C-BE32-E72D297353CC}">
              <c16:uniqueId val="{00000001-B751-47BD-B2BF-CFF4E7BE50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6.79</c:v>
                </c:pt>
                <c:pt idx="1">
                  <c:v>7.81</c:v>
                </c:pt>
                <c:pt idx="2">
                  <c:v>5.47</c:v>
                </c:pt>
                <c:pt idx="3">
                  <c:v>6.28</c:v>
                </c:pt>
                <c:pt idx="4">
                  <c:v>4.88</c:v>
                </c:pt>
              </c:numCache>
            </c:numRef>
          </c:val>
          <c:extLst>
            <c:ext xmlns:c16="http://schemas.microsoft.com/office/drawing/2014/chart" uri="{C3380CC4-5D6E-409C-BE32-E72D297353CC}">
              <c16:uniqueId val="{00000000-77DA-4EE0-82DF-26E7AD2696F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11.83</c:v>
                </c:pt>
                <c:pt idx="1">
                  <c:v>11.9</c:v>
                </c:pt>
                <c:pt idx="2">
                  <c:v>10.43</c:v>
                </c:pt>
                <c:pt idx="3">
                  <c:v>7.63</c:v>
                </c:pt>
                <c:pt idx="4">
                  <c:v>5.28</c:v>
                </c:pt>
              </c:numCache>
            </c:numRef>
          </c:val>
          <c:extLst>
            <c:ext xmlns:c16="http://schemas.microsoft.com/office/drawing/2014/chart" uri="{C3380CC4-5D6E-409C-BE32-E72D297353CC}">
              <c16:uniqueId val="{00000001-77DA-4EE0-82DF-26E7AD2696F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0.12</c:v>
                </c:pt>
                <c:pt idx="1">
                  <c:v>2.42</c:v>
                </c:pt>
                <c:pt idx="2">
                  <c:v>-4.07</c:v>
                </c:pt>
                <c:pt idx="3">
                  <c:v>-2.0099999999999998</c:v>
                </c:pt>
                <c:pt idx="4">
                  <c:v>-3.57</c:v>
                </c:pt>
              </c:numCache>
            </c:numRef>
          </c:val>
          <c:smooth val="0"/>
          <c:extLst>
            <c:ext xmlns:c16="http://schemas.microsoft.com/office/drawing/2014/chart" uri="{C3380CC4-5D6E-409C-BE32-E72D297353CC}">
              <c16:uniqueId val="{00000002-77DA-4EE0-82DF-26E7AD2696F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68-4BE4-8788-D6D305FDBD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68-4BE4-8788-D6D305FDBD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68-4BE4-8788-D6D305FDBDF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68-4BE4-8788-D6D305FDBDF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0.09</c:v>
                </c:pt>
                <c:pt idx="8">
                  <c:v>#N/A</c:v>
                </c:pt>
                <c:pt idx="9">
                  <c:v>0.08</c:v>
                </c:pt>
              </c:numCache>
            </c:numRef>
          </c:val>
          <c:extLst>
            <c:ext xmlns:c16="http://schemas.microsoft.com/office/drawing/2014/chart" uri="{C3380CC4-5D6E-409C-BE32-E72D297353CC}">
              <c16:uniqueId val="{00000004-C668-4BE4-8788-D6D305FDBDF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0.75</c:v>
                </c:pt>
                <c:pt idx="2">
                  <c:v>#N/A</c:v>
                </c:pt>
                <c:pt idx="3">
                  <c:v>0.15</c:v>
                </c:pt>
                <c:pt idx="4">
                  <c:v>#N/A</c:v>
                </c:pt>
                <c:pt idx="5">
                  <c:v>0.01</c:v>
                </c:pt>
                <c:pt idx="6">
                  <c:v>#N/A</c:v>
                </c:pt>
                <c:pt idx="7">
                  <c:v>0.18</c:v>
                </c:pt>
                <c:pt idx="8">
                  <c:v>#N/A</c:v>
                </c:pt>
                <c:pt idx="9">
                  <c:v>0.19</c:v>
                </c:pt>
              </c:numCache>
            </c:numRef>
          </c:val>
          <c:extLst>
            <c:ext xmlns:c16="http://schemas.microsoft.com/office/drawing/2014/chart" uri="{C3380CC4-5D6E-409C-BE32-E72D297353CC}">
              <c16:uniqueId val="{00000005-C668-4BE4-8788-D6D305FDBDF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2.12</c:v>
                </c:pt>
                <c:pt idx="2">
                  <c:v>#N/A</c:v>
                </c:pt>
                <c:pt idx="3">
                  <c:v>1.6</c:v>
                </c:pt>
                <c:pt idx="4">
                  <c:v>#N/A</c:v>
                </c:pt>
                <c:pt idx="5">
                  <c:v>1.82</c:v>
                </c:pt>
                <c:pt idx="6">
                  <c:v>#N/A</c:v>
                </c:pt>
                <c:pt idx="7">
                  <c:v>1.68</c:v>
                </c:pt>
                <c:pt idx="8">
                  <c:v>#N/A</c:v>
                </c:pt>
                <c:pt idx="9">
                  <c:v>0.88</c:v>
                </c:pt>
              </c:numCache>
            </c:numRef>
          </c:val>
          <c:extLst>
            <c:ext xmlns:c16="http://schemas.microsoft.com/office/drawing/2014/chart" uri="{C3380CC4-5D6E-409C-BE32-E72D297353CC}">
              <c16:uniqueId val="{00000006-C668-4BE4-8788-D6D305FDBDF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2.97</c:v>
                </c:pt>
                <c:pt idx="2">
                  <c:v>#N/A</c:v>
                </c:pt>
                <c:pt idx="3">
                  <c:v>4</c:v>
                </c:pt>
                <c:pt idx="4">
                  <c:v>#N/A</c:v>
                </c:pt>
                <c:pt idx="5">
                  <c:v>2.33</c:v>
                </c:pt>
                <c:pt idx="6">
                  <c:v>#N/A</c:v>
                </c:pt>
                <c:pt idx="7">
                  <c:v>3.65</c:v>
                </c:pt>
                <c:pt idx="8">
                  <c:v>#N/A</c:v>
                </c:pt>
                <c:pt idx="9">
                  <c:v>1.39</c:v>
                </c:pt>
              </c:numCache>
            </c:numRef>
          </c:val>
          <c:extLst>
            <c:ext xmlns:c16="http://schemas.microsoft.com/office/drawing/2014/chart" uri="{C3380CC4-5D6E-409C-BE32-E72D297353CC}">
              <c16:uniqueId val="{00000007-C668-4BE4-8788-D6D305FDBD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7.12</c:v>
                </c:pt>
                <c:pt idx="2">
                  <c:v>#N/A</c:v>
                </c:pt>
                <c:pt idx="3">
                  <c:v>8.17</c:v>
                </c:pt>
                <c:pt idx="4">
                  <c:v>#N/A</c:v>
                </c:pt>
                <c:pt idx="5">
                  <c:v>5.87</c:v>
                </c:pt>
                <c:pt idx="6">
                  <c:v>#N/A</c:v>
                </c:pt>
                <c:pt idx="7">
                  <c:v>6.69</c:v>
                </c:pt>
                <c:pt idx="8">
                  <c:v>#N/A</c:v>
                </c:pt>
                <c:pt idx="9">
                  <c:v>5.29</c:v>
                </c:pt>
              </c:numCache>
            </c:numRef>
          </c:val>
          <c:extLst>
            <c:ext xmlns:c16="http://schemas.microsoft.com/office/drawing/2014/chart" uri="{C3380CC4-5D6E-409C-BE32-E72D297353CC}">
              <c16:uniqueId val="{00000008-C668-4BE4-8788-D6D305FDBD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16.25</c:v>
                </c:pt>
                <c:pt idx="2">
                  <c:v>#N/A</c:v>
                </c:pt>
                <c:pt idx="3">
                  <c:v>28.5</c:v>
                </c:pt>
                <c:pt idx="4">
                  <c:v>#N/A</c:v>
                </c:pt>
                <c:pt idx="5">
                  <c:v>28.04</c:v>
                </c:pt>
                <c:pt idx="6">
                  <c:v>#N/A</c:v>
                </c:pt>
                <c:pt idx="7">
                  <c:v>31.51</c:v>
                </c:pt>
                <c:pt idx="8">
                  <c:v>#N/A</c:v>
                </c:pt>
                <c:pt idx="9">
                  <c:v>35.270000000000003</c:v>
                </c:pt>
              </c:numCache>
            </c:numRef>
          </c:val>
          <c:extLst>
            <c:ext xmlns:c16="http://schemas.microsoft.com/office/drawing/2014/chart" uri="{C3380CC4-5D6E-409C-BE32-E72D297353CC}">
              <c16:uniqueId val="{00000009-C668-4BE4-8788-D6D305FDBD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529</c:v>
                </c:pt>
                <c:pt idx="5">
                  <c:v>559</c:v>
                </c:pt>
                <c:pt idx="8">
                  <c:v>551</c:v>
                </c:pt>
                <c:pt idx="11">
                  <c:v>563</c:v>
                </c:pt>
                <c:pt idx="14">
                  <c:v>502</c:v>
                </c:pt>
              </c:numCache>
            </c:numRef>
          </c:val>
          <c:extLst>
            <c:ext xmlns:c16="http://schemas.microsoft.com/office/drawing/2014/chart" uri="{C3380CC4-5D6E-409C-BE32-E72D297353CC}">
              <c16:uniqueId val="{00000000-C46B-4352-9419-FF2AA7E590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C46B-4352-9419-FF2AA7E590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15</c:v>
                </c:pt>
                <c:pt idx="3">
                  <c:v>15</c:v>
                </c:pt>
                <c:pt idx="6">
                  <c:v>27</c:v>
                </c:pt>
                <c:pt idx="9">
                  <c:v>26</c:v>
                </c:pt>
                <c:pt idx="12">
                  <c:v>21</c:v>
                </c:pt>
              </c:numCache>
            </c:numRef>
          </c:val>
          <c:extLst>
            <c:ext xmlns:c16="http://schemas.microsoft.com/office/drawing/2014/chart" uri="{C3380CC4-5D6E-409C-BE32-E72D297353CC}">
              <c16:uniqueId val="{00000002-C46B-4352-9419-FF2AA7E590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26</c:v>
                </c:pt>
                <c:pt idx="3">
                  <c:v>24</c:v>
                </c:pt>
                <c:pt idx="6">
                  <c:v>23</c:v>
                </c:pt>
                <c:pt idx="9">
                  <c:v>22</c:v>
                </c:pt>
                <c:pt idx="12">
                  <c:v>22</c:v>
                </c:pt>
              </c:numCache>
            </c:numRef>
          </c:val>
          <c:extLst>
            <c:ext xmlns:c16="http://schemas.microsoft.com/office/drawing/2014/chart" uri="{C3380CC4-5D6E-409C-BE32-E72D297353CC}">
              <c16:uniqueId val="{00000003-C46B-4352-9419-FF2AA7E590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150</c:v>
                </c:pt>
                <c:pt idx="3">
                  <c:v>141</c:v>
                </c:pt>
                <c:pt idx="6">
                  <c:v>149</c:v>
                </c:pt>
                <c:pt idx="9">
                  <c:v>142</c:v>
                </c:pt>
                <c:pt idx="12">
                  <c:v>132</c:v>
                </c:pt>
              </c:numCache>
            </c:numRef>
          </c:val>
          <c:extLst>
            <c:ext xmlns:c16="http://schemas.microsoft.com/office/drawing/2014/chart" uri="{C3380CC4-5D6E-409C-BE32-E72D297353CC}">
              <c16:uniqueId val="{00000004-C46B-4352-9419-FF2AA7E590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B-4352-9419-FF2AA7E590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B-4352-9419-FF2AA7E590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644</c:v>
                </c:pt>
                <c:pt idx="3">
                  <c:v>655</c:v>
                </c:pt>
                <c:pt idx="6">
                  <c:v>678</c:v>
                </c:pt>
                <c:pt idx="9">
                  <c:v>709</c:v>
                </c:pt>
                <c:pt idx="12">
                  <c:v>666</c:v>
                </c:pt>
              </c:numCache>
            </c:numRef>
          </c:val>
          <c:extLst>
            <c:ext xmlns:c16="http://schemas.microsoft.com/office/drawing/2014/chart" uri="{C3380CC4-5D6E-409C-BE32-E72D297353CC}">
              <c16:uniqueId val="{00000007-C46B-4352-9419-FF2AA7E590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306</c:v>
                </c:pt>
                <c:pt idx="2">
                  <c:v>#N/A</c:v>
                </c:pt>
                <c:pt idx="3">
                  <c:v>#N/A</c:v>
                </c:pt>
                <c:pt idx="4">
                  <c:v>276</c:v>
                </c:pt>
                <c:pt idx="5">
                  <c:v>#N/A</c:v>
                </c:pt>
                <c:pt idx="6">
                  <c:v>#N/A</c:v>
                </c:pt>
                <c:pt idx="7">
                  <c:v>327</c:v>
                </c:pt>
                <c:pt idx="8">
                  <c:v>#N/A</c:v>
                </c:pt>
                <c:pt idx="9">
                  <c:v>#N/A</c:v>
                </c:pt>
                <c:pt idx="10">
                  <c:v>336</c:v>
                </c:pt>
                <c:pt idx="11">
                  <c:v>#N/A</c:v>
                </c:pt>
                <c:pt idx="12">
                  <c:v>#N/A</c:v>
                </c:pt>
                <c:pt idx="13">
                  <c:v>339</c:v>
                </c:pt>
                <c:pt idx="14">
                  <c:v>#N/A</c:v>
                </c:pt>
              </c:numCache>
            </c:numRef>
          </c:val>
          <c:smooth val="0"/>
          <c:extLst>
            <c:ext xmlns:c16="http://schemas.microsoft.com/office/drawing/2014/chart" uri="{C3380CC4-5D6E-409C-BE32-E72D297353CC}">
              <c16:uniqueId val="{00000008-C46B-4352-9419-FF2AA7E590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6227</c:v>
                </c:pt>
                <c:pt idx="5">
                  <c:v>5955</c:v>
                </c:pt>
                <c:pt idx="8">
                  <c:v>5936</c:v>
                </c:pt>
                <c:pt idx="11">
                  <c:v>5872</c:v>
                </c:pt>
                <c:pt idx="14">
                  <c:v>5808</c:v>
                </c:pt>
              </c:numCache>
            </c:numRef>
          </c:val>
          <c:extLst>
            <c:ext xmlns:c16="http://schemas.microsoft.com/office/drawing/2014/chart" uri="{C3380CC4-5D6E-409C-BE32-E72D297353CC}">
              <c16:uniqueId val="{00000000-64A6-408A-9585-B21E1D9FA1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201</c:v>
                </c:pt>
                <c:pt idx="5">
                  <c:v>138</c:v>
                </c:pt>
                <c:pt idx="8">
                  <c:v>75</c:v>
                </c:pt>
                <c:pt idx="11">
                  <c:v>13</c:v>
                </c:pt>
                <c:pt idx="14">
                  <c:v>0</c:v>
                </c:pt>
              </c:numCache>
            </c:numRef>
          </c:val>
          <c:extLst>
            <c:ext xmlns:c16="http://schemas.microsoft.com/office/drawing/2014/chart" uri="{C3380CC4-5D6E-409C-BE32-E72D297353CC}">
              <c16:uniqueId val="{00000001-64A6-408A-9585-B21E1D9FA1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797</c:v>
                </c:pt>
                <c:pt idx="5">
                  <c:v>866</c:v>
                </c:pt>
                <c:pt idx="8">
                  <c:v>800</c:v>
                </c:pt>
                <c:pt idx="11">
                  <c:v>704</c:v>
                </c:pt>
                <c:pt idx="14">
                  <c:v>716</c:v>
                </c:pt>
              </c:numCache>
            </c:numRef>
          </c:val>
          <c:extLst>
            <c:ext xmlns:c16="http://schemas.microsoft.com/office/drawing/2014/chart" uri="{C3380CC4-5D6E-409C-BE32-E72D297353CC}">
              <c16:uniqueId val="{00000002-64A6-408A-9585-B21E1D9FA1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A6-408A-9585-B21E1D9FA1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4A6-408A-9585-B21E1D9FA1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A6-408A-9585-B21E1D9FA1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1168</c:v>
                </c:pt>
                <c:pt idx="3">
                  <c:v>1045</c:v>
                </c:pt>
                <c:pt idx="6">
                  <c:v>1031</c:v>
                </c:pt>
                <c:pt idx="9">
                  <c:v>1100</c:v>
                </c:pt>
                <c:pt idx="12">
                  <c:v>1022</c:v>
                </c:pt>
              </c:numCache>
            </c:numRef>
          </c:val>
          <c:extLst>
            <c:ext xmlns:c16="http://schemas.microsoft.com/office/drawing/2014/chart" uri="{C3380CC4-5D6E-409C-BE32-E72D297353CC}">
              <c16:uniqueId val="{00000006-64A6-408A-9585-B21E1D9FA1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175</c:v>
                </c:pt>
                <c:pt idx="3">
                  <c:v>174</c:v>
                </c:pt>
                <c:pt idx="6">
                  <c:v>156</c:v>
                </c:pt>
                <c:pt idx="9">
                  <c:v>152</c:v>
                </c:pt>
                <c:pt idx="12">
                  <c:v>131</c:v>
                </c:pt>
              </c:numCache>
            </c:numRef>
          </c:val>
          <c:extLst>
            <c:ext xmlns:c16="http://schemas.microsoft.com/office/drawing/2014/chart" uri="{C3380CC4-5D6E-409C-BE32-E72D297353CC}">
              <c16:uniqueId val="{00000007-64A6-408A-9585-B21E1D9FA1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1629</c:v>
                </c:pt>
                <c:pt idx="3">
                  <c:v>1481</c:v>
                </c:pt>
                <c:pt idx="6">
                  <c:v>1416</c:v>
                </c:pt>
                <c:pt idx="9">
                  <c:v>1265</c:v>
                </c:pt>
                <c:pt idx="12">
                  <c:v>1160</c:v>
                </c:pt>
              </c:numCache>
            </c:numRef>
          </c:val>
          <c:extLst>
            <c:ext xmlns:c16="http://schemas.microsoft.com/office/drawing/2014/chart" uri="{C3380CC4-5D6E-409C-BE32-E72D297353CC}">
              <c16:uniqueId val="{00000008-64A6-408A-9585-B21E1D9FA1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265</c:v>
                </c:pt>
                <c:pt idx="3">
                  <c:v>224</c:v>
                </c:pt>
                <c:pt idx="6">
                  <c:v>196</c:v>
                </c:pt>
                <c:pt idx="9">
                  <c:v>305</c:v>
                </c:pt>
                <c:pt idx="12">
                  <c:v>756</c:v>
                </c:pt>
              </c:numCache>
            </c:numRef>
          </c:val>
          <c:extLst>
            <c:ext xmlns:c16="http://schemas.microsoft.com/office/drawing/2014/chart" uri="{C3380CC4-5D6E-409C-BE32-E72D297353CC}">
              <c16:uniqueId val="{00000009-64A6-408A-9585-B21E1D9FA1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7068</c:v>
                </c:pt>
                <c:pt idx="3">
                  <c:v>7041</c:v>
                </c:pt>
                <c:pt idx="6">
                  <c:v>7010</c:v>
                </c:pt>
                <c:pt idx="9">
                  <c:v>6875</c:v>
                </c:pt>
                <c:pt idx="12">
                  <c:v>6667</c:v>
                </c:pt>
              </c:numCache>
            </c:numRef>
          </c:val>
          <c:extLst>
            <c:ext xmlns:c16="http://schemas.microsoft.com/office/drawing/2014/chart" uri="{C3380CC4-5D6E-409C-BE32-E72D297353CC}">
              <c16:uniqueId val="{0000000A-64A6-408A-9585-B21E1D9FA1E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3079</c:v>
                </c:pt>
                <c:pt idx="2">
                  <c:v>#N/A</c:v>
                </c:pt>
                <c:pt idx="3">
                  <c:v>#N/A</c:v>
                </c:pt>
                <c:pt idx="4">
                  <c:v>3005</c:v>
                </c:pt>
                <c:pt idx="5">
                  <c:v>#N/A</c:v>
                </c:pt>
                <c:pt idx="6">
                  <c:v>#N/A</c:v>
                </c:pt>
                <c:pt idx="7">
                  <c:v>2998</c:v>
                </c:pt>
                <c:pt idx="8">
                  <c:v>#N/A</c:v>
                </c:pt>
                <c:pt idx="9">
                  <c:v>#N/A</c:v>
                </c:pt>
                <c:pt idx="10">
                  <c:v>3109</c:v>
                </c:pt>
                <c:pt idx="11">
                  <c:v>#N/A</c:v>
                </c:pt>
                <c:pt idx="12">
                  <c:v>#N/A</c:v>
                </c:pt>
                <c:pt idx="13">
                  <c:v>3213</c:v>
                </c:pt>
                <c:pt idx="14">
                  <c:v>#N/A</c:v>
                </c:pt>
              </c:numCache>
            </c:numRef>
          </c:val>
          <c:smooth val="0"/>
          <c:extLst>
            <c:ext xmlns:c16="http://schemas.microsoft.com/office/drawing/2014/chart" uri="{C3380CC4-5D6E-409C-BE32-E72D297353CC}">
              <c16:uniqueId val="{0000000B-64A6-408A-9585-B21E1D9FA1E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435</c:v>
                </c:pt>
                <c:pt idx="1">
                  <c:v>318</c:v>
                </c:pt>
                <c:pt idx="2">
                  <c:v>223</c:v>
                </c:pt>
              </c:numCache>
            </c:numRef>
          </c:val>
          <c:extLst>
            <c:ext xmlns:c16="http://schemas.microsoft.com/office/drawing/2014/chart" uri="{C3380CC4-5D6E-409C-BE32-E72D297353CC}">
              <c16:uniqueId val="{00000000-9E25-47FF-87CF-B269E53A21A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E25-47FF-87CF-B269E53A21A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c:v>
                </c:pt>
                <c:pt idx="1">
                  <c:v>103</c:v>
                </c:pt>
                <c:pt idx="2">
                  <c:v>90</c:v>
                </c:pt>
              </c:numCache>
            </c:numRef>
          </c:val>
          <c:extLst>
            <c:ext xmlns:c16="http://schemas.microsoft.com/office/drawing/2014/chart" uri="{C3380CC4-5D6E-409C-BE32-E72D297353CC}">
              <c16:uniqueId val="{00000002-9E25-47FF-87CF-B269E53A21A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{42AE7940-9EC5-4CAB-A761-9FC8B380CC2C}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8E8-458B-9A2E-E7A07D91F3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{F0E5FA19-D983-463B-BB70-5EEBD3ED4A52}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E8-458B-9A2E-E7A07D91F3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{AD4C2480-5525-41D5-901F-C60F9F4F7C75}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E8-458B-9A2E-E7A07D91F3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{47A3561B-8F00-45AF-835D-4C3397E711D4}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E8-458B-9A2E-E7A07D91F3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{79CBD1E8-212D-4DBD-862F-46C27DA0C677}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E8-458B-9A2E-E7A07D91F32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{2BF51EF5-812F-4AFE-886C-FD5000CC2B13}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8E8-458B-9A2E-E7A07D91F32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{44365B3B-379F-4968-957C-8369FB2C0EC4}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8E8-458B-9A2E-E7A07D91F32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{B8D2336C-9823-4850-9726-68B39C2D2635}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8E8-458B-9A2E-E7A07D91F32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{5BC22CED-F380-46D9-914C-EDEFA61D1B60}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8E8-458B-9A2E-E7A07D91F3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E8-458B-9A2E-E7A07D91F3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{3144E316-A473-4480-B160-A264E3D45CC2}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8E8-458B-9A2E-E7A07D91F3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{37B77AC8-0155-4F4D-ACC0-F8CA39A3F38E}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E8-458B-9A2E-E7A07D91F3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{18D6B8E3-10AA-4480-9FE2-9A31BE797790}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E8-458B-9A2E-E7A07D91F3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{14660E89-C172-4E2A-8853-D6518D567CB7}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E8-458B-9A2E-E7A07D91F3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{F6E0890B-FDBE-4CE4-9D11-1148B056295E}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E8-458B-9A2E-E7A07D91F32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{F918CEFC-A68D-497D-9236-9C5CD22B7122}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8E8-458B-9A2E-E7A07D91F32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{1F0C6E9D-1FB5-4DA7-B36F-B09B5C21C407}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8E8-458B-9A2E-E7A07D91F32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{30BE2B98-3878-47F8-A5AC-6FE8B7F26DC8}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8E8-458B-9A2E-E7A07D91F32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{98091B68-1F52-41D3-8705-A431B92507FB}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8E8-458B-9A2E-E7A07D91F3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88E8-458B-9A2E-E7A07D91F32B}"/>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{951BF83A-7129-4541-BEA4-F74EAD8BF86C}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2C6-4A23-94C7-79D574A850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{6B5D328E-0A84-41A0-A7A1-580D36459B67}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C6-4A23-94C7-79D574A850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{A205A89F-D6C9-4467-A5CD-5CBB85B77C77}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C6-4A23-94C7-79D574A850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{595DED90-71D9-4C4C-8347-47A485810018}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C6-4A23-94C7-79D574A850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{E55BE7F3-1FE0-407D-9180-890C0443C7EA}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C6-4A23-94C7-79D574A850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{B612C723-CC69-400E-8A4A-90F8855EB3EA}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2C6-4A23-94C7-79D574A850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{3873A6AE-DCAE-4CA3-B3BE-6AADD28923B2}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2C6-4A23-94C7-79D574A850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{CB139A5E-6CCC-4F5D-8E5F-37660BBEB180}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2C6-4A23-94C7-79D574A850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{EAA2A38E-599F-4947-8956-D0EF41AF7C73}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2C6-4A23-94C7-79D574A850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7.8</c:v>
                </c:pt>
                <c:pt idx="16">
                  <c:v>8.1999999999999993</c:v>
                </c:pt>
                <c:pt idx="24">
                  <c:v>8.4</c:v>
                </c:pt>
                <c:pt idx="32">
                  <c:v>9</c:v>
                </c:pt>
              </c:numCache>
            </c:numRef>
          </c:xVal>
          <c:yVal>
            <c:numRef>
              <c:f>公会計指標分析・財政指標組合せ分析表!$BP$73:$DC$73</c:f>
              <c:numCache>
                <c:formatCode>#,##0.0;"▲ "#,##0.0</c:formatCode>
                <c:ptCount val="40"/>
                <c:pt idx="0">
                  <c:v>84.6</c:v>
                </c:pt>
                <c:pt idx="8">
                  <c:v>80.5</c:v>
                </c:pt>
                <c:pt idx="16">
                  <c:v>81.3</c:v>
                </c:pt>
                <c:pt idx="24">
                  <c:v>84.7</c:v>
                </c:pt>
                <c:pt idx="32">
                  <c:v>86.2</c:v>
                </c:pt>
              </c:numCache>
            </c:numRef>
          </c:yVal>
          <c:smooth val="0"/>
          <c:extLst>
            <c:ext xmlns:c16="http://schemas.microsoft.com/office/drawing/2014/chart" uri="{C3380CC4-5D6E-409C-BE32-E72D297353CC}">
              <c16:uniqueId val="{00000009-F2C6-4A23-94C7-79D574A850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{251E08EA-AB88-489C-8EA4-F53B3A236ED9}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2C6-4A23-94C7-79D574A850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{942C38FC-FEEE-4B00-A34B-FF158F27FC6E}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C6-4A23-94C7-79D574A850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{5F874916-A446-4A11-8E9D-C5556BB6F1F5}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C6-4A23-94C7-79D574A850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{A96D3D8B-FFC9-4646-BAD6-354240AB40B0}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C6-4A23-94C7-79D574A850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{781AB7A0-8951-43F9-8F19-8EF36E520FD3}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C6-4A23-94C7-79D574A850C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{760C000C-D9D3-4660-B836-3DC0E08CB041}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2C6-4A23-94C7-79D574A850C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{6FDAA1BF-8B92-4F80-8FB8-93BB2A01E9EF}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2C6-4A23-94C7-79D574A850C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{8E65702D-A354-47E9-AFC9-C5C195878774}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2C6-4A23-94C7-79D574A850C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{7F03955C-F6A3-4A00-B340-1A97A8DCCBA7}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2C6-4A23-94C7-79D574A850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8.5</c:v>
                </c:pt>
                <c:pt idx="16">
                  <c:v>8.1999999999999993</c:v>
                </c:pt>
                <c:pt idx="24">
                  <c:v>8</c:v>
                </c:pt>
                <c:pt idx="32">
                  <c:v>7.9</c:v>
                </c:pt>
              </c:numCache>
            </c:numRef>
          </c:xVal>
          <c:yVal>
            <c:numRef>
              <c:f>公会計指標分析・財政指標組合せ分析表!$BP$77:$DC$77</c:f>
              <c:numCache>
                <c:formatCode>#,##0.0;"▲ "#,##0.0</c:formatCode>
                <c:ptCount val="40"/>
                <c:pt idx="0">
                  <c:v>48.7</c:v>
                </c:pt>
                <c:pt idx="8">
                  <c:v>44.9</c:v>
                </c:pt>
                <c:pt idx="16">
                  <c:v>32.9</c:v>
                </c:pt>
                <c:pt idx="24">
                  <c:v>28.5</c:v>
                </c:pt>
                <c:pt idx="32">
                  <c:v>20.5</c:v>
                </c:pt>
              </c:numCache>
            </c:numRef>
          </c:yVal>
          <c:smooth val="0"/>
          <c:extLst>
            <c:ext xmlns:c16="http://schemas.microsoft.com/office/drawing/2014/chart" uri="{C3380CC4-5D6E-409C-BE32-E72D297353CC}">
              <c16:uniqueId val="{00000013-F2C6-4A23-94C7-79D574A850C0}"/>
            </c:ext>
          </c:extLst>
        </c:ser>
        <c:dLbls>
          <c:showLegendKey val="0"/>
          <c:showVal val="1"/>
          <c:showCatName val="0"/>
          <c:showSerName val="0"/>
          <c:showPercent val="0"/>
          <c:showBubbleSize val="0"/>
        </c:dLbls>
        <c:axId val="84219776"/>
        <c:axId val="84234240"/>
      </c:scatterChart>
      <c:valAx>
        <c:axId val="84219776"/>
        <c:scaling>
          <c:orientation val="minMax"/>
          <c:max val="10.7"/>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8"/>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元利償還金は、近年増加傾向にあり、今後数年間がピークとなる見込みである。今後も償還金の推移を考慮したうえで、実施事業の選択と集中を行っていき、起債額の抑制を図りたい。</a:t>
          </a:r>
        </a:p>
        <a:p>
          <a:r>
            <a:rPr kumimoji="1" lang="ja-JP" altLang="en-US" sz="1400">
              <a:latin typeface="ＭＳ ゴシック" pitchFamily="49" charset="-128"/>
              <a:ea typeface="ＭＳ ゴシック" pitchFamily="49" charset="-128"/>
            </a:rPr>
            <a:t>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年度より年度末の資金不足を防ぐために、一時借入金を実施している。</a:t>
          </a:r>
        </a:p>
        <a:p>
          <a:r>
            <a:rPr kumimoji="1" lang="ja-JP" altLang="en-US" sz="1400">
              <a:latin typeface="ＭＳ ゴシック" pitchFamily="49" charset="-128"/>
              <a:ea typeface="ＭＳ ゴシック" pitchFamily="49" charset="-128"/>
            </a:rPr>
            <a:t>一時借入を実施する必要がないような余裕のある財政運営に努め、公債費増加の抑制を図りたい。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一般会計等に係る地方債の現在高は、前年比</a:t>
          </a:r>
          <a:r>
            <a:rPr kumimoji="1" lang="en-US" altLang="ja-JP" sz="1400">
              <a:latin typeface="ＭＳ ゴシック" pitchFamily="49" charset="-128"/>
              <a:ea typeface="ＭＳ ゴシック" pitchFamily="49" charset="-128"/>
            </a:rPr>
            <a:t>208</a:t>
          </a:r>
          <a:r>
            <a:rPr kumimoji="1" lang="ja-JP" altLang="en-US" sz="1400">
              <a:latin typeface="ＭＳ ゴシック" pitchFamily="49" charset="-128"/>
              <a:ea typeface="ＭＳ ゴシック" pitchFamily="49" charset="-128"/>
            </a:rPr>
            <a:t>百万円の減少となっているが、将来負担比率の分子が他団体と比較して高い状況が続いている。</a:t>
          </a:r>
        </a:p>
        <a:p>
          <a:r>
            <a:rPr kumimoji="1" lang="ja-JP" altLang="en-US" sz="1400">
              <a:latin typeface="ＭＳ ゴシック" pitchFamily="49" charset="-128"/>
              <a:ea typeface="ＭＳ ゴシック" pitchFamily="49" charset="-128"/>
            </a:rPr>
            <a:t>県内市町村と比較すると基金残高は下位に位置しており、安定的な財政運営を行うための残高の積み増しができていない状況である。また、財政調整基金を取り崩して当初予算を編成する傾向があることも長年の課題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埼玉県嵐山町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財源調整基金が年々減少していることにより、基金全体額も減少傾向にある。借入金の償還のピークがここ数年間となっていることからこの傾向は続く見込みである。財政調整基金が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百万円減少により、基金全体も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財源調整基金の積立を行うために、事業の選択と集中を行い、メリハリのある事業運営で歳出の削減に努める。また、特定目的基金の中には、数年間資金の移動がないものもあるため、役割を終えた基金については取り崩し、適切な基金への積替え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ふるさとづくり基金：自ら考え自ら実践するふるさとづくりを推進するための基金。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嵐山町地域福祉人材育成基金：福祉の分野に理解と熱意を持つ人材を確保・育成し、地域福祉の充実を図るための基金。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地域活性化事業（千年の苑事業）に充てるため、ふるさとづくり基金を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数年間、資金の移動がない基金がいくつかあるため、基金設定の目的に合ったものに充当し、必要に応じて積立を行いたい。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借入金の償還のピークがここ数年間となっており、当初予算編成時に基金を取り崩している。残高は昨年度より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百万円減少し、基金全体の残高に大きな影響を与えている。事業の見直しなどを通して、基金の積立を積極的に行い、適正な財政運営を行いたい。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事業の見直しなどを通して、基金の積立を積極的に行い、適正な財政運営を行いたい。少なくとも平成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億円になるよう、歳出を削減し繰越額を積み立てできるような状態にしたい。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ここ数年、基金に大きな変化はない。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財政調整基金の積立を行うとともに、借入金の償還に備えて少額ずつでも減債基金への積立を図りたい。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00000000-0008-0000-0D00-00003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年度事業債の抑制と元金償還額の増加により、地方債現在高は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％減少しているものの、依然として将来負担額が多く、それに伴い債務償還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が類似団体内平均と比較して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なっている。引き続き事業の見直し等、地方債発行を抑制するように努める。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10931403" y="58148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10756676" y="4951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10756676" y="45194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4" name="債務償還比率グラフ枠">
          <a:extLst>
            <a:ext uri="{FF2B5EF4-FFF2-40B4-BE49-F238E27FC236}">
              <a16:creationId xmlns:a16="http://schemas.microsoft.com/office/drawing/2014/main" id="{00000000-0008-0000-0D00-00004A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14793595" y="4553773"/>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76" name="債務償還比率最小値テキスト">
          <a:extLst>
            <a:ext uri="{FF2B5EF4-FFF2-40B4-BE49-F238E27FC236}">
              <a16:creationId xmlns:a16="http://schemas.microsoft.com/office/drawing/2014/main" id="{00000000-0008-0000-0D00-00004C000000}"/>
            </a:ext>
          </a:extLst>
        </xdr:cNvPr>
        <xdr:cNvSpPr txBox="1"/>
      </xdr:nvSpPr>
      <xdr:spPr>
        <a:xfrm>
          <a:off x="14846300" y="5912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14706600" y="590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78" name="債務償還比率最大値テキスト">
          <a:extLst>
            <a:ext uri="{FF2B5EF4-FFF2-40B4-BE49-F238E27FC236}">
              <a16:creationId xmlns:a16="http://schemas.microsoft.com/office/drawing/2014/main" id="{00000000-0008-0000-0D00-00004E000000}"/>
            </a:ext>
          </a:extLst>
        </xdr:cNvPr>
        <xdr:cNvSpPr txBox="1"/>
      </xdr:nvSpPr>
      <xdr:spPr>
        <a:xfrm>
          <a:off x="14846300" y="432900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14706600" y="4553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80" name="債務償還比率平均値テキスト">
          <a:extLst>
            <a:ext uri="{FF2B5EF4-FFF2-40B4-BE49-F238E27FC236}">
              <a16:creationId xmlns:a16="http://schemas.microsoft.com/office/drawing/2014/main" id="{00000000-0008-0000-0D00-000050000000}"/>
            </a:ext>
          </a:extLst>
        </xdr:cNvPr>
        <xdr:cNvSpPr txBox="1"/>
      </xdr:nvSpPr>
      <xdr:spPr>
        <a:xfrm>
          <a:off x="14846300" y="5347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4744700" y="53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14033500" y="53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100787</xdr:rowOff>
    </xdr:from>
    <xdr:to>
      <xdr:col>76</xdr:col>
      <xdr:colOff>73025</xdr:colOff>
      <xdr:row>31</xdr:row>
      <xdr:rowOff>30937</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14744700" y="524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123664</xdr:rowOff>
    </xdr:from>
    <xdr:ext cx="469744" cy="259045"/>
    <xdr:sp macro="" textlink="">
      <xdr:nvSpPr>
        <xdr:cNvPr id="89" name="債務償還比率該当値テキスト">
          <a:extLst>
            <a:ext uri="{FF2B5EF4-FFF2-40B4-BE49-F238E27FC236}">
              <a16:creationId xmlns:a16="http://schemas.microsoft.com/office/drawing/2014/main" id="{00000000-0008-0000-0D00-000059000000}"/>
            </a:ext>
          </a:extLst>
        </xdr:cNvPr>
        <xdr:cNvSpPr txBox="1"/>
      </xdr:nvSpPr>
      <xdr:spPr>
        <a:xfrm>
          <a:off x="14846300" y="509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156576</xdr:rowOff>
    </xdr:from>
    <xdr:to>
      <xdr:col>72</xdr:col>
      <xdr:colOff>123825</xdr:colOff>
      <xdr:row>31</xdr:row>
      <xdr:rowOff>86726</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14033500" y="53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151587</xdr:rowOff>
    </xdr:from>
    <xdr:to>
      <xdr:col>76</xdr:col>
      <xdr:colOff>22225</xdr:colOff>
      <xdr:row>31</xdr:row>
      <xdr:rowOff>35926</xdr:rowOff>
    </xdr:to>
    <xdr:cxnSp macro="">
      <xdr:nvCxnSpPr>
        <xdr:cNvPr id="91" name="直線コネクタ 90">
          <a:extLst>
            <a:ext uri="{FF2B5EF4-FFF2-40B4-BE49-F238E27FC236}">
              <a16:creationId xmlns:a16="http://schemas.microsoft.com/office/drawing/2014/main" id="{00000000-0008-0000-0D00-00005B000000}"/>
            </a:ext>
          </a:extLst>
        </xdr:cNvPr>
        <xdr:cNvCxnSpPr/>
      </xdr:nvCxnSpPr>
      <xdr:spPr>
        <a:xfrm flipV="1">
          <a:off x="14084300" y="5295087"/>
          <a:ext cx="711200" cy="5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92" name="n_1aveValue債務償還比率">
          <a:extLst>
            <a:ext uri="{FF2B5EF4-FFF2-40B4-BE49-F238E27FC236}">
              <a16:creationId xmlns:a16="http://schemas.microsoft.com/office/drawing/2014/main" id="{00000000-0008-0000-0D00-00005C000000}"/>
            </a:ext>
          </a:extLst>
        </xdr:cNvPr>
        <xdr:cNvSpPr txBox="1"/>
      </xdr:nvSpPr>
      <xdr:spPr>
        <a:xfrm>
          <a:off x="13836727" y="545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103253</xdr:rowOff>
    </xdr:from>
    <xdr:ext cx="469744" cy="259045"/>
    <xdr:sp macro="" textlink="">
      <xdr:nvSpPr>
        <xdr:cNvPr id="93" name="n_1mainValue債務償還比率">
          <a:extLst>
            <a:ext uri="{FF2B5EF4-FFF2-40B4-BE49-F238E27FC236}">
              <a16:creationId xmlns:a16="http://schemas.microsoft.com/office/drawing/2014/main" id="{00000000-0008-0000-0D00-00005D000000}"/>
            </a:ext>
          </a:extLst>
        </xdr:cNvPr>
        <xdr:cNvSpPr txBox="1"/>
      </xdr:nvSpPr>
      <xdr:spPr>
        <a:xfrm>
          <a:off x="13836727" y="50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99" name="テキスト ボックス 98">
          <a:extLst>
            <a:ext uri="{FF2B5EF4-FFF2-40B4-BE49-F238E27FC236}">
              <a16:creationId xmlns:a16="http://schemas.microsoft.com/office/drawing/2014/main" id="{00000000-0008-0000-0D00-000063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F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基準財政収入額は、市町村民税の法人割の大幅な増加などの要因により、増加した。また基準財政需要額については、公債費に関する需要額は増加しているものの、その他に大幅な増加がなかったため、全体として減少した。このため、財政力指数は前年度と比較し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81038</xdr:rowOff>
    </xdr:from>
    <xdr:to>
      <xdr:col>23</xdr:col>
      <xdr:colOff>133350</xdr:colOff>
      <xdr:row>40</xdr:row>
      <xdr:rowOff>92528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69390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92528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81038</xdr:rowOff>
    </xdr:from>
    <xdr:to>
      <xdr:col>11</xdr:col>
      <xdr:colOff>31750</xdr:colOff>
      <xdr:row>40</xdr:row>
      <xdr:rowOff>92528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30238</xdr:rowOff>
    </xdr:from>
    <xdr:to>
      <xdr:col>23</xdr:col>
      <xdr:colOff>184150</xdr:colOff>
      <xdr:row>40</xdr:row>
      <xdr:rowOff>131838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46765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73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30238</xdr:rowOff>
    </xdr:from>
    <xdr:to>
      <xdr:col>7</xdr:col>
      <xdr:colOff>31750</xdr:colOff>
      <xdr:row>40</xdr:row>
      <xdr:rowOff>131838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142015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地方税収入は増加しているものの、人件費</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％増や公債費</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％増など歳出が増加していることにより、経常収支比率が</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％増加した。経常収支比率を抑制するために、さらなる徴収の強化、企業誘致など自主財源の確保に努めるとともに、公債費の増加を抑えるために実施事業の選定をより慎重に行う。</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28122</xdr:rowOff>
    </xdr:from>
    <xdr:to>
      <xdr:col>23</xdr:col>
      <xdr:colOff>133350</xdr:colOff>
      <xdr:row>63</xdr:row>
      <xdr:rowOff>124641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294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90731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92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28122</xdr:rowOff>
    </xdr:from>
    <xdr:to>
      <xdr:col>19</xdr:col>
      <xdr:colOff>133350</xdr:colOff>
      <xdr:row>63</xdr:row>
      <xdr:rowOff>35016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294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16346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8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85816</xdr:rowOff>
    </xdr:from>
    <xdr:to>
      <xdr:col>15</xdr:col>
      <xdr:colOff>82550</xdr:colOff>
      <xdr:row>63</xdr:row>
      <xdr:rowOff>35016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157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170560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85816</xdr:rowOff>
    </xdr:from>
    <xdr:to>
      <xdr:col>11</xdr:col>
      <xdr:colOff>31750</xdr:colOff>
      <xdr:row>63</xdr:row>
      <xdr:rowOff>90170</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715716"/>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100512</xdr:rowOff>
    </xdr:from>
    <xdr:to>
      <xdr:col>11</xdr:col>
      <xdr:colOff>82550</xdr:colOff>
      <xdr:row>63</xdr:row>
      <xdr:rowOff>30662</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15439</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73841</xdr:rowOff>
    </xdr:from>
    <xdr:to>
      <xdr:col>23</xdr:col>
      <xdr:colOff>184150</xdr:colOff>
      <xdr:row>64</xdr:row>
      <xdr:rowOff>3991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90368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89099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155666</xdr:rowOff>
    </xdr:from>
    <xdr:to>
      <xdr:col>15</xdr:col>
      <xdr:colOff>133350</xdr:colOff>
      <xdr:row>63</xdr:row>
      <xdr:rowOff>85816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95993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35016</xdr:rowOff>
    </xdr:from>
    <xdr:to>
      <xdr:col>11</xdr:col>
      <xdr:colOff>82550</xdr:colOff>
      <xdr:row>62</xdr:row>
      <xdr:rowOff>136616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146793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人件費は、退職手当組合負担金の増加などにより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％増加した。また物件費は学童保育事業（指定管理委託料）や駅前広場整備事業（計画作成委託料）の増加などにより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％増加した。引き続き、業務の効率化を目指し、コストの軽減を図っていく。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40811</xdr:rowOff>
    </xdr:from>
    <xdr:to>
      <xdr:col>23</xdr:col>
      <xdr:colOff>133350</xdr:colOff>
      <xdr:row>81</xdr:row>
      <xdr:rowOff>42008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28261"/>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33621</xdr:rowOff>
    </xdr:from>
    <xdr:to>
      <xdr:col>19</xdr:col>
      <xdr:colOff>133350</xdr:colOff>
      <xdr:row>81</xdr:row>
      <xdr:rowOff>40811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21071"/>
          <a:ext cx="889000" cy="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33621</xdr:rowOff>
    </xdr:from>
    <xdr:to>
      <xdr:col>15</xdr:col>
      <xdr:colOff>82550</xdr:colOff>
      <xdr:row>81</xdr:row>
      <xdr:rowOff>38681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2336800" y="13921071"/>
          <a:ext cx="889000" cy="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29611</xdr:rowOff>
    </xdr:from>
    <xdr:to>
      <xdr:col>11</xdr:col>
      <xdr:colOff>31750</xdr:colOff>
      <xdr:row>81</xdr:row>
      <xdr:rowOff>38681</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17061"/>
          <a:ext cx="889000" cy="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64436</xdr:rowOff>
    </xdr:from>
    <xdr:to>
      <xdr:col>11</xdr:col>
      <xdr:colOff>82550</xdr:colOff>
      <xdr:row>81</xdr:row>
      <xdr:rowOff>166036</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5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150813</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162658</xdr:rowOff>
    </xdr:from>
    <xdr:to>
      <xdr:col>23</xdr:col>
      <xdr:colOff>184150</xdr:colOff>
      <xdr:row>81</xdr:row>
      <xdr:rowOff>92808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8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83935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79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161461</xdr:rowOff>
    </xdr:from>
    <xdr:to>
      <xdr:col>19</xdr:col>
      <xdr:colOff>184150</xdr:colOff>
      <xdr:row>81</xdr:row>
      <xdr:rowOff>91611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101788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46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154271</xdr:rowOff>
    </xdr:from>
    <xdr:to>
      <xdr:col>15</xdr:col>
      <xdr:colOff>133350</xdr:colOff>
      <xdr:row>81</xdr:row>
      <xdr:rowOff>84421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7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94598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159331</xdr:rowOff>
    </xdr:from>
    <xdr:to>
      <xdr:col>11</xdr:col>
      <xdr:colOff>82550</xdr:colOff>
      <xdr:row>81</xdr:row>
      <xdr:rowOff>89481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99658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44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150261</xdr:rowOff>
    </xdr:from>
    <xdr:to>
      <xdr:col>7</xdr:col>
      <xdr:colOff>31750</xdr:colOff>
      <xdr:row>81</xdr:row>
      <xdr:rowOff>80411</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90588</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3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給与体系を見直した効果により、年々類似団体平均に近づいており、差が縮小している。今後も国の給与水準などを注視し、近隣市町村と比較して大きな差が出ないように、給与の適正化に努める。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125730</xdr:rowOff>
    </xdr:from>
    <xdr:to>
      <xdr:col>81</xdr:col>
      <xdr:colOff>44450</xdr:colOff>
      <xdr:row>86</xdr:row>
      <xdr:rowOff>133773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8704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53339</xdr:rowOff>
    </xdr:from>
    <xdr:to>
      <xdr:col>77</xdr:col>
      <xdr:colOff>44450</xdr:colOff>
      <xdr:row>86</xdr:row>
      <xdr:rowOff>133773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98039"/>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53339</xdr:rowOff>
    </xdr:from>
    <xdr:to>
      <xdr:col>72</xdr:col>
      <xdr:colOff>203200</xdr:colOff>
      <xdr:row>86</xdr:row>
      <xdr:rowOff>85513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98039"/>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85513</xdr:rowOff>
    </xdr:from>
    <xdr:to>
      <xdr:col>68</xdr:col>
      <xdr:colOff>152400</xdr:colOff>
      <xdr:row>87</xdr:row>
      <xdr:rowOff>74930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3021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133773</xdr:rowOff>
    </xdr:from>
    <xdr:to>
      <xdr:col>68</xdr:col>
      <xdr:colOff>203200</xdr:colOff>
      <xdr:row>86</xdr:row>
      <xdr:rowOff>63923</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74100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47007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34713</xdr:rowOff>
    </xdr:from>
    <xdr:to>
      <xdr:col>68</xdr:col>
      <xdr:colOff>203200</xdr:colOff>
      <xdr:row>86</xdr:row>
      <xdr:rowOff>136313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121090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町の人口が年々減少しているため、職員数の適正化を図り、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ポイント減少している。類似団体平均及び全国平均と比較すると下回っているが、職員採用計画に基づき、引き続き職員数の適正化を図りたい。</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75958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6179800" y="10360660"/>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75958</xdr:rowOff>
    </xdr:from>
    <xdr:to>
      <xdr:col>77</xdr:col>
      <xdr:colOff>44450</xdr:colOff>
      <xdr:row>60</xdr:row>
      <xdr:rowOff>78256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36295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67914</xdr:rowOff>
    </xdr:from>
    <xdr:to>
      <xdr:col>72</xdr:col>
      <xdr:colOff>203200</xdr:colOff>
      <xdr:row>60</xdr:row>
      <xdr:rowOff>78256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35491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67914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36530"/>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105349</xdr:rowOff>
    </xdr:from>
    <xdr:to>
      <xdr:col>68</xdr:col>
      <xdr:colOff>203200</xdr:colOff>
      <xdr:row>62</xdr:row>
      <xdr:rowOff>35499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20276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22860</xdr:rowOff>
    </xdr:from>
    <xdr:to>
      <xdr:col>81</xdr:col>
      <xdr:colOff>95250</xdr:colOff>
      <xdr:row>60</xdr:row>
      <xdr:rowOff>124460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39387</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15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25158</xdr:rowOff>
    </xdr:from>
    <xdr:to>
      <xdr:col>77</xdr:col>
      <xdr:colOff>95250</xdr:colOff>
      <xdr:row>60</xdr:row>
      <xdr:rowOff>126758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136935</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27456</xdr:rowOff>
    </xdr:from>
    <xdr:to>
      <xdr:col>73</xdr:col>
      <xdr:colOff>44450</xdr:colOff>
      <xdr:row>60</xdr:row>
      <xdr:rowOff>129056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139233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0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17114</xdr:rowOff>
    </xdr:from>
    <xdr:to>
      <xdr:col>68</xdr:col>
      <xdr:colOff>203200</xdr:colOff>
      <xdr:row>60</xdr:row>
      <xdr:rowOff>118714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128891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07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平沢土地区画整理事業の進捗により、組合からの貸付金返済額が平成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年度と比べて</a:t>
          </a:r>
          <a:r>
            <a:rPr kumimoji="1" lang="en-US" altLang="ja-JP" sz="1300">
              <a:latin typeface="ＭＳ Ｐゴシック" panose="020B0600070205080204" pitchFamily="50" charset="-128"/>
              <a:ea typeface="ＭＳ Ｐゴシック" panose="020B0600070205080204" pitchFamily="50" charset="-128"/>
            </a:rPr>
            <a:t>58,928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94.0</a:t>
          </a:r>
          <a:r>
            <a:rPr kumimoji="1" lang="ja-JP" altLang="en-US" sz="1300">
              <a:latin typeface="ＭＳ Ｐゴシック" panose="020B0600070205080204" pitchFamily="50" charset="-128"/>
              <a:ea typeface="ＭＳ Ｐゴシック" panose="020B0600070205080204" pitchFamily="50" charset="-128"/>
            </a:rPr>
            <a:t>％）減少したことにより、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類似団体平均が年々減少していくなか、本町は近年増加傾向にあるため、平成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年度に平均と一致し、平成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年度に逆転した。実施事業の選択と集中を行い、公債費等の抑制を図りたい。</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148590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1490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109982</xdr:rowOff>
    </xdr:from>
    <xdr:to>
      <xdr:col>77</xdr:col>
      <xdr:colOff>44450</xdr:colOff>
      <xdr:row>41</xdr:row>
      <xdr:rowOff>119634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13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109982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201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100330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201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68834</xdr:rowOff>
    </xdr:from>
    <xdr:to>
      <xdr:col>77</xdr:col>
      <xdr:colOff>95250</xdr:colOff>
      <xdr:row>41</xdr:row>
      <xdr:rowOff>170434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年度事業債の抑制と元金償還額の増加により、地方債現在高は</a:t>
          </a:r>
          <a:r>
            <a:rPr kumimoji="1" lang="en-US" altLang="ja-JP" sz="1300">
              <a:latin typeface="ＭＳ Ｐゴシック" panose="020B0600070205080204" pitchFamily="50" charset="-128"/>
              <a:ea typeface="ＭＳ Ｐゴシック" panose="020B0600070205080204" pitchFamily="50" charset="-128"/>
            </a:rPr>
            <a:t>207,878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％）減少しているものの、平成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年度新たに設定した防災行政無線設備デジタル化部分更新事業他</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事業により、昨年度と比較して支出予定額が</a:t>
          </a:r>
          <a:r>
            <a:rPr kumimoji="1" lang="en-US" altLang="ja-JP" sz="1300">
              <a:latin typeface="ＭＳ Ｐゴシック" panose="020B0600070205080204" pitchFamily="50" charset="-128"/>
              <a:ea typeface="ＭＳ Ｐゴシック" panose="020B0600070205080204" pitchFamily="50" charset="-128"/>
            </a:rPr>
            <a:t>450,843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147.7</a:t>
          </a:r>
          <a:r>
            <a:rPr kumimoji="1" lang="ja-JP" altLang="en-US" sz="1300">
              <a:latin typeface="ＭＳ Ｐゴシック" panose="020B0600070205080204" pitchFamily="50" charset="-128"/>
              <a:ea typeface="ＭＳ Ｐゴシック" panose="020B0600070205080204" pitchFamily="50" charset="-128"/>
            </a:rPr>
            <a:t>％）などにより、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本町の傾向としては、類似団体平均値が年々減少しているのに対して、高止まりしていることが分かる。</a:t>
          </a:r>
        </a:p>
        <a:p>
          <a:r>
            <a:rPr kumimoji="1" lang="ja-JP" altLang="en-US" sz="1300">
              <a:latin typeface="ＭＳ Ｐゴシック" panose="020B0600070205080204" pitchFamily="50" charset="-128"/>
              <a:ea typeface="ＭＳ Ｐゴシック" panose="020B0600070205080204" pitchFamily="50" charset="-128"/>
            </a:rPr>
            <a:t>財政調整基金及び減債基金の積立による充当可能基金の増額、実施事業の選定などによる地方債発行額の抑制などを図りたい。</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116662</xdr:rowOff>
    </xdr:from>
    <xdr:to>
      <xdr:col>81</xdr:col>
      <xdr:colOff>44450</xdr:colOff>
      <xdr:row>16</xdr:row>
      <xdr:rowOff>123901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85986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115460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100254</xdr:rowOff>
    </xdr:from>
    <xdr:to>
      <xdr:col>77</xdr:col>
      <xdr:colOff>44450</xdr:colOff>
      <xdr:row>16</xdr:row>
      <xdr:rowOff>116662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43454"/>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96393</xdr:rowOff>
    </xdr:from>
    <xdr:to>
      <xdr:col>72</xdr:col>
      <xdr:colOff>203200</xdr:colOff>
      <xdr:row>16</xdr:row>
      <xdr:rowOff>100254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839593"/>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158775</xdr:rowOff>
    </xdr:from>
    <xdr:to>
      <xdr:col>73</xdr:col>
      <xdr:colOff>44450</xdr:colOff>
      <xdr:row>15</xdr:row>
      <xdr:rowOff>88925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96393</xdr:rowOff>
    </xdr:from>
    <xdr:to>
      <xdr:col>68</xdr:col>
      <xdr:colOff>152400</xdr:colOff>
      <xdr:row>16</xdr:row>
      <xdr:rowOff>116180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839593"/>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45237</xdr:rowOff>
    </xdr:from>
    <xdr:to>
      <xdr:col>68</xdr:col>
      <xdr:colOff>203200</xdr:colOff>
      <xdr:row>15</xdr:row>
      <xdr:rowOff>146837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157014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8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3903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73101</xdr:rowOff>
    </xdr:from>
    <xdr:to>
      <xdr:col>81</xdr:col>
      <xdr:colOff>95250</xdr:colOff>
      <xdr:row>17</xdr:row>
      <xdr:rowOff>3251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45178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65862</xdr:rowOff>
    </xdr:from>
    <xdr:to>
      <xdr:col>77</xdr:col>
      <xdr:colOff>95250</xdr:colOff>
      <xdr:row>16</xdr:row>
      <xdr:rowOff>167462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152239</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95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49454</xdr:rowOff>
    </xdr:from>
    <xdr:to>
      <xdr:col>73</xdr:col>
      <xdr:colOff>44450</xdr:colOff>
      <xdr:row>16</xdr:row>
      <xdr:rowOff>151054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9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135831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7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45593</xdr:rowOff>
    </xdr:from>
    <xdr:to>
      <xdr:col>68</xdr:col>
      <xdr:colOff>203200</xdr:colOff>
      <xdr:row>16</xdr:row>
      <xdr:rowOff>147193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78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131970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87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65380</xdr:rowOff>
    </xdr:from>
    <xdr:to>
      <xdr:col>64</xdr:col>
      <xdr:colOff>152400</xdr:colOff>
      <xdr:row>16</xdr:row>
      <xdr:rowOff>166980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151757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8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退職手当組合組合負担金</a:t>
          </a:r>
          <a:r>
            <a:rPr kumimoji="1" lang="en-US" altLang="ja-JP" sz="1300">
              <a:latin typeface="ＭＳ Ｐゴシック" panose="020B0600070205080204" pitchFamily="50" charset="-128"/>
              <a:ea typeface="ＭＳ Ｐゴシック" panose="020B0600070205080204" pitchFamily="50" charset="-128"/>
            </a:rPr>
            <a:t>7,996</a:t>
          </a:r>
          <a:r>
            <a:rPr kumimoji="1" lang="ja-JP" altLang="en-US" sz="1300">
              <a:latin typeface="ＭＳ Ｐゴシック" panose="020B0600070205080204" pitchFamily="50" charset="-128"/>
              <a:ea typeface="ＭＳ Ｐゴシック" panose="020B0600070205080204" pitchFamily="50" charset="-128"/>
            </a:rPr>
            <a:t>千円の増などにより、人件費に係る経常収支比率が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今後も引き続き、職員採用計画に基づいた職員採用等に努め、職員数の適正化を図る。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677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24130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144780</xdr:rowOff>
    </xdr:from>
    <xdr:to>
      <xdr:col>20</xdr:col>
      <xdr:colOff>38100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80535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23622</xdr:rowOff>
    </xdr:from>
    <xdr:to>
      <xdr:col>6</xdr:col>
      <xdr:colOff>171450</xdr:colOff>
      <xdr:row>37</xdr:row>
      <xdr:rowOff>125222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109999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学童保育室事業（指定管理委託料）</a:t>
          </a:r>
          <a:r>
            <a:rPr kumimoji="1" lang="en-US" altLang="ja-JP" sz="1300">
              <a:latin typeface="ＭＳ Ｐゴシック" panose="020B0600070205080204" pitchFamily="50" charset="-128"/>
              <a:ea typeface="ＭＳ Ｐゴシック" panose="020B0600070205080204" pitchFamily="50" charset="-128"/>
            </a:rPr>
            <a:t>25,737</a:t>
          </a:r>
          <a:r>
            <a:rPr kumimoji="1" lang="ja-JP" altLang="en-US" sz="1300">
              <a:latin typeface="ＭＳ Ｐゴシック" panose="020B0600070205080204" pitchFamily="50" charset="-128"/>
              <a:ea typeface="ＭＳ Ｐゴシック" panose="020B0600070205080204" pitchFamily="50" charset="-128"/>
            </a:rPr>
            <a:t>千円の増、駅前広場整備事業（計画作成委託料）</a:t>
          </a:r>
          <a:r>
            <a:rPr kumimoji="1" lang="en-US" altLang="ja-JP" sz="1300">
              <a:latin typeface="ＭＳ Ｐゴシック" panose="020B0600070205080204" pitchFamily="50" charset="-128"/>
              <a:ea typeface="ＭＳ Ｐゴシック" panose="020B0600070205080204" pitchFamily="50" charset="-128"/>
            </a:rPr>
            <a:t>7,200</a:t>
          </a:r>
          <a:r>
            <a:rPr kumimoji="1" lang="ja-JP" altLang="en-US" sz="1300">
              <a:latin typeface="ＭＳ Ｐゴシック" panose="020B0600070205080204" pitchFamily="50" charset="-128"/>
              <a:ea typeface="ＭＳ Ｐゴシック" panose="020B0600070205080204" pitchFamily="50" charset="-128"/>
            </a:rPr>
            <a:t>千円の増などにより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事務の効率化を図りながら、適切な物件費となるように努める。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119380</xdr:rowOff>
    </xdr:from>
    <xdr:to>
      <xdr:col>82</xdr:col>
      <xdr:colOff>107950</xdr:colOff>
      <xdr:row>16</xdr:row>
      <xdr:rowOff>157480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62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104140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6367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68580</xdr:rowOff>
    </xdr:from>
    <xdr:to>
      <xdr:col>78</xdr:col>
      <xdr:colOff>120650</xdr:colOff>
      <xdr:row>16</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子どものための教育保育地域型保育給付費負担金</a:t>
          </a:r>
          <a:r>
            <a:rPr kumimoji="1" lang="en-US" altLang="ja-JP" sz="1300">
              <a:latin typeface="ＭＳ Ｐゴシック" panose="020B0600070205080204" pitchFamily="50" charset="-128"/>
              <a:ea typeface="ＭＳ Ｐゴシック" panose="020B0600070205080204" pitchFamily="50" charset="-128"/>
            </a:rPr>
            <a:t>23,274</a:t>
          </a:r>
          <a:r>
            <a:rPr kumimoji="1" lang="ja-JP" altLang="en-US" sz="1300">
              <a:latin typeface="ＭＳ Ｐゴシック" panose="020B0600070205080204" pitchFamily="50" charset="-128"/>
              <a:ea typeface="ＭＳ Ｐゴシック" panose="020B0600070205080204" pitchFamily="50" charset="-128"/>
            </a:rPr>
            <a:t>千円の増、介護給付・訓練等給付事業</a:t>
          </a:r>
          <a:r>
            <a:rPr kumimoji="1" lang="en-US" altLang="ja-JP" sz="1300">
              <a:latin typeface="ＭＳ Ｐゴシック" panose="020B0600070205080204" pitchFamily="50" charset="-128"/>
              <a:ea typeface="ＭＳ Ｐゴシック" panose="020B0600070205080204" pitchFamily="50" charset="-128"/>
            </a:rPr>
            <a:t>14,068</a:t>
          </a:r>
          <a:r>
            <a:rPr kumimoji="1" lang="ja-JP" altLang="en-US" sz="1300">
              <a:latin typeface="ＭＳ Ｐゴシック" panose="020B0600070205080204" pitchFamily="50" charset="-128"/>
              <a:ea typeface="ＭＳ Ｐゴシック" panose="020B0600070205080204" pitchFamily="50" charset="-128"/>
            </a:rPr>
            <a:t>千円の増などにより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制度改正などにより、適切な扶助費となるように努める。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152400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74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56</xdr:row>
      <xdr:rowOff>139700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101600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588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158750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7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88900</xdr:rowOff>
    </xdr:from>
    <xdr:to>
      <xdr:col>11</xdr:col>
      <xdr:colOff>60325</xdr:colOff>
      <xdr:row>55</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29227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50800</xdr:rowOff>
    </xdr:from>
    <xdr:to>
      <xdr:col>15</xdr:col>
      <xdr:colOff>149225</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137177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国民健康保険事業会計繰出金の増</a:t>
          </a:r>
          <a:r>
            <a:rPr kumimoji="1" lang="en-US" altLang="ja-JP" sz="1300">
              <a:latin typeface="ＭＳ Ｐゴシック" panose="020B0600070205080204" pitchFamily="50" charset="-128"/>
              <a:ea typeface="ＭＳ Ｐゴシック" panose="020B0600070205080204" pitchFamily="50" charset="-128"/>
            </a:rPr>
            <a:t>29,366</a:t>
          </a:r>
          <a:r>
            <a:rPr kumimoji="1" lang="ja-JP" altLang="en-US" sz="1300">
              <a:latin typeface="ＭＳ Ｐゴシック" panose="020B0600070205080204" pitchFamily="50" charset="-128"/>
              <a:ea typeface="ＭＳ Ｐゴシック" panose="020B0600070205080204" pitchFamily="50" charset="-128"/>
            </a:rPr>
            <a:t>千円、介護保険事業会計繰出金の増</a:t>
          </a:r>
          <a:r>
            <a:rPr kumimoji="1" lang="en-US" altLang="ja-JP" sz="1300">
              <a:latin typeface="ＭＳ Ｐゴシック" panose="020B0600070205080204" pitchFamily="50" charset="-128"/>
              <a:ea typeface="ＭＳ Ｐゴシック" panose="020B0600070205080204" pitchFamily="50" charset="-128"/>
            </a:rPr>
            <a:t>18,848</a:t>
          </a:r>
          <a:r>
            <a:rPr kumimoji="1" lang="ja-JP" altLang="en-US" sz="1300">
              <a:latin typeface="ＭＳ Ｐゴシック" panose="020B0600070205080204" pitchFamily="50" charset="-128"/>
              <a:ea typeface="ＭＳ Ｐゴシック" panose="020B0600070205080204" pitchFamily="50" charset="-128"/>
            </a:rPr>
            <a:t>千円により、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今後も引き続き、経費の削減等をより一層努めていきたい。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40132</xdr:rowOff>
    </xdr:from>
    <xdr:to>
      <xdr:col>82</xdr:col>
      <xdr:colOff>107950</xdr:colOff>
      <xdr:row>56</xdr:row>
      <xdr:rowOff>72136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413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40132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636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49276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6367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49276</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50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163068</xdr:rowOff>
    </xdr:from>
    <xdr:to>
      <xdr:col>69</xdr:col>
      <xdr:colOff>142875</xdr:colOff>
      <xdr:row>57</xdr:row>
      <xdr:rowOff>93218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77995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21336</xdr:rowOff>
    </xdr:from>
    <xdr:to>
      <xdr:col>82</xdr:col>
      <xdr:colOff>158750</xdr:colOff>
      <xdr:row>56</xdr:row>
      <xdr:rowOff>122936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37863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6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160782</xdr:rowOff>
    </xdr:from>
    <xdr:to>
      <xdr:col>78</xdr:col>
      <xdr:colOff>120650</xdr:colOff>
      <xdr:row>56</xdr:row>
      <xdr:rowOff>90932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101109</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町税還付金</a:t>
          </a:r>
          <a:r>
            <a:rPr kumimoji="1" lang="en-US" altLang="ja-JP" sz="1300">
              <a:latin typeface="ＭＳ Ｐゴシック" panose="020B0600070205080204" pitchFamily="50" charset="-128"/>
              <a:ea typeface="ＭＳ Ｐゴシック" panose="020B0600070205080204" pitchFamily="50" charset="-128"/>
            </a:rPr>
            <a:t>7,532</a:t>
          </a:r>
          <a:r>
            <a:rPr kumimoji="1" lang="ja-JP" altLang="en-US" sz="1300">
              <a:latin typeface="ＭＳ Ｐゴシック" panose="020B0600070205080204" pitchFamily="50" charset="-128"/>
              <a:ea typeface="ＭＳ Ｐゴシック" panose="020B0600070205080204" pitchFamily="50" charset="-128"/>
            </a:rPr>
            <a:t>千円の増加や一部事務組合斎場・霊柩車事業費負担金</a:t>
          </a:r>
          <a:r>
            <a:rPr kumimoji="1" lang="en-US" altLang="ja-JP" sz="1300">
              <a:latin typeface="ＭＳ Ｐゴシック" panose="020B0600070205080204" pitchFamily="50" charset="-128"/>
              <a:ea typeface="ＭＳ Ｐゴシック" panose="020B0600070205080204" pitchFamily="50" charset="-128"/>
            </a:rPr>
            <a:t>4,112</a:t>
          </a:r>
          <a:r>
            <a:rPr kumimoji="1" lang="ja-JP" altLang="en-US" sz="1300">
              <a:latin typeface="ＭＳ Ｐゴシック" panose="020B0600070205080204" pitchFamily="50" charset="-128"/>
              <a:ea typeface="ＭＳ Ｐゴシック" panose="020B0600070205080204" pitchFamily="50" charset="-128"/>
            </a:rPr>
            <a:t>千円の増などにより、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％増加した。要綱の見直しなども検討し、適切な補助費となるように努める。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78994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110998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37</xdr:row>
      <xdr:rowOff>110998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4180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161290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418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60198</xdr:rowOff>
    </xdr:from>
    <xdr:to>
      <xdr:col>74</xdr:col>
      <xdr:colOff>31750</xdr:colOff>
      <xdr:row>37</xdr:row>
      <xdr:rowOff>161798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146575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長期元金償還金</a:t>
          </a:r>
          <a:r>
            <a:rPr kumimoji="1" lang="en-US" altLang="ja-JP" sz="1300">
              <a:latin typeface="ＭＳ Ｐゴシック" panose="020B0600070205080204" pitchFamily="50" charset="-128"/>
              <a:ea typeface="ＭＳ Ｐゴシック" panose="020B0600070205080204" pitchFamily="50" charset="-128"/>
            </a:rPr>
            <a:t>58,928</a:t>
          </a:r>
          <a:r>
            <a:rPr kumimoji="1" lang="ja-JP" altLang="en-US" sz="1300">
              <a:latin typeface="ＭＳ Ｐゴシック" panose="020B0600070205080204" pitchFamily="50" charset="-128"/>
              <a:ea typeface="ＭＳ Ｐゴシック" panose="020B0600070205080204" pitchFamily="50" charset="-128"/>
            </a:rPr>
            <a:t>千円の減などはあったものの、前年度より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ポイント増加している。今回、類似団体平均を上回ってしまったため、計画的な起債の発行を行い、積極的に起債残高の抑制を促し、健全化を図っていく。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262356"/>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60706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207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83565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074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退職手当組合負担金の充当一般財源の増</a:t>
          </a:r>
          <a:r>
            <a:rPr kumimoji="1" lang="en-US" altLang="ja-JP" sz="1300">
              <a:latin typeface="ＭＳ Ｐゴシック" panose="020B0600070205080204" pitchFamily="50" charset="-128"/>
              <a:ea typeface="ＭＳ Ｐゴシック" panose="020B0600070205080204" pitchFamily="50" charset="-128"/>
            </a:rPr>
            <a:t>7,996</a:t>
          </a:r>
          <a:r>
            <a:rPr kumimoji="1" lang="ja-JP" altLang="en-US" sz="1300">
              <a:latin typeface="ＭＳ Ｐゴシック" panose="020B0600070205080204" pitchFamily="50" charset="-128"/>
              <a:ea typeface="ＭＳ Ｐゴシック" panose="020B0600070205080204" pitchFamily="50" charset="-128"/>
            </a:rPr>
            <a:t>千円などにより、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％増加した。埼玉県平均と比較すると低くなっているが、引き続き適正な経費の積算を行い、健全化を図っていく。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77470</xdr:rowOff>
    </xdr:from>
    <xdr:to>
      <xdr:col>82</xdr:col>
      <xdr:colOff>107950</xdr:colOff>
      <xdr:row>75</xdr:row>
      <xdr:rowOff>157480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93622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99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77470</xdr:rowOff>
    </xdr:from>
    <xdr:to>
      <xdr:col>78</xdr:col>
      <xdr:colOff>69850</xdr:colOff>
      <xdr:row>75</xdr:row>
      <xdr:rowOff>85090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59707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168910</xdr:rowOff>
    </xdr:from>
    <xdr:to>
      <xdr:col>73</xdr:col>
      <xdr:colOff>180975</xdr:colOff>
      <xdr:row>75</xdr:row>
      <xdr:rowOff>85090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285621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36847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168910</xdr:rowOff>
    </xdr:from>
    <xdr:to>
      <xdr:col>69</xdr:col>
      <xdr:colOff>92075</xdr:colOff>
      <xdr:row>75</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285621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125730</xdr:rowOff>
    </xdr:from>
    <xdr:to>
      <xdr:col>69</xdr:col>
      <xdr:colOff>142875</xdr:colOff>
      <xdr:row>75</xdr:row>
      <xdr:rowOff>55880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40657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26670</xdr:rowOff>
    </xdr:from>
    <xdr:to>
      <xdr:col>78</xdr:col>
      <xdr:colOff>120650</xdr:colOff>
      <xdr:row>75</xdr:row>
      <xdr:rowOff>128270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138447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118110</xdr:rowOff>
    </xdr:from>
    <xdr:to>
      <xdr:col>69</xdr:col>
      <xdr:colOff>142875</xdr:colOff>
      <xdr:row>75</xdr:row>
      <xdr:rowOff>48260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80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58437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57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162577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02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110258</xdr:rowOff>
    </xdr:from>
    <xdr:to>
      <xdr:col>29</xdr:col>
      <xdr:colOff>127000</xdr:colOff>
      <xdr:row>18</xdr:row>
      <xdr:rowOff>123615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3983"/>
          <a:ext cx="647700" cy="13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123615</xdr:rowOff>
    </xdr:from>
    <xdr:to>
      <xdr:col>26</xdr:col>
      <xdr:colOff>50800</xdr:colOff>
      <xdr:row>18</xdr:row>
      <xdr:rowOff>158786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7340"/>
          <a:ext cx="698500" cy="35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158313</xdr:rowOff>
    </xdr:from>
    <xdr:to>
      <xdr:col>22</xdr:col>
      <xdr:colOff>114300</xdr:colOff>
      <xdr:row>18</xdr:row>
      <xdr:rowOff>158786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2038"/>
          <a:ext cx="698500" cy="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158313</xdr:rowOff>
    </xdr:from>
    <xdr:to>
      <xdr:col>18</xdr:col>
      <xdr:colOff>177800</xdr:colOff>
      <xdr:row>19</xdr:row>
      <xdr:rowOff>14850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2038"/>
          <a:ext cx="6985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20628</xdr:rowOff>
    </xdr:from>
    <xdr:to>
      <xdr:col>19</xdr:col>
      <xdr:colOff>38100</xdr:colOff>
      <xdr:row>17</xdr:row>
      <xdr:rowOff>122228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132405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5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59458</xdr:rowOff>
    </xdr:from>
    <xdr:to>
      <xdr:col>29</xdr:col>
      <xdr:colOff>177800</xdr:colOff>
      <xdr:row>18</xdr:row>
      <xdr:rowOff>161058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3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31535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6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72815</xdr:rowOff>
    </xdr:from>
    <xdr:to>
      <xdr:col>26</xdr:col>
      <xdr:colOff>101600</xdr:colOff>
      <xdr:row>19</xdr:row>
      <xdr:rowOff>2965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6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159192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107986</xdr:rowOff>
    </xdr:from>
    <xdr:to>
      <xdr:col>22</xdr:col>
      <xdr:colOff>165100</xdr:colOff>
      <xdr:row>19</xdr:row>
      <xdr:rowOff>38136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41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22913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107513</xdr:rowOff>
    </xdr:from>
    <xdr:to>
      <xdr:col>19</xdr:col>
      <xdr:colOff>38100</xdr:colOff>
      <xdr:row>19</xdr:row>
      <xdr:rowOff>37663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1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22440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135500</xdr:rowOff>
    </xdr:from>
    <xdr:to>
      <xdr:col>15</xdr:col>
      <xdr:colOff>101600</xdr:colOff>
      <xdr:row>19</xdr:row>
      <xdr:rowOff>65650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9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50427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5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205467</xdr:rowOff>
    </xdr:from>
    <xdr:to>
      <xdr:col>29</xdr:col>
      <xdr:colOff>127000</xdr:colOff>
      <xdr:row>35</xdr:row>
      <xdr:rowOff>208287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15817"/>
          <a:ext cx="647700" cy="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208287</xdr:rowOff>
    </xdr:from>
    <xdr:to>
      <xdr:col>26</xdr:col>
      <xdr:colOff>50800</xdr:colOff>
      <xdr:row>35</xdr:row>
      <xdr:rowOff>220859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18637"/>
          <a:ext cx="698500" cy="1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220859</xdr:rowOff>
    </xdr:from>
    <xdr:to>
      <xdr:col>22</xdr:col>
      <xdr:colOff>114300</xdr:colOff>
      <xdr:row>35</xdr:row>
      <xdr:rowOff>276123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31209"/>
          <a:ext cx="698500" cy="55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247224</xdr:rowOff>
    </xdr:from>
    <xdr:to>
      <xdr:col>18</xdr:col>
      <xdr:colOff>177800</xdr:colOff>
      <xdr:row>35</xdr:row>
      <xdr:rowOff>276123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7574"/>
          <a:ext cx="698500" cy="28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126187</xdr:rowOff>
    </xdr:from>
    <xdr:to>
      <xdr:col>19</xdr:col>
      <xdr:colOff>38100</xdr:colOff>
      <xdr:row>35</xdr:row>
      <xdr:rowOff>227787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237964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154667</xdr:rowOff>
    </xdr:from>
    <xdr:to>
      <xdr:col>29</xdr:col>
      <xdr:colOff>177800</xdr:colOff>
      <xdr:row>35</xdr:row>
      <xdr:rowOff>256267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126744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3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157487</xdr:rowOff>
    </xdr:from>
    <xdr:to>
      <xdr:col>26</xdr:col>
      <xdr:colOff>101600</xdr:colOff>
      <xdr:row>35</xdr:row>
      <xdr:rowOff>259087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6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243864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5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170059</xdr:rowOff>
    </xdr:from>
    <xdr:to>
      <xdr:col>22</xdr:col>
      <xdr:colOff>165100</xdr:colOff>
      <xdr:row>35</xdr:row>
      <xdr:rowOff>271659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80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256436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6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225323</xdr:rowOff>
    </xdr:from>
    <xdr:to>
      <xdr:col>19</xdr:col>
      <xdr:colOff>38100</xdr:colOff>
      <xdr:row>35</xdr:row>
      <xdr:rowOff>326923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5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311700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2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196424</xdr:rowOff>
    </xdr:from>
    <xdr:to>
      <xdr:col>15</xdr:col>
      <xdr:colOff>101600</xdr:colOff>
      <xdr:row>35</xdr:row>
      <xdr:rowOff>298024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282801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9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138722</xdr:rowOff>
    </xdr:from>
    <xdr:to>
      <xdr:col>24</xdr:col>
      <xdr:colOff>63500</xdr:colOff>
      <xdr:row>36</xdr:row>
      <xdr:rowOff>145936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0922"/>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145936</xdr:rowOff>
    </xdr:from>
    <xdr:to>
      <xdr:col>19</xdr:col>
      <xdr:colOff>177800</xdr:colOff>
      <xdr:row>37</xdr:row>
      <xdr:rowOff>18174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8136"/>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163868</xdr:rowOff>
    </xdr:from>
    <xdr:to>
      <xdr:col>15</xdr:col>
      <xdr:colOff>50800</xdr:colOff>
      <xdr:row>37</xdr:row>
      <xdr:rowOff>18174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6068"/>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144856</xdr:rowOff>
    </xdr:from>
    <xdr:to>
      <xdr:col>10</xdr:col>
      <xdr:colOff>114300</xdr:colOff>
      <xdr:row>36</xdr:row>
      <xdr:rowOff>163868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17056"/>
          <a:ext cx="8890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79286</xdr:rowOff>
    </xdr:from>
    <xdr:to>
      <xdr:col>10</xdr:col>
      <xdr:colOff>165100</xdr:colOff>
      <xdr:row>36</xdr:row>
      <xdr:rowOff>9436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25963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87922</xdr:rowOff>
    </xdr:from>
    <xdr:to>
      <xdr:col>24</xdr:col>
      <xdr:colOff>114300</xdr:colOff>
      <xdr:row>37</xdr:row>
      <xdr:rowOff>18072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66349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95136</xdr:rowOff>
    </xdr:from>
    <xdr:to>
      <xdr:col>20</xdr:col>
      <xdr:colOff>38100</xdr:colOff>
      <xdr:row>37</xdr:row>
      <xdr:rowOff>25286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16413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6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138824</xdr:rowOff>
    </xdr:from>
    <xdr:to>
      <xdr:col>15</xdr:col>
      <xdr:colOff>101600</xdr:colOff>
      <xdr:row>37</xdr:row>
      <xdr:rowOff>68974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60101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113068</xdr:rowOff>
    </xdr:from>
    <xdr:to>
      <xdr:col>10</xdr:col>
      <xdr:colOff>165100</xdr:colOff>
      <xdr:row>37</xdr:row>
      <xdr:rowOff>43218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34345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94056</xdr:rowOff>
    </xdr:from>
    <xdr:to>
      <xdr:col>6</xdr:col>
      <xdr:colOff>38100</xdr:colOff>
      <xdr:row>37</xdr:row>
      <xdr:rowOff>24206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5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18839</xdr:rowOff>
    </xdr:from>
    <xdr:to>
      <xdr:col>24</xdr:col>
      <xdr:colOff>63500</xdr:colOff>
      <xdr:row>59</xdr:row>
      <xdr:rowOff>20431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134389"/>
          <a:ext cx="8382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20431</xdr:rowOff>
    </xdr:from>
    <xdr:to>
      <xdr:col>19</xdr:col>
      <xdr:colOff>177800</xdr:colOff>
      <xdr:row>59</xdr:row>
      <xdr:rowOff>22299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135981"/>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19355</xdr:rowOff>
    </xdr:from>
    <xdr:to>
      <xdr:col>15</xdr:col>
      <xdr:colOff>50800</xdr:colOff>
      <xdr:row>59</xdr:row>
      <xdr:rowOff>22299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134905"/>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19355</xdr:rowOff>
    </xdr:from>
    <xdr:to>
      <xdr:col>10</xdr:col>
      <xdr:colOff>114300</xdr:colOff>
      <xdr:row>59</xdr:row>
      <xdr:rowOff>27929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34905"/>
          <a:ext cx="889000" cy="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96573</xdr:rowOff>
    </xdr:from>
    <xdr:to>
      <xdr:col>10</xdr:col>
      <xdr:colOff>165100</xdr:colOff>
      <xdr:row>59</xdr:row>
      <xdr:rowOff>26723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43250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1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139489</xdr:rowOff>
    </xdr:from>
    <xdr:to>
      <xdr:col>24</xdr:col>
      <xdr:colOff>114300</xdr:colOff>
      <xdr:row>59</xdr:row>
      <xdr:rowOff>69639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54416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141081</xdr:rowOff>
    </xdr:from>
    <xdr:to>
      <xdr:col>20</xdr:col>
      <xdr:colOff>38100</xdr:colOff>
      <xdr:row>59</xdr:row>
      <xdr:rowOff>71231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62358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101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142949</xdr:rowOff>
    </xdr:from>
    <xdr:to>
      <xdr:col>15</xdr:col>
      <xdr:colOff>101600</xdr:colOff>
      <xdr:row>59</xdr:row>
      <xdr:rowOff>73099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64226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140005</xdr:rowOff>
    </xdr:from>
    <xdr:to>
      <xdr:col>10</xdr:col>
      <xdr:colOff>165100</xdr:colOff>
      <xdr:row>59</xdr:row>
      <xdr:rowOff>70155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61282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148579</xdr:rowOff>
    </xdr:from>
    <xdr:to>
      <xdr:col>6</xdr:col>
      <xdr:colOff>38100</xdr:colOff>
      <xdr:row>59</xdr:row>
      <xdr:rowOff>78729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9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69856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8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153873</xdr:rowOff>
    </xdr:from>
    <xdr:to>
      <xdr:col>24</xdr:col>
      <xdr:colOff>63500</xdr:colOff>
      <xdr:row>79</xdr:row>
      <xdr:rowOff>2502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26973"/>
          <a:ext cx="8382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137567</xdr:rowOff>
    </xdr:from>
    <xdr:to>
      <xdr:col>19</xdr:col>
      <xdr:colOff>177800</xdr:colOff>
      <xdr:row>78</xdr:row>
      <xdr:rowOff>153873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10667"/>
          <a:ext cx="8890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117487</xdr:rowOff>
    </xdr:from>
    <xdr:to>
      <xdr:col>15</xdr:col>
      <xdr:colOff>50800</xdr:colOff>
      <xdr:row>78</xdr:row>
      <xdr:rowOff>137567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490587"/>
          <a:ext cx="889000" cy="2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117487</xdr:rowOff>
    </xdr:from>
    <xdr:to>
      <xdr:col>10</xdr:col>
      <xdr:colOff>114300</xdr:colOff>
      <xdr:row>78</xdr:row>
      <xdr:rowOff>144463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90587"/>
          <a:ext cx="8890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159347</xdr:rowOff>
    </xdr:from>
    <xdr:to>
      <xdr:col>10</xdr:col>
      <xdr:colOff>165100</xdr:colOff>
      <xdr:row>78</xdr:row>
      <xdr:rowOff>89497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106024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123152</xdr:rowOff>
    </xdr:from>
    <xdr:to>
      <xdr:col>24</xdr:col>
      <xdr:colOff>114300</xdr:colOff>
      <xdr:row>79</xdr:row>
      <xdr:rowOff>53302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38079</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103073</xdr:rowOff>
    </xdr:from>
    <xdr:to>
      <xdr:col>20</xdr:col>
      <xdr:colOff>38100</xdr:colOff>
      <xdr:row>79</xdr:row>
      <xdr:rowOff>33223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24350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6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86767</xdr:rowOff>
    </xdr:from>
    <xdr:to>
      <xdr:col>15</xdr:col>
      <xdr:colOff>101600</xdr:colOff>
      <xdr:row>79</xdr:row>
      <xdr:rowOff>16917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8044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55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66687</xdr:rowOff>
    </xdr:from>
    <xdr:to>
      <xdr:col>10</xdr:col>
      <xdr:colOff>165100</xdr:colOff>
      <xdr:row>78</xdr:row>
      <xdr:rowOff>168287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159414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3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93663</xdr:rowOff>
    </xdr:from>
    <xdr:to>
      <xdr:col>6</xdr:col>
      <xdr:colOff>38100</xdr:colOff>
      <xdr:row>79</xdr:row>
      <xdr:rowOff>23813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6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14940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55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76736</xdr:rowOff>
    </xdr:from>
    <xdr:to>
      <xdr:col>24</xdr:col>
      <xdr:colOff>63500</xdr:colOff>
      <xdr:row>95</xdr:row>
      <xdr:rowOff>95907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64486"/>
          <a:ext cx="8382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55150</xdr:rowOff>
    </xdr:from>
    <xdr:to>
      <xdr:col>19</xdr:col>
      <xdr:colOff>177800</xdr:colOff>
      <xdr:row>95</xdr:row>
      <xdr:rowOff>76736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342900"/>
          <a:ext cx="889000" cy="2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55150</xdr:rowOff>
    </xdr:from>
    <xdr:to>
      <xdr:col>15</xdr:col>
      <xdr:colOff>50800</xdr:colOff>
      <xdr:row>96</xdr:row>
      <xdr:rowOff>7978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42900"/>
          <a:ext cx="889000" cy="1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7978</xdr:rowOff>
    </xdr:from>
    <xdr:to>
      <xdr:col>10</xdr:col>
      <xdr:colOff>114300</xdr:colOff>
      <xdr:row>96</xdr:row>
      <xdr:rowOff>61748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67178"/>
          <a:ext cx="889000" cy="5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143585</xdr:rowOff>
    </xdr:from>
    <xdr:to>
      <xdr:col>10</xdr:col>
      <xdr:colOff>165100</xdr:colOff>
      <xdr:row>96</xdr:row>
      <xdr:rowOff>73735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64862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45107</xdr:rowOff>
    </xdr:from>
    <xdr:to>
      <xdr:col>24</xdr:col>
      <xdr:colOff>114300</xdr:colOff>
      <xdr:row>95</xdr:row>
      <xdr:rowOff>146707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3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23534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1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25936</xdr:rowOff>
    </xdr:from>
    <xdr:to>
      <xdr:col>20</xdr:col>
      <xdr:colOff>38100</xdr:colOff>
      <xdr:row>95</xdr:row>
      <xdr:rowOff>127536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3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118663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40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4350</xdr:rowOff>
    </xdr:from>
    <xdr:to>
      <xdr:col>15</xdr:col>
      <xdr:colOff>101600</xdr:colOff>
      <xdr:row>95</xdr:row>
      <xdr:rowOff>105950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2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97077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128628</xdr:rowOff>
    </xdr:from>
    <xdr:to>
      <xdr:col>10</xdr:col>
      <xdr:colOff>165100</xdr:colOff>
      <xdr:row>96</xdr:row>
      <xdr:rowOff>58778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75305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19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10948</xdr:rowOff>
    </xdr:from>
    <xdr:to>
      <xdr:col>6</xdr:col>
      <xdr:colOff>38100</xdr:colOff>
      <xdr:row>96</xdr:row>
      <xdr:rowOff>112548</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103675</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35847</xdr:rowOff>
    </xdr:from>
    <xdr:to>
      <xdr:col>55</xdr:col>
      <xdr:colOff>0</xdr:colOff>
      <xdr:row>37</xdr:row>
      <xdr:rowOff>37165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79497"/>
          <a:ext cx="8382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29896</xdr:rowOff>
    </xdr:from>
    <xdr:to>
      <xdr:col>50</xdr:col>
      <xdr:colOff>114300</xdr:colOff>
      <xdr:row>37</xdr:row>
      <xdr:rowOff>37165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73546"/>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29896</xdr:rowOff>
    </xdr:from>
    <xdr:to>
      <xdr:col>45</xdr:col>
      <xdr:colOff>177800</xdr:colOff>
      <xdr:row>37</xdr:row>
      <xdr:rowOff>49769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73546"/>
          <a:ext cx="889000" cy="1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43597</xdr:rowOff>
    </xdr:from>
    <xdr:to>
      <xdr:col>41</xdr:col>
      <xdr:colOff>50800</xdr:colOff>
      <xdr:row>37</xdr:row>
      <xdr:rowOff>49769</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38724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127861</xdr:rowOff>
    </xdr:from>
    <xdr:to>
      <xdr:col>41</xdr:col>
      <xdr:colOff>101600</xdr:colOff>
      <xdr:row>36</xdr:row>
      <xdr:rowOff>58011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74538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156497</xdr:rowOff>
    </xdr:from>
    <xdr:to>
      <xdr:col>55</xdr:col>
      <xdr:colOff>50800</xdr:colOff>
      <xdr:row>37</xdr:row>
      <xdr:rowOff>86647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134924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0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157815</xdr:rowOff>
    </xdr:from>
    <xdr:to>
      <xdr:col>50</xdr:col>
      <xdr:colOff>165100</xdr:colOff>
      <xdr:row>37</xdr:row>
      <xdr:rowOff>87965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3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79092</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150546</xdr:rowOff>
    </xdr:from>
    <xdr:to>
      <xdr:col>46</xdr:col>
      <xdr:colOff>38100</xdr:colOff>
      <xdr:row>37</xdr:row>
      <xdr:rowOff>80696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71823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41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170419</xdr:rowOff>
    </xdr:from>
    <xdr:to>
      <xdr:col>41</xdr:col>
      <xdr:colOff>101600</xdr:colOff>
      <xdr:row>37</xdr:row>
      <xdr:rowOff>100569</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4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91696</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4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164247</xdr:rowOff>
    </xdr:from>
    <xdr:to>
      <xdr:col>36</xdr:col>
      <xdr:colOff>165100</xdr:colOff>
      <xdr:row>37</xdr:row>
      <xdr:rowOff>94397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3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85524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145259</xdr:rowOff>
    </xdr:from>
    <xdr:to>
      <xdr:col>55</xdr:col>
      <xdr:colOff>0</xdr:colOff>
      <xdr:row>58</xdr:row>
      <xdr:rowOff>25775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17909"/>
          <a:ext cx="838200" cy="5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110658</xdr:rowOff>
    </xdr:from>
    <xdr:to>
      <xdr:col>50</xdr:col>
      <xdr:colOff>114300</xdr:colOff>
      <xdr:row>57</xdr:row>
      <xdr:rowOff>145259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83308"/>
          <a:ext cx="889000" cy="3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110658</xdr:rowOff>
    </xdr:from>
    <xdr:to>
      <xdr:col>45</xdr:col>
      <xdr:colOff>177800</xdr:colOff>
      <xdr:row>57</xdr:row>
      <xdr:rowOff>153343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83308"/>
          <a:ext cx="889000" cy="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88933</xdr:rowOff>
    </xdr:from>
    <xdr:to>
      <xdr:col>41</xdr:col>
      <xdr:colOff>50800</xdr:colOff>
      <xdr:row>57</xdr:row>
      <xdr:rowOff>153343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861583"/>
          <a:ext cx="889000" cy="6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77118</xdr:rowOff>
    </xdr:from>
    <xdr:to>
      <xdr:col>41</xdr:col>
      <xdr:colOff>101600</xdr:colOff>
      <xdr:row>57</xdr:row>
      <xdr:rowOff>7268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78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23795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5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146425</xdr:rowOff>
    </xdr:from>
    <xdr:to>
      <xdr:col>55</xdr:col>
      <xdr:colOff>50800</xdr:colOff>
      <xdr:row>58</xdr:row>
      <xdr:rowOff>76575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61352</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94459</xdr:rowOff>
    </xdr:from>
    <xdr:to>
      <xdr:col>50</xdr:col>
      <xdr:colOff>165100</xdr:colOff>
      <xdr:row>58</xdr:row>
      <xdr:rowOff>24609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6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15736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95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59858</xdr:rowOff>
    </xdr:from>
    <xdr:to>
      <xdr:col>46</xdr:col>
      <xdr:colOff>38100</xdr:colOff>
      <xdr:row>57</xdr:row>
      <xdr:rowOff>161458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152585</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2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102543</xdr:rowOff>
    </xdr:from>
    <xdr:to>
      <xdr:col>41</xdr:col>
      <xdr:colOff>101600</xdr:colOff>
      <xdr:row>58</xdr:row>
      <xdr:rowOff>32693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23820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38133</xdr:rowOff>
    </xdr:from>
    <xdr:to>
      <xdr:col>36</xdr:col>
      <xdr:colOff>165100</xdr:colOff>
      <xdr:row>57</xdr:row>
      <xdr:rowOff>139733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130860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109144</xdr:rowOff>
    </xdr:from>
    <xdr:to>
      <xdr:col>55</xdr:col>
      <xdr:colOff>0</xdr:colOff>
      <xdr:row>79</xdr:row>
      <xdr:rowOff>14100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82244"/>
          <a:ext cx="838200" cy="7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109144</xdr:rowOff>
    </xdr:from>
    <xdr:to>
      <xdr:col>50</xdr:col>
      <xdr:colOff>114300</xdr:colOff>
      <xdr:row>79</xdr:row>
      <xdr:rowOff>71273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482244"/>
          <a:ext cx="889000" cy="13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123643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15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71273</xdr:rowOff>
    </xdr:from>
    <xdr:to>
      <xdr:col>45</xdr:col>
      <xdr:colOff>177800</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3615823"/>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98879</xdr:rowOff>
    </xdr:from>
    <xdr:to>
      <xdr:col>41</xdr:col>
      <xdr:colOff>50800</xdr:colOff>
      <xdr:row>79</xdr:row>
      <xdr:rowOff>98879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131702</xdr:rowOff>
    </xdr:from>
    <xdr:to>
      <xdr:col>41</xdr:col>
      <xdr:colOff>101600</xdr:colOff>
      <xdr:row>77</xdr:row>
      <xdr:rowOff>61852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16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78380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293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134750</xdr:rowOff>
    </xdr:from>
    <xdr:to>
      <xdr:col>55</xdr:col>
      <xdr:colOff>50800</xdr:colOff>
      <xdr:row>79</xdr:row>
      <xdr:rowOff>64900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0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49677</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58344</xdr:rowOff>
    </xdr:from>
    <xdr:to>
      <xdr:col>50</xdr:col>
      <xdr:colOff>165100</xdr:colOff>
      <xdr:row>78</xdr:row>
      <xdr:rowOff>159944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151071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5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20473</xdr:rowOff>
    </xdr:from>
    <xdr:to>
      <xdr:col>46</xdr:col>
      <xdr:colOff>38100</xdr:colOff>
      <xdr:row>79</xdr:row>
      <xdr:rowOff>122073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113200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6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121306</xdr:rowOff>
    </xdr:from>
    <xdr:to>
      <xdr:col>55</xdr:col>
      <xdr:colOff>0</xdr:colOff>
      <xdr:row>98</xdr:row>
      <xdr:rowOff>131759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923406"/>
          <a:ext cx="838200" cy="1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18283</xdr:rowOff>
    </xdr:from>
    <xdr:to>
      <xdr:col>50</xdr:col>
      <xdr:colOff>114300</xdr:colOff>
      <xdr:row>98</xdr:row>
      <xdr:rowOff>121306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820383"/>
          <a:ext cx="8890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18283</xdr:rowOff>
    </xdr:from>
    <xdr:to>
      <xdr:col>45</xdr:col>
      <xdr:colOff>177800</xdr:colOff>
      <xdr:row>98</xdr:row>
      <xdr:rowOff>27434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20383"/>
          <a:ext cx="889000" cy="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121976</xdr:rowOff>
    </xdr:from>
    <xdr:to>
      <xdr:col>41</xdr:col>
      <xdr:colOff>50800</xdr:colOff>
      <xdr:row>98</xdr:row>
      <xdr:rowOff>27434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752626"/>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120828</xdr:rowOff>
    </xdr:from>
    <xdr:to>
      <xdr:col>41</xdr:col>
      <xdr:colOff>101600</xdr:colOff>
      <xdr:row>98</xdr:row>
      <xdr:rowOff>50978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67505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80959</xdr:rowOff>
    </xdr:from>
    <xdr:to>
      <xdr:col>55</xdr:col>
      <xdr:colOff>50800</xdr:colOff>
      <xdr:row>99</xdr:row>
      <xdr:rowOff>11109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167336</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70506</xdr:rowOff>
    </xdr:from>
    <xdr:to>
      <xdr:col>50</xdr:col>
      <xdr:colOff>165100</xdr:colOff>
      <xdr:row>99</xdr:row>
      <xdr:rowOff>656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163233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138933</xdr:rowOff>
    </xdr:from>
    <xdr:to>
      <xdr:col>46</xdr:col>
      <xdr:colOff>38100</xdr:colOff>
      <xdr:row>98</xdr:row>
      <xdr:rowOff>69083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60210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148084</xdr:rowOff>
    </xdr:from>
    <xdr:to>
      <xdr:col>41</xdr:col>
      <xdr:colOff>101600</xdr:colOff>
      <xdr:row>98</xdr:row>
      <xdr:rowOff>78234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7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69361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7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71176</xdr:rowOff>
    </xdr:from>
    <xdr:to>
      <xdr:col>36</xdr:col>
      <xdr:colOff>165100</xdr:colOff>
      <xdr:row>98</xdr:row>
      <xdr:rowOff>1326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0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17853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47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21668</xdr:rowOff>
    </xdr:from>
    <xdr:to>
      <xdr:col>85</xdr:col>
      <xdr:colOff>127000</xdr:colOff>
      <xdr:row>38</xdr:row>
      <xdr:rowOff>24314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536768"/>
          <a:ext cx="838200" cy="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23909</xdr:rowOff>
    </xdr:from>
    <xdr:to>
      <xdr:col>81</xdr:col>
      <xdr:colOff>50800</xdr:colOff>
      <xdr:row>38</xdr:row>
      <xdr:rowOff>24314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9009"/>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23909</xdr:rowOff>
    </xdr:from>
    <xdr:to>
      <xdr:col>76</xdr:col>
      <xdr:colOff>114300</xdr:colOff>
      <xdr:row>38</xdr:row>
      <xdr:rowOff>25400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9009"/>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127608</xdr:rowOff>
    </xdr:from>
    <xdr:to>
      <xdr:col>72</xdr:col>
      <xdr:colOff>38100</xdr:colOff>
      <xdr:row>38</xdr:row>
      <xdr:rowOff>57758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74285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142318</xdr:rowOff>
    </xdr:from>
    <xdr:to>
      <xdr:col>85</xdr:col>
      <xdr:colOff>177800</xdr:colOff>
      <xdr:row>38</xdr:row>
      <xdr:rowOff>72468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102748</xdr:rowOff>
    </xdr:from>
    <xdr:ext cx="378565"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6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144964</xdr:rowOff>
    </xdr:from>
    <xdr:to>
      <xdr:col>81</xdr:col>
      <xdr:colOff>101600</xdr:colOff>
      <xdr:row>38</xdr:row>
      <xdr:rowOff>75114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66241</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81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144558</xdr:rowOff>
    </xdr:from>
    <xdr:to>
      <xdr:col>76</xdr:col>
      <xdr:colOff>165100</xdr:colOff>
      <xdr:row>38</xdr:row>
      <xdr:rowOff>74709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82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65836</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580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142495</xdr:rowOff>
    </xdr:from>
    <xdr:to>
      <xdr:col>85</xdr:col>
      <xdr:colOff>127000</xdr:colOff>
      <xdr:row>76</xdr:row>
      <xdr:rowOff>156742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72695"/>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142495</xdr:rowOff>
    </xdr:from>
    <xdr:to>
      <xdr:col>81</xdr:col>
      <xdr:colOff>50800</xdr:colOff>
      <xdr:row>76</xdr:row>
      <xdr:rowOff>153473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72695"/>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153473</xdr:rowOff>
    </xdr:from>
    <xdr:to>
      <xdr:col>76</xdr:col>
      <xdr:colOff>114300</xdr:colOff>
      <xdr:row>76</xdr:row>
      <xdr:rowOff>162069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83673"/>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162069</xdr:rowOff>
    </xdr:from>
    <xdr:to>
      <xdr:col>71</xdr:col>
      <xdr:colOff>177800</xdr:colOff>
      <xdr:row>76</xdr:row>
      <xdr:rowOff>167018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92269"/>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22498</xdr:rowOff>
    </xdr:from>
    <xdr:to>
      <xdr:col>72</xdr:col>
      <xdr:colOff>38100</xdr:colOff>
      <xdr:row>76</xdr:row>
      <xdr:rowOff>124098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5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140624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2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105942</xdr:rowOff>
    </xdr:from>
    <xdr:to>
      <xdr:col>85</xdr:col>
      <xdr:colOff>177800</xdr:colOff>
      <xdr:row>77</xdr:row>
      <xdr:rowOff>36092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3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84369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91695</xdr:rowOff>
    </xdr:from>
    <xdr:to>
      <xdr:col>81</xdr:col>
      <xdr:colOff>101600</xdr:colOff>
      <xdr:row>77</xdr:row>
      <xdr:rowOff>21845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12972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102673</xdr:rowOff>
    </xdr:from>
    <xdr:to>
      <xdr:col>76</xdr:col>
      <xdr:colOff>165100</xdr:colOff>
      <xdr:row>77</xdr:row>
      <xdr:rowOff>32823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23950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111269</xdr:rowOff>
    </xdr:from>
    <xdr:to>
      <xdr:col>72</xdr:col>
      <xdr:colOff>38100</xdr:colOff>
      <xdr:row>77</xdr:row>
      <xdr:rowOff>41419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32546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116218</xdr:rowOff>
    </xdr:from>
    <xdr:to>
      <xdr:col>67</xdr:col>
      <xdr:colOff>101600</xdr:colOff>
      <xdr:row>77</xdr:row>
      <xdr:rowOff>46368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37495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117022</xdr:rowOff>
    </xdr:from>
    <xdr:to>
      <xdr:col>85</xdr:col>
      <xdr:colOff>127000</xdr:colOff>
      <xdr:row>98</xdr:row>
      <xdr:rowOff>121163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19122"/>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36909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112297</xdr:rowOff>
    </xdr:from>
    <xdr:to>
      <xdr:col>81</xdr:col>
      <xdr:colOff>50800</xdr:colOff>
      <xdr:row>98</xdr:row>
      <xdr:rowOff>117022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914397"/>
          <a:ext cx="889000" cy="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151475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1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104522</xdr:rowOff>
    </xdr:from>
    <xdr:to>
      <xdr:col>76</xdr:col>
      <xdr:colOff>114300</xdr:colOff>
      <xdr:row>98</xdr:row>
      <xdr:rowOff>112297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06622"/>
          <a:ext cx="889000" cy="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1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100671</xdr:rowOff>
    </xdr:from>
    <xdr:to>
      <xdr:col>71</xdr:col>
      <xdr:colOff>177800</xdr:colOff>
      <xdr:row>98</xdr:row>
      <xdr:rowOff>104522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02771"/>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42616</xdr:rowOff>
    </xdr:from>
    <xdr:to>
      <xdr:col>72</xdr:col>
      <xdr:colOff>38100</xdr:colOff>
      <xdr:row>98</xdr:row>
      <xdr:rowOff>144216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160743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70363</xdr:rowOff>
    </xdr:from>
    <xdr:to>
      <xdr:col>85</xdr:col>
      <xdr:colOff>177800</xdr:colOff>
      <xdr:row>99</xdr:row>
      <xdr:rowOff>513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163908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66222</xdr:rowOff>
    </xdr:from>
    <xdr:to>
      <xdr:col>81</xdr:col>
      <xdr:colOff>101600</xdr:colOff>
      <xdr:row>98</xdr:row>
      <xdr:rowOff>167822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158949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6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61497</xdr:rowOff>
    </xdr:from>
    <xdr:to>
      <xdr:col>76</xdr:col>
      <xdr:colOff>165100</xdr:colOff>
      <xdr:row>98</xdr:row>
      <xdr:rowOff>163097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154224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53722</xdr:rowOff>
    </xdr:from>
    <xdr:to>
      <xdr:col>72</xdr:col>
      <xdr:colOff>38100</xdr:colOff>
      <xdr:row>98</xdr:row>
      <xdr:rowOff>155322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146449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49871</xdr:rowOff>
    </xdr:from>
    <xdr:to>
      <xdr:col>67</xdr:col>
      <xdr:colOff>101600</xdr:colOff>
      <xdr:row>98</xdr:row>
      <xdr:rowOff>151471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142598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7214</xdr:rowOff>
    </xdr:from>
    <xdr:to>
      <xdr:col>102</xdr:col>
      <xdr:colOff>165100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94707</xdr:rowOff>
    </xdr:from>
    <xdr:to>
      <xdr:col>102</xdr:col>
      <xdr:colOff>165100</xdr:colOff>
      <xdr:row>58</xdr:row>
      <xdr:rowOff>24857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41384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68014</xdr:rowOff>
    </xdr:from>
    <xdr:to>
      <xdr:col>116</xdr:col>
      <xdr:colOff>63500</xdr:colOff>
      <xdr:row>76</xdr:row>
      <xdr:rowOff>126727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098214"/>
          <a:ext cx="838200" cy="5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113545</xdr:rowOff>
    </xdr:from>
    <xdr:to>
      <xdr:col>111</xdr:col>
      <xdr:colOff>177800</xdr:colOff>
      <xdr:row>76</xdr:row>
      <xdr:rowOff>126727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143745"/>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113545</xdr:rowOff>
    </xdr:from>
    <xdr:to>
      <xdr:col>107</xdr:col>
      <xdr:colOff>50800</xdr:colOff>
      <xdr:row>76</xdr:row>
      <xdr:rowOff>120669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143745"/>
          <a:ext cx="889000" cy="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120669</xdr:rowOff>
    </xdr:from>
    <xdr:to>
      <xdr:col>102</xdr:col>
      <xdr:colOff>114300</xdr:colOff>
      <xdr:row>76</xdr:row>
      <xdr:rowOff>131127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50869"/>
          <a:ext cx="889000" cy="1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118370</xdr:rowOff>
    </xdr:from>
    <xdr:to>
      <xdr:col>102</xdr:col>
      <xdr:colOff>165100</xdr:colOff>
      <xdr:row>75</xdr:row>
      <xdr:rowOff>48520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65047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17214</xdr:rowOff>
    </xdr:from>
    <xdr:to>
      <xdr:col>116</xdr:col>
      <xdr:colOff>114300</xdr:colOff>
      <xdr:row>76</xdr:row>
      <xdr:rowOff>118814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167091</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75927</xdr:rowOff>
    </xdr:from>
    <xdr:to>
      <xdr:col>112</xdr:col>
      <xdr:colOff>38100</xdr:colOff>
      <xdr:row>77</xdr:row>
      <xdr:rowOff>6077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168654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1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62745</xdr:rowOff>
    </xdr:from>
    <xdr:to>
      <xdr:col>107</xdr:col>
      <xdr:colOff>101600</xdr:colOff>
      <xdr:row>76</xdr:row>
      <xdr:rowOff>164345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155472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8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69869</xdr:rowOff>
    </xdr:from>
    <xdr:to>
      <xdr:col>102</xdr:col>
      <xdr:colOff>165100</xdr:colOff>
      <xdr:row>77</xdr:row>
      <xdr:rowOff>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162596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80327</xdr:rowOff>
    </xdr:from>
    <xdr:to>
      <xdr:col>98</xdr:col>
      <xdr:colOff>38100</xdr:colOff>
      <xdr:row>77</xdr:row>
      <xdr:rowOff>10477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0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337,967</a:t>
          </a:r>
          <a:r>
            <a:rPr kumimoji="1" lang="ja-JP" altLang="en-US" sz="1300">
              <a:latin typeface="ＭＳ Ｐゴシック" panose="020B0600070205080204" pitchFamily="50" charset="-128"/>
              <a:ea typeface="ＭＳ Ｐゴシック" panose="020B0600070205080204" pitchFamily="50" charset="-128"/>
            </a:rPr>
            <a:t>円で前年度と比較して、</a:t>
          </a:r>
          <a:r>
            <a:rPr kumimoji="1" lang="en-US" altLang="ja-JP" sz="1300">
              <a:latin typeface="ＭＳ Ｐゴシック" panose="020B0600070205080204" pitchFamily="50" charset="-128"/>
              <a:ea typeface="ＭＳ Ｐゴシック" panose="020B0600070205080204" pitchFamily="50" charset="-128"/>
            </a:rPr>
            <a:t>12,112</a:t>
          </a:r>
          <a:r>
            <a:rPr kumimoji="1" lang="ja-JP" altLang="en-US" sz="1300">
              <a:latin typeface="ＭＳ Ｐゴシック" panose="020B0600070205080204" pitchFamily="50" charset="-128"/>
              <a:ea typeface="ＭＳ Ｐゴシック" panose="020B0600070205080204" pitchFamily="50" charset="-128"/>
            </a:rPr>
            <a:t>円の減少となっている。個別にみると、扶助費が年々増加しており、高止まりの状況にある。この傾向は今後も継続することが予想される。制度の抜本的な見直しを行わない限り、減少することはないため、制度の改正も含めた検討を行っていきたい。また、公債費については、類似団体平均が年々減少しているのに対して、本町は増加傾向にある。町の財政規模を考慮したうえで、継続可能な財政運営ができるよう、事業の選択と集中に努めたい。主な構成項目である人件費については、引き続き効率的な職員配置を行い、職員数の適正化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埼玉県嵐山町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17,996
17,460
29.92
6,318,991
6,082,062
206,029
4,223,766
6,667,009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86.2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97572</xdr:rowOff>
    </xdr:from>
    <xdr:to>
      <xdr:col>24</xdr:col>
      <xdr:colOff>63500</xdr:colOff>
      <xdr:row>34</xdr:row>
      <xdr:rowOff>167458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926872"/>
          <a:ext cx="8382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97572</xdr:rowOff>
    </xdr:from>
    <xdr:to>
      <xdr:col>19</xdr:col>
      <xdr:colOff>177800</xdr:colOff>
      <xdr:row>35</xdr:row>
      <xdr:rowOff>15603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926872"/>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51526</xdr:rowOff>
    </xdr:from>
    <xdr:to>
      <xdr:col>15</xdr:col>
      <xdr:colOff>50800</xdr:colOff>
      <xdr:row>35</xdr:row>
      <xdr:rowOff>15603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80826"/>
          <a:ext cx="889000" cy="13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51526</xdr:rowOff>
    </xdr:from>
    <xdr:to>
      <xdr:col>10</xdr:col>
      <xdr:colOff>114300</xdr:colOff>
      <xdr:row>35</xdr:row>
      <xdr:rowOff>1887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80826"/>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90860</xdr:rowOff>
    </xdr:from>
    <xdr:to>
      <xdr:col>10</xdr:col>
      <xdr:colOff>165100</xdr:colOff>
      <xdr:row>34</xdr:row>
      <xdr:rowOff>21010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37537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116658</xdr:rowOff>
    </xdr:from>
    <xdr:to>
      <xdr:col>24</xdr:col>
      <xdr:colOff>114300</xdr:colOff>
      <xdr:row>35</xdr:row>
      <xdr:rowOff>46808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4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95085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2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46772</xdr:rowOff>
    </xdr:from>
    <xdr:to>
      <xdr:col>20</xdr:col>
      <xdr:colOff>38100</xdr:colOff>
      <xdr:row>34</xdr:row>
      <xdr:rowOff>148372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139499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136253</xdr:rowOff>
    </xdr:from>
    <xdr:to>
      <xdr:col>15</xdr:col>
      <xdr:colOff>101600</xdr:colOff>
      <xdr:row>35</xdr:row>
      <xdr:rowOff>66403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6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57530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058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726</xdr:rowOff>
    </xdr:from>
    <xdr:to>
      <xdr:col>10</xdr:col>
      <xdr:colOff>165100</xdr:colOff>
      <xdr:row>34</xdr:row>
      <xdr:rowOff>102326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122537</xdr:rowOff>
    </xdr:from>
    <xdr:to>
      <xdr:col>6</xdr:col>
      <xdr:colOff>38100</xdr:colOff>
      <xdr:row>35</xdr:row>
      <xdr:rowOff>52687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43814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148798</xdr:rowOff>
    </xdr:from>
    <xdr:to>
      <xdr:col>24</xdr:col>
      <xdr:colOff>63500</xdr:colOff>
      <xdr:row>58</xdr:row>
      <xdr:rowOff>150908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92898"/>
          <a:ext cx="8382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144423</xdr:rowOff>
    </xdr:from>
    <xdr:to>
      <xdr:col>19</xdr:col>
      <xdr:colOff>177800</xdr:colOff>
      <xdr:row>58</xdr:row>
      <xdr:rowOff>148798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8523"/>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136023</xdr:rowOff>
    </xdr:from>
    <xdr:to>
      <xdr:col>15</xdr:col>
      <xdr:colOff>50800</xdr:colOff>
      <xdr:row>58</xdr:row>
      <xdr:rowOff>144423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80123"/>
          <a:ext cx="889000" cy="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8534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134882</xdr:rowOff>
    </xdr:from>
    <xdr:to>
      <xdr:col>10</xdr:col>
      <xdr:colOff>114300</xdr:colOff>
      <xdr:row>58</xdr:row>
      <xdr:rowOff>136023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78982"/>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65245</xdr:rowOff>
    </xdr:from>
    <xdr:to>
      <xdr:col>10</xdr:col>
      <xdr:colOff>165100</xdr:colOff>
      <xdr:row>58</xdr:row>
      <xdr:rowOff>166845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100108</xdr:rowOff>
    </xdr:from>
    <xdr:to>
      <xdr:col>24</xdr:col>
      <xdr:colOff>114300</xdr:colOff>
      <xdr:row>59</xdr:row>
      <xdr:rowOff>30258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15035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5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97998</xdr:rowOff>
    </xdr:from>
    <xdr:to>
      <xdr:col>20</xdr:col>
      <xdr:colOff>38100</xdr:colOff>
      <xdr:row>59</xdr:row>
      <xdr:rowOff>28148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19275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3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93623</xdr:rowOff>
    </xdr:from>
    <xdr:to>
      <xdr:col>15</xdr:col>
      <xdr:colOff>101600</xdr:colOff>
      <xdr:row>59</xdr:row>
      <xdr:rowOff>23773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14900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85223</xdr:rowOff>
    </xdr:from>
    <xdr:to>
      <xdr:col>10</xdr:col>
      <xdr:colOff>165100</xdr:colOff>
      <xdr:row>59</xdr:row>
      <xdr:rowOff>15373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6500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84082</xdr:rowOff>
    </xdr:from>
    <xdr:to>
      <xdr:col>6</xdr:col>
      <xdr:colOff>38100</xdr:colOff>
      <xdr:row>59</xdr:row>
      <xdr:rowOff>14232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5359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40629</xdr:rowOff>
    </xdr:from>
    <xdr:to>
      <xdr:col>24</xdr:col>
      <xdr:colOff>63500</xdr:colOff>
      <xdr:row>78</xdr:row>
      <xdr:rowOff>97921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13729"/>
          <a:ext cx="838200" cy="5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1527</xdr:rowOff>
    </xdr:from>
    <xdr:to>
      <xdr:col>19</xdr:col>
      <xdr:colOff>177800</xdr:colOff>
      <xdr:row>78</xdr:row>
      <xdr:rowOff>97921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74627"/>
          <a:ext cx="889000" cy="9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1527</xdr:rowOff>
    </xdr:from>
    <xdr:to>
      <xdr:col>15</xdr:col>
      <xdr:colOff>50800</xdr:colOff>
      <xdr:row>79</xdr:row>
      <xdr:rowOff>21188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74627"/>
          <a:ext cx="889000" cy="19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122141</xdr:rowOff>
    </xdr:from>
    <xdr:to>
      <xdr:col>10</xdr:col>
      <xdr:colOff>114300</xdr:colOff>
      <xdr:row>79</xdr:row>
      <xdr:rowOff>21188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95241"/>
          <a:ext cx="889000" cy="7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85514</xdr:rowOff>
    </xdr:from>
    <xdr:to>
      <xdr:col>10</xdr:col>
      <xdr:colOff>165100</xdr:colOff>
      <xdr:row>77</xdr:row>
      <xdr:rowOff>15664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32191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161279</xdr:rowOff>
    </xdr:from>
    <xdr:to>
      <xdr:col>24</xdr:col>
      <xdr:colOff>114300</xdr:colOff>
      <xdr:row>78</xdr:row>
      <xdr:rowOff>91429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139706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4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47121</xdr:rowOff>
    </xdr:from>
    <xdr:to>
      <xdr:col>20</xdr:col>
      <xdr:colOff>38100</xdr:colOff>
      <xdr:row>78</xdr:row>
      <xdr:rowOff>148721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139848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1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122177</xdr:rowOff>
    </xdr:from>
    <xdr:to>
      <xdr:col>15</xdr:col>
      <xdr:colOff>101600</xdr:colOff>
      <xdr:row>78</xdr:row>
      <xdr:rowOff>52327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2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43454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1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141838</xdr:rowOff>
    </xdr:from>
    <xdr:to>
      <xdr:col>10</xdr:col>
      <xdr:colOff>165100</xdr:colOff>
      <xdr:row>79</xdr:row>
      <xdr:rowOff>71988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63115</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0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71341</xdr:rowOff>
    </xdr:from>
    <xdr:to>
      <xdr:col>6</xdr:col>
      <xdr:colOff>38100</xdr:colOff>
      <xdr:row>79</xdr:row>
      <xdr:rowOff>1491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164068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3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57584</xdr:rowOff>
    </xdr:from>
    <xdr:to>
      <xdr:col>24</xdr:col>
      <xdr:colOff>63500</xdr:colOff>
      <xdr:row>98</xdr:row>
      <xdr:rowOff>96135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59684"/>
          <a:ext cx="8382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96135</xdr:rowOff>
    </xdr:from>
    <xdr:to>
      <xdr:col>19</xdr:col>
      <xdr:colOff>177800</xdr:colOff>
      <xdr:row>98</xdr:row>
      <xdr:rowOff>106243</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98235"/>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82925</xdr:rowOff>
    </xdr:from>
    <xdr:to>
      <xdr:col>15</xdr:col>
      <xdr:colOff>50800</xdr:colOff>
      <xdr:row>98</xdr:row>
      <xdr:rowOff>106243</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885025"/>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82925</xdr:rowOff>
    </xdr:from>
    <xdr:to>
      <xdr:col>10</xdr:col>
      <xdr:colOff>114300</xdr:colOff>
      <xdr:row>98</xdr:row>
      <xdr:rowOff>95940</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85025"/>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131305</xdr:rowOff>
    </xdr:from>
    <xdr:to>
      <xdr:col>10</xdr:col>
      <xdr:colOff>165100</xdr:colOff>
      <xdr:row>97</xdr:row>
      <xdr:rowOff>61455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77982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6784</xdr:rowOff>
    </xdr:from>
    <xdr:to>
      <xdr:col>24</xdr:col>
      <xdr:colOff>114300</xdr:colOff>
      <xdr:row>98</xdr:row>
      <xdr:rowOff>108384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156661</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8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45335</xdr:rowOff>
    </xdr:from>
    <xdr:to>
      <xdr:col>20</xdr:col>
      <xdr:colOff>38100</xdr:colOff>
      <xdr:row>98</xdr:row>
      <xdr:rowOff>146935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138062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4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55443</xdr:rowOff>
    </xdr:from>
    <xdr:to>
      <xdr:col>15</xdr:col>
      <xdr:colOff>101600</xdr:colOff>
      <xdr:row>98</xdr:row>
      <xdr:rowOff>157043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148170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32125</xdr:rowOff>
    </xdr:from>
    <xdr:to>
      <xdr:col>10</xdr:col>
      <xdr:colOff>165100</xdr:colOff>
      <xdr:row>98</xdr:row>
      <xdr:rowOff>133725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124852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45140</xdr:rowOff>
    </xdr:from>
    <xdr:to>
      <xdr:col>6</xdr:col>
      <xdr:colOff>38100</xdr:colOff>
      <xdr:row>98</xdr:row>
      <xdr:rowOff>146740</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4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137867</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3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120106</xdr:rowOff>
    </xdr:from>
    <xdr:to>
      <xdr:col>55</xdr:col>
      <xdr:colOff>0</xdr:colOff>
      <xdr:row>39</xdr:row>
      <xdr:rowOff>13643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635206"/>
          <a:ext cx="8382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90550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34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111615</xdr:rowOff>
    </xdr:from>
    <xdr:to>
      <xdr:col>50</xdr:col>
      <xdr:colOff>114300</xdr:colOff>
      <xdr:row>38</xdr:row>
      <xdr:rowOff>120106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6626715"/>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5532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349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111615</xdr:rowOff>
    </xdr:from>
    <xdr:to>
      <xdr:col>45</xdr:col>
      <xdr:colOff>177800</xdr:colOff>
      <xdr:row>38</xdr:row>
      <xdr:rowOff>120759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662671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120759</xdr:rowOff>
    </xdr:from>
    <xdr:to>
      <xdr:col>41</xdr:col>
      <xdr:colOff>50800</xdr:colOff>
      <xdr:row>38</xdr:row>
      <xdr:rowOff>132842</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663585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106208</xdr:rowOff>
    </xdr:from>
    <xdr:to>
      <xdr:col>41</xdr:col>
      <xdr:colOff>101600</xdr:colOff>
      <xdr:row>38</xdr:row>
      <xdr:rowOff>36358</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52885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134293</xdr:rowOff>
    </xdr:from>
    <xdr:to>
      <xdr:col>55</xdr:col>
      <xdr:colOff>50800</xdr:colOff>
      <xdr:row>39</xdr:row>
      <xdr:rowOff>64443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49220</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56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69306</xdr:rowOff>
    </xdr:from>
    <xdr:to>
      <xdr:col>50</xdr:col>
      <xdr:colOff>165100</xdr:colOff>
      <xdr:row>38</xdr:row>
      <xdr:rowOff>170906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162033</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67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60815</xdr:rowOff>
    </xdr:from>
    <xdr:to>
      <xdr:col>46</xdr:col>
      <xdr:colOff>38100</xdr:colOff>
      <xdr:row>38</xdr:row>
      <xdr:rowOff>162415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153542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668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69959</xdr:rowOff>
    </xdr:from>
    <xdr:to>
      <xdr:col>41</xdr:col>
      <xdr:colOff>101600</xdr:colOff>
      <xdr:row>39</xdr:row>
      <xdr:rowOff>109</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5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162686</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677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82042</xdr:rowOff>
    </xdr:from>
    <xdr:to>
      <xdr:col>36</xdr:col>
      <xdr:colOff>165100</xdr:colOff>
      <xdr:row>39</xdr:row>
      <xdr:rowOff>12192</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3319</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689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138138</xdr:rowOff>
    </xdr:from>
    <xdr:to>
      <xdr:col>55</xdr:col>
      <xdr:colOff>0</xdr:colOff>
      <xdr:row>58</xdr:row>
      <xdr:rowOff>7265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9639300" y="9910788"/>
          <a:ext cx="838200" cy="4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7265</xdr:rowOff>
    </xdr:from>
    <xdr:to>
      <xdr:col>50</xdr:col>
      <xdr:colOff>114300</xdr:colOff>
      <xdr:row>58</xdr:row>
      <xdr:rowOff>54584</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951365"/>
          <a:ext cx="889000" cy="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54584</xdr:rowOff>
    </xdr:from>
    <xdr:to>
      <xdr:col>45</xdr:col>
      <xdr:colOff>177800</xdr:colOff>
      <xdr:row>58</xdr:row>
      <xdr:rowOff>61938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9998684"/>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61938</xdr:rowOff>
    </xdr:from>
    <xdr:to>
      <xdr:col>41</xdr:col>
      <xdr:colOff>50800</xdr:colOff>
      <xdr:row>58</xdr:row>
      <xdr:rowOff>92132</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10006038"/>
          <a:ext cx="889000" cy="3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146355</xdr:rowOff>
    </xdr:from>
    <xdr:to>
      <xdr:col>41</xdr:col>
      <xdr:colOff>101600</xdr:colOff>
      <xdr:row>56</xdr:row>
      <xdr:rowOff>76505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93032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87338</xdr:rowOff>
    </xdr:from>
    <xdr:to>
      <xdr:col>55</xdr:col>
      <xdr:colOff>50800</xdr:colOff>
      <xdr:row>58</xdr:row>
      <xdr:rowOff>17488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98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65765</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83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127915</xdr:rowOff>
    </xdr:from>
    <xdr:to>
      <xdr:col>50</xdr:col>
      <xdr:colOff>165100</xdr:colOff>
      <xdr:row>58</xdr:row>
      <xdr:rowOff>58065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9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49192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9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3784</xdr:rowOff>
    </xdr:from>
    <xdr:to>
      <xdr:col>46</xdr:col>
      <xdr:colOff>38100</xdr:colOff>
      <xdr:row>58</xdr:row>
      <xdr:rowOff>105384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9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96511</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0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11138</xdr:rowOff>
    </xdr:from>
    <xdr:to>
      <xdr:col>41</xdr:col>
      <xdr:colOff>101600</xdr:colOff>
      <xdr:row>58</xdr:row>
      <xdr:rowOff>112738</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103865</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04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41332</xdr:rowOff>
    </xdr:from>
    <xdr:to>
      <xdr:col>36</xdr:col>
      <xdr:colOff>165100</xdr:colOff>
      <xdr:row>58</xdr:row>
      <xdr:rowOff>142932</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998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134059</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07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36601</xdr:rowOff>
    </xdr:from>
    <xdr:to>
      <xdr:col>55</xdr:col>
      <xdr:colOff>0</xdr:colOff>
      <xdr:row>78</xdr:row>
      <xdr:rowOff>87731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238251"/>
          <a:ext cx="838200" cy="2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36601</xdr:rowOff>
    </xdr:from>
    <xdr:to>
      <xdr:col>50</xdr:col>
      <xdr:colOff>114300</xdr:colOff>
      <xdr:row>78</xdr:row>
      <xdr:rowOff>83026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8750300" y="13238251"/>
          <a:ext cx="889000" cy="21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30866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83026</xdr:rowOff>
    </xdr:from>
    <xdr:to>
      <xdr:col>45</xdr:col>
      <xdr:colOff>177800</xdr:colOff>
      <xdr:row>78</xdr:row>
      <xdr:rowOff>135413</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456126"/>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135413</xdr:rowOff>
    </xdr:from>
    <xdr:to>
      <xdr:col>41</xdr:col>
      <xdr:colOff>50800</xdr:colOff>
      <xdr:row>79</xdr:row>
      <xdr:rowOff>1873</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6972300" y="13508513"/>
          <a:ext cx="889000" cy="3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38342</xdr:rowOff>
    </xdr:from>
    <xdr:to>
      <xdr:col>41</xdr:col>
      <xdr:colOff>101600</xdr:colOff>
      <xdr:row>77</xdr:row>
      <xdr:rowOff>139942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156469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36931</xdr:rowOff>
    </xdr:from>
    <xdr:to>
      <xdr:col>55</xdr:col>
      <xdr:colOff>50800</xdr:colOff>
      <xdr:row>78</xdr:row>
      <xdr:rowOff>138531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123308</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2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157251</xdr:rowOff>
    </xdr:from>
    <xdr:to>
      <xdr:col>50</xdr:col>
      <xdr:colOff>165100</xdr:colOff>
      <xdr:row>77</xdr:row>
      <xdr:rowOff>87401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103929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372111" y="129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32226</xdr:rowOff>
    </xdr:from>
    <xdr:to>
      <xdr:col>46</xdr:col>
      <xdr:colOff>38100</xdr:colOff>
      <xdr:row>78</xdr:row>
      <xdr:rowOff>133826</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124953</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49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84613</xdr:rowOff>
    </xdr:from>
    <xdr:to>
      <xdr:col>41</xdr:col>
      <xdr:colOff>101600</xdr:colOff>
      <xdr:row>79</xdr:row>
      <xdr:rowOff>14763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5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5890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5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122523</xdr:rowOff>
    </xdr:from>
    <xdr:to>
      <xdr:col>36</xdr:col>
      <xdr:colOff>165100</xdr:colOff>
      <xdr:row>79</xdr:row>
      <xdr:rowOff>52673</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43800</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8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141643</xdr:rowOff>
    </xdr:from>
    <xdr:to>
      <xdr:col>55</xdr:col>
      <xdr:colOff>0</xdr:colOff>
      <xdr:row>97</xdr:row>
      <xdr:rowOff>167241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772293"/>
          <a:ext cx="838200" cy="2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135215</xdr:rowOff>
    </xdr:from>
    <xdr:to>
      <xdr:col>50</xdr:col>
      <xdr:colOff>114300</xdr:colOff>
      <xdr:row>97</xdr:row>
      <xdr:rowOff>141643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65865"/>
          <a:ext cx="889000" cy="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102040</xdr:rowOff>
    </xdr:from>
    <xdr:to>
      <xdr:col>45</xdr:col>
      <xdr:colOff>177800</xdr:colOff>
      <xdr:row>97</xdr:row>
      <xdr:rowOff>135215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732690"/>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102040</xdr:rowOff>
    </xdr:from>
    <xdr:to>
      <xdr:col>41</xdr:col>
      <xdr:colOff>50800</xdr:colOff>
      <xdr:row>97</xdr:row>
      <xdr:rowOff>117475</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732690"/>
          <a:ext cx="8890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23840</xdr:rowOff>
    </xdr:from>
    <xdr:to>
      <xdr:col>41</xdr:col>
      <xdr:colOff>101600</xdr:colOff>
      <xdr:row>97</xdr:row>
      <xdr:rowOff>125440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5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141967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2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116441</xdr:rowOff>
    </xdr:from>
    <xdr:to>
      <xdr:col>55</xdr:col>
      <xdr:colOff>50800</xdr:colOff>
      <xdr:row>98</xdr:row>
      <xdr:rowOff>46591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4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31368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90843</xdr:rowOff>
    </xdr:from>
    <xdr:to>
      <xdr:col>50</xdr:col>
      <xdr:colOff>165100</xdr:colOff>
      <xdr:row>98</xdr:row>
      <xdr:rowOff>20993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2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12120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1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84415</xdr:rowOff>
    </xdr:from>
    <xdr:to>
      <xdr:col>46</xdr:col>
      <xdr:colOff>38100</xdr:colOff>
      <xdr:row>98</xdr:row>
      <xdr:rowOff>14565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5692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51240</xdr:rowOff>
    </xdr:from>
    <xdr:to>
      <xdr:col>41</xdr:col>
      <xdr:colOff>101600</xdr:colOff>
      <xdr:row>97</xdr:row>
      <xdr:rowOff>152840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6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143967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7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66675</xdr:rowOff>
    </xdr:from>
    <xdr:to>
      <xdr:col>36</xdr:col>
      <xdr:colOff>165100</xdr:colOff>
      <xdr:row>97</xdr:row>
      <xdr:rowOff>168275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159402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9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168904</xdr:rowOff>
    </xdr:from>
    <xdr:to>
      <xdr:col>85</xdr:col>
      <xdr:colOff>127000</xdr:colOff>
      <xdr:row>37</xdr:row>
      <xdr:rowOff>30886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41104"/>
          <a:ext cx="838200" cy="3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12655</xdr:rowOff>
    </xdr:from>
    <xdr:to>
      <xdr:col>81</xdr:col>
      <xdr:colOff>50800</xdr:colOff>
      <xdr:row>37</xdr:row>
      <xdr:rowOff>30886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5630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12655</xdr:rowOff>
    </xdr:from>
    <xdr:to>
      <xdr:col>76</xdr:col>
      <xdr:colOff>114300</xdr:colOff>
      <xdr:row>37</xdr:row>
      <xdr:rowOff>36925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56305"/>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36925</xdr:rowOff>
    </xdr:from>
    <xdr:to>
      <xdr:col>71</xdr:col>
      <xdr:colOff>177800</xdr:colOff>
      <xdr:row>37</xdr:row>
      <xdr:rowOff>38564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80575"/>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168777</xdr:rowOff>
    </xdr:from>
    <xdr:to>
      <xdr:col>72</xdr:col>
      <xdr:colOff>38100</xdr:colOff>
      <xdr:row>36</xdr:row>
      <xdr:rowOff>98927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115454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118104</xdr:rowOff>
    </xdr:from>
    <xdr:to>
      <xdr:col>85</xdr:col>
      <xdr:colOff>177800</xdr:colOff>
      <xdr:row>37</xdr:row>
      <xdr:rowOff>48254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96531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6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151536</xdr:rowOff>
    </xdr:from>
    <xdr:to>
      <xdr:col>81</xdr:col>
      <xdr:colOff>101600</xdr:colOff>
      <xdr:row>37</xdr:row>
      <xdr:rowOff>81686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72813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133305</xdr:rowOff>
    </xdr:from>
    <xdr:to>
      <xdr:col>76</xdr:col>
      <xdr:colOff>165100</xdr:colOff>
      <xdr:row>37</xdr:row>
      <xdr:rowOff>63455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0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54582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157575</xdr:rowOff>
    </xdr:from>
    <xdr:to>
      <xdr:col>72</xdr:col>
      <xdr:colOff>38100</xdr:colOff>
      <xdr:row>37</xdr:row>
      <xdr:rowOff>87725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3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78852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159214</xdr:rowOff>
    </xdr:from>
    <xdr:to>
      <xdr:col>67</xdr:col>
      <xdr:colOff>101600</xdr:colOff>
      <xdr:row>37</xdr:row>
      <xdr:rowOff>89364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80491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3482</xdr:rowOff>
    </xdr:from>
    <xdr:to>
      <xdr:col>85</xdr:col>
      <xdr:colOff>127000</xdr:colOff>
      <xdr:row>58</xdr:row>
      <xdr:rowOff>13682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47582"/>
          <a:ext cx="838200" cy="1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135736</xdr:rowOff>
    </xdr:from>
    <xdr:to>
      <xdr:col>81</xdr:col>
      <xdr:colOff>50800</xdr:colOff>
      <xdr:row>58</xdr:row>
      <xdr:rowOff>3482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908386"/>
          <a:ext cx="889000" cy="3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119158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135736</xdr:rowOff>
    </xdr:from>
    <xdr:to>
      <xdr:col>76</xdr:col>
      <xdr:colOff>114300</xdr:colOff>
      <xdr:row>57</xdr:row>
      <xdr:rowOff>162665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908386"/>
          <a:ext cx="8890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120831</xdr:rowOff>
    </xdr:from>
    <xdr:to>
      <xdr:col>71</xdr:col>
      <xdr:colOff>177800</xdr:colOff>
      <xdr:row>57</xdr:row>
      <xdr:rowOff>162665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893481"/>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159798</xdr:rowOff>
    </xdr:from>
    <xdr:to>
      <xdr:col>72</xdr:col>
      <xdr:colOff>38100</xdr:colOff>
      <xdr:row>57</xdr:row>
      <xdr:rowOff>89948</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106475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134332</xdr:rowOff>
    </xdr:from>
    <xdr:to>
      <xdr:col>85</xdr:col>
      <xdr:colOff>177800</xdr:colOff>
      <xdr:row>58</xdr:row>
      <xdr:rowOff>64482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0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49259</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124132</xdr:rowOff>
    </xdr:from>
    <xdr:to>
      <xdr:col>81</xdr:col>
      <xdr:colOff>101600</xdr:colOff>
      <xdr:row>58</xdr:row>
      <xdr:rowOff>54282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45409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84936</xdr:rowOff>
    </xdr:from>
    <xdr:to>
      <xdr:col>76</xdr:col>
      <xdr:colOff>165100</xdr:colOff>
      <xdr:row>58</xdr:row>
      <xdr:rowOff>15086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6213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111865</xdr:rowOff>
    </xdr:from>
    <xdr:to>
      <xdr:col>72</xdr:col>
      <xdr:colOff>38100</xdr:colOff>
      <xdr:row>58</xdr:row>
      <xdr:rowOff>42015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33142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7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70031</xdr:rowOff>
    </xdr:from>
    <xdr:to>
      <xdr:col>67</xdr:col>
      <xdr:colOff>101600</xdr:colOff>
      <xdr:row>58</xdr:row>
      <xdr:rowOff>181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162758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21668</xdr:rowOff>
    </xdr:from>
    <xdr:to>
      <xdr:col>85</xdr:col>
      <xdr:colOff>127000</xdr:colOff>
      <xdr:row>78</xdr:row>
      <xdr:rowOff>24315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94768"/>
          <a:ext cx="8382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23909</xdr:rowOff>
    </xdr:from>
    <xdr:to>
      <xdr:col>81</xdr:col>
      <xdr:colOff>50800</xdr:colOff>
      <xdr:row>78</xdr:row>
      <xdr:rowOff>24315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7009"/>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23909</xdr:rowOff>
    </xdr:from>
    <xdr:to>
      <xdr:col>76</xdr:col>
      <xdr:colOff>114300</xdr:colOff>
      <xdr:row>78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7009"/>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127608</xdr:rowOff>
    </xdr:from>
    <xdr:to>
      <xdr:col>72</xdr:col>
      <xdr:colOff>38100</xdr:colOff>
      <xdr:row>78</xdr:row>
      <xdr:rowOff>57758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74285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142318</xdr:rowOff>
    </xdr:from>
    <xdr:to>
      <xdr:col>85</xdr:col>
      <xdr:colOff>177800</xdr:colOff>
      <xdr:row>78</xdr:row>
      <xdr:rowOff>72468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102748</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04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144965</xdr:rowOff>
    </xdr:from>
    <xdr:to>
      <xdr:col>81</xdr:col>
      <xdr:colOff>101600</xdr:colOff>
      <xdr:row>78</xdr:row>
      <xdr:rowOff>75115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66242</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9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144559</xdr:rowOff>
    </xdr:from>
    <xdr:to>
      <xdr:col>76</xdr:col>
      <xdr:colOff>165100</xdr:colOff>
      <xdr:row>78</xdr:row>
      <xdr:rowOff>74709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65836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8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142495</xdr:rowOff>
    </xdr:from>
    <xdr:to>
      <xdr:col>85</xdr:col>
      <xdr:colOff>127000</xdr:colOff>
      <xdr:row>96</xdr:row>
      <xdr:rowOff>156742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01695"/>
          <a:ext cx="838200" cy="1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142495</xdr:rowOff>
    </xdr:from>
    <xdr:to>
      <xdr:col>81</xdr:col>
      <xdr:colOff>50800</xdr:colOff>
      <xdr:row>96</xdr:row>
      <xdr:rowOff>153473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1695"/>
          <a:ext cx="889000" cy="1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153473</xdr:rowOff>
    </xdr:from>
    <xdr:to>
      <xdr:col>76</xdr:col>
      <xdr:colOff>114300</xdr:colOff>
      <xdr:row>96</xdr:row>
      <xdr:rowOff>162069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12673"/>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162069</xdr:rowOff>
    </xdr:from>
    <xdr:to>
      <xdr:col>71</xdr:col>
      <xdr:colOff>177800</xdr:colOff>
      <xdr:row>96</xdr:row>
      <xdr:rowOff>167018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21269"/>
          <a:ext cx="889000" cy="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22485</xdr:rowOff>
    </xdr:from>
    <xdr:to>
      <xdr:col>72</xdr:col>
      <xdr:colOff>38100</xdr:colOff>
      <xdr:row>96</xdr:row>
      <xdr:rowOff>124085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8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140612</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105942</xdr:rowOff>
    </xdr:from>
    <xdr:to>
      <xdr:col>85</xdr:col>
      <xdr:colOff>177800</xdr:colOff>
      <xdr:row>97</xdr:row>
      <xdr:rowOff>36092</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84369</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91695</xdr:rowOff>
    </xdr:from>
    <xdr:to>
      <xdr:col>81</xdr:col>
      <xdr:colOff>101600</xdr:colOff>
      <xdr:row>97</xdr:row>
      <xdr:rowOff>21845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12972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102673</xdr:rowOff>
    </xdr:from>
    <xdr:to>
      <xdr:col>76</xdr:col>
      <xdr:colOff>165100</xdr:colOff>
      <xdr:row>97</xdr:row>
      <xdr:rowOff>32823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111269</xdr:rowOff>
    </xdr:from>
    <xdr:to>
      <xdr:col>72</xdr:col>
      <xdr:colOff>38100</xdr:colOff>
      <xdr:row>97</xdr:row>
      <xdr:rowOff>41419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7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32546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116218</xdr:rowOff>
    </xdr:from>
    <xdr:to>
      <xdr:col>67</xdr:col>
      <xdr:colOff>101600</xdr:colOff>
      <xdr:row>97</xdr:row>
      <xdr:rowOff>46368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37495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115418</xdr:rowOff>
    </xdr:from>
    <xdr:to>
      <xdr:col>102</xdr:col>
      <xdr:colOff>165100</xdr:colOff>
      <xdr:row>38</xdr:row>
      <xdr:rowOff>45568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4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62095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234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民生費は前年度と比べて減少しているものの、高止まり状態が続いており歳出全体の約</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％を構成し、財政運営を圧迫している。民生費については義務的性格を有しており、経常的に生じるため、財政の健全化を考えると、制度改正を検討する必要がある。なお、商工費は前年度から</a:t>
          </a:r>
          <a:r>
            <a:rPr kumimoji="1" lang="en-US" altLang="ja-JP" sz="1300">
              <a:latin typeface="ＭＳ Ｐゴシック" panose="020B0600070205080204" pitchFamily="50" charset="-128"/>
              <a:ea typeface="ＭＳ Ｐゴシック" panose="020B0600070205080204" pitchFamily="50" charset="-128"/>
            </a:rPr>
            <a:t>63.4</a:t>
          </a:r>
          <a:r>
            <a:rPr kumimoji="1" lang="ja-JP" altLang="en-US" sz="1300">
              <a:latin typeface="ＭＳ Ｐゴシック" panose="020B0600070205080204" pitchFamily="50" charset="-128"/>
              <a:ea typeface="ＭＳ Ｐゴシック" panose="020B0600070205080204" pitchFamily="50" charset="-128"/>
            </a:rPr>
            <a:t>％と減少しているが、これは地域活力創出拠点整備事業の終了によるものである。また、公債費については、本町は増加傾向にあるので、町の財政規模を考慮したうえで、事業を実施するように努めたい。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実質単年度収支については</a:t>
          </a:r>
          <a:r>
            <a:rPr kumimoji="1" lang="en-US" altLang="ja-JP" sz="1400">
              <a:latin typeface="ＭＳ ゴシック" pitchFamily="49" charset="-128"/>
              <a:ea typeface="ＭＳ ゴシック" pitchFamily="49" charset="-128"/>
            </a:rPr>
            <a:t>3.57</a:t>
          </a:r>
          <a:r>
            <a:rPr kumimoji="1" lang="ja-JP" altLang="en-US" sz="1400">
              <a:latin typeface="ＭＳ ゴシック" pitchFamily="49" charset="-128"/>
              <a:ea typeface="ＭＳ ゴシック" pitchFamily="49" charset="-128"/>
            </a:rPr>
            <a:t>％の赤字となっており、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年連続での赤字となっている。財政規模以上の事業を実施していることが原因であると考えられるため、より一層事業の取捨選択を進める必要がある。</a:t>
          </a:r>
        </a:p>
        <a:p>
          <a:r>
            <a:rPr kumimoji="1" lang="ja-JP" altLang="en-US" sz="1400">
              <a:latin typeface="ＭＳ ゴシック" pitchFamily="49" charset="-128"/>
              <a:ea typeface="ＭＳ ゴシック" pitchFamily="49" charset="-128"/>
            </a:rPr>
            <a:t>持続可能な財政運営のために、計画的な財政運営を行い、基金残高比率の向上に努める。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埼玉県嵐山町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一般会計は、標準財政規模比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％以上の黒字を近年継続しており、前年と比較して多少増加しているため、引き続き計画的な財政運営を行っていく。</a:t>
          </a:r>
        </a:p>
        <a:p>
          <a:r>
            <a:rPr kumimoji="1" lang="ja-JP" altLang="en-US" sz="1400">
              <a:latin typeface="ＭＳ ゴシック" pitchFamily="49" charset="-128"/>
              <a:ea typeface="ＭＳ ゴシック" pitchFamily="49" charset="-128"/>
            </a:rPr>
            <a:t>国民健康保険特別会計においては、継続的に黒字となっている。今後も引き続き住民の健康維持につながる事業を実施し、予防接種の充実などにより医療費の抑制を図りたい。</a:t>
          </a:r>
        </a:p>
        <a:p>
          <a:r>
            <a:rPr kumimoji="1" lang="ja-JP" altLang="en-US" sz="1400">
              <a:latin typeface="ＭＳ ゴシック" pitchFamily="49" charset="-128"/>
              <a:ea typeface="ＭＳ ゴシック" pitchFamily="49" charset="-128"/>
            </a:rPr>
            <a:t>介護保険特別会計及び後期高齢者医療特別会計については、継続的に黒字になっており、堅実な運営ができている。</a:t>
          </a:r>
        </a:p>
        <a:p>
          <a:r>
            <a:rPr kumimoji="1" lang="ja-JP" altLang="en-US" sz="1400">
              <a:latin typeface="ＭＳ ゴシック" pitchFamily="49" charset="-128"/>
              <a:ea typeface="ＭＳ ゴシック" pitchFamily="49" charset="-128"/>
            </a:rPr>
            <a:t>下水道事業特別会計は、平成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年度の黒字が</a:t>
          </a:r>
          <a:r>
            <a:rPr kumimoji="1" lang="en-US" altLang="ja-JP" sz="1400">
              <a:latin typeface="ＭＳ ゴシック" pitchFamily="49" charset="-128"/>
              <a:ea typeface="ＭＳ ゴシック" pitchFamily="49" charset="-128"/>
            </a:rPr>
            <a:t>0.01</a:t>
          </a:r>
          <a:r>
            <a:rPr kumimoji="1" lang="ja-JP" altLang="en-US" sz="1400">
              <a:latin typeface="ＭＳ ゴシック" pitchFamily="49" charset="-128"/>
              <a:ea typeface="ＭＳ ゴシック" pitchFamily="49" charset="-128"/>
            </a:rPr>
            <a:t>％と赤字の手前まで減少していたが、接続率の向上などにより上昇傾向にある。引き続き接続率の向上を図るとともに、事業の見直しも実施する必要がある。</a:t>
          </a:r>
        </a:p>
        <a:p>
          <a:r>
            <a:rPr kumimoji="1" lang="ja-JP" altLang="en-US" sz="1400">
              <a:latin typeface="ＭＳ ゴシック" pitchFamily="49" charset="-128"/>
              <a:ea typeface="ＭＳ ゴシック" pitchFamily="49" charset="-128"/>
            </a:rPr>
            <a:t>水道事業会計は、継続的に大きな黒字となっている。これからも安全で安心な水の供給のために、計画的に施設の更新を図るとともに更なる事業効率化等を進めていく。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6318991</v>
      </c>
      <c r="BO4" s="430"/>
      <c r="BP4" s="430"/>
      <c r="BQ4" s="430"/>
      <c r="BR4" s="430"/>
      <c r="BS4" s="430"/>
      <c r="BT4" s="430"/>
      <c r="BU4" s="431"/>
      <c r="BV4" s="429">
        <v>6577593</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4.9000000000000004</v>
      </c>
      <c r="CU4" s="436"/>
      <c r="CV4" s="436"/>
      <c r="CW4" s="436"/>
      <c r="CX4" s="436"/>
      <c r="CY4" s="436"/>
      <c r="CZ4" s="436"/>
      <c r="DA4" s="437"/>
      <c r="DB4" s="435">
        <v>6.3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6082062</v>
      </c>
      <c r="BO5" s="467"/>
      <c r="BP5" s="467"/>
      <c r="BQ5" s="467"/>
      <c r="BR5" s="467"/>
      <c r="BS5" s="467"/>
      <c r="BT5" s="467"/>
      <c r="BU5" s="468"/>
      <c r="BV5" s="466">
        <v>6281818</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88.8</v>
      </c>
      <c r="CU5" s="464"/>
      <c r="CV5" s="464"/>
      <c r="CW5" s="464"/>
      <c r="CX5" s="464"/>
      <c r="CY5" s="464"/>
      <c r="CZ5" s="464"/>
      <c r="DA5" s="465"/>
      <c r="DB5" s="463">
        <v>86</v>
      </c>
      <c r="DC5" s="464"/>
      <c r="DD5" s="464"/>
      <c r="DE5" s="464"/>
      <c r="DF5" s="464"/>
      <c r="DG5" s="464"/>
      <c r="DH5" s="464"/>
      <c r="DI5" s="465"/>
      <c r="DJ5" s="185"/>
      <c r="DK5" s="185"/>
      <c r="DL5" s="185"/>
      <c r="DM5" s="185"/>
      <c r="DN5" s="185"/>
      <c r="DO5" s="185"/>
    </row>
    <row r="6" spans="1:119" ht="18.75" customHeight="1">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236929</v>
      </c>
      <c r="BO6" s="467"/>
      <c r="BP6" s="467"/>
      <c r="BQ6" s="467"/>
      <c r="BR6" s="467"/>
      <c r="BS6" s="467"/>
      <c r="BT6" s="467"/>
      <c r="BU6" s="468"/>
      <c r="BV6" s="466">
        <v>295775</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95</v>
      </c>
      <c r="CU6" s="504"/>
      <c r="CV6" s="504"/>
      <c r="CW6" s="504"/>
      <c r="CX6" s="504"/>
      <c r="CY6" s="504"/>
      <c r="CZ6" s="504"/>
      <c r="DA6" s="505"/>
      <c r="DB6" s="503">
        <v>93</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30900</v>
      </c>
      <c r="BO7" s="467"/>
      <c r="BP7" s="467"/>
      <c r="BQ7" s="467"/>
      <c r="BR7" s="467"/>
      <c r="BS7" s="467"/>
      <c r="BT7" s="467"/>
      <c r="BU7" s="468"/>
      <c r="BV7" s="466">
        <v>34135</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4223766</v>
      </c>
      <c r="CU7" s="467"/>
      <c r="CV7" s="467"/>
      <c r="CW7" s="467"/>
      <c r="CX7" s="467"/>
      <c r="CY7" s="467"/>
      <c r="CZ7" s="467"/>
      <c r="DA7" s="468"/>
      <c r="DB7" s="466">
        <v>4166721</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206029</v>
      </c>
      <c r="BO8" s="467"/>
      <c r="BP8" s="467"/>
      <c r="BQ8" s="467"/>
      <c r="BR8" s="467"/>
      <c r="BS8" s="467"/>
      <c r="BT8" s="467"/>
      <c r="BU8" s="468"/>
      <c r="BV8" s="466">
        <v>261640</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0.79</v>
      </c>
      <c r="CU8" s="507"/>
      <c r="CV8" s="507"/>
      <c r="CW8" s="507"/>
      <c r="CX8" s="507"/>
      <c r="CY8" s="507"/>
      <c r="CZ8" s="507"/>
      <c r="DA8" s="508"/>
      <c r="DB8" s="506">
        <v>0.78</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18341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93</v>
      </c>
      <c r="AV9" s="499"/>
      <c r="AW9" s="499"/>
      <c r="AX9" s="499"/>
      <c r="AY9" s="500" t="s">
        <v>115</v>
      </c>
      <c r="AZ9" s="501"/>
      <c r="BA9" s="501"/>
      <c r="BB9" s="501"/>
      <c r="BC9" s="501"/>
      <c r="BD9" s="501"/>
      <c r="BE9" s="501"/>
      <c r="BF9" s="501"/>
      <c r="BG9" s="501"/>
      <c r="BH9" s="501"/>
      <c r="BI9" s="501"/>
      <c r="BJ9" s="501"/>
      <c r="BK9" s="501"/>
      <c r="BL9" s="501"/>
      <c r="BM9" s="502"/>
      <c r="BN9" s="466">
        <v>-55611</v>
      </c>
      <c r="BO9" s="467"/>
      <c r="BP9" s="467"/>
      <c r="BQ9" s="467"/>
      <c r="BR9" s="467"/>
      <c r="BS9" s="467"/>
      <c r="BT9" s="467"/>
      <c r="BU9" s="468"/>
      <c r="BV9" s="466">
        <v>33289</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13.5</v>
      </c>
      <c r="CU9" s="464"/>
      <c r="CV9" s="464"/>
      <c r="CW9" s="464"/>
      <c r="CX9" s="464"/>
      <c r="CY9" s="464"/>
      <c r="CZ9" s="464"/>
      <c r="DA9" s="465"/>
      <c r="DB9" s="463">
        <v>12.8</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18887</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145001</v>
      </c>
      <c r="BO10" s="467"/>
      <c r="BP10" s="467"/>
      <c r="BQ10" s="467"/>
      <c r="BR10" s="467"/>
      <c r="BS10" s="467"/>
      <c r="BT10" s="467"/>
      <c r="BU10" s="468"/>
      <c r="BV10" s="466">
        <v>178006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93</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127</v>
      </c>
      <c r="DC11" s="507"/>
      <c r="DD11" s="507"/>
      <c r="DE11" s="507"/>
      <c r="DF11" s="507"/>
      <c r="DG11" s="507"/>
      <c r="DH11" s="507"/>
      <c r="DI11" s="508"/>
      <c r="DJ11" s="185"/>
      <c r="DK11" s="185"/>
      <c r="DL11" s="185"/>
      <c r="DM11" s="185"/>
      <c r="DN11" s="185"/>
      <c r="DO11" s="185"/>
    </row>
    <row r="12" spans="1:119" ht="18.75" customHeight="1">
      <c r="A12" s="186"/>
      <c r="B12" s="526" t="s">
        <v>128</v>
      </c>
      <c r="C12" s="527"/>
      <c r="D12" s="527"/>
      <c r="E12" s="527"/>
      <c r="F12" s="527"/>
      <c r="G12" s="527"/>
      <c r="H12" s="527"/>
      <c r="I12" s="527"/>
      <c r="J12" s="527"/>
      <c r="K12" s="528"/>
      <c r="L12" s="535" t="s">
        <v>129</v>
      </c>
      <c r="M12" s="536"/>
      <c r="N12" s="536"/>
      <c r="O12" s="536"/>
      <c r="P12" s="536"/>
      <c r="Q12" s="537"/>
      <c r="R12" s="538">
        <v>17996</v>
      </c>
      <c r="S12" s="539"/>
      <c r="T12" s="539"/>
      <c r="U12" s="539"/>
      <c r="V12" s="540"/>
      <c r="W12" s="541" t="s">
        <v>1</v>
      </c>
      <c r="X12" s="499"/>
      <c r="Y12" s="499"/>
      <c r="Z12" s="499"/>
      <c r="AA12" s="499"/>
      <c r="AB12" s="542"/>
      <c r="AC12" s="498" t="s">
        <v>130</v>
      </c>
      <c r="AD12" s="499"/>
      <c r="AE12" s="499"/>
      <c r="AF12" s="499"/>
      <c r="AG12" s="542"/>
      <c r="AH12" s="498" t="s">
        <v>131</v>
      </c>
      <c r="AI12" s="499"/>
      <c r="AJ12" s="499"/>
      <c r="AK12" s="499"/>
      <c r="AL12" s="543"/>
      <c r="AM12" s="495" t="s">
        <v>132</v>
      </c>
      <c r="AN12" s="496"/>
      <c r="AO12" s="496"/>
      <c r="AP12" s="496"/>
      <c r="AQ12" s="496"/>
      <c r="AR12" s="496"/>
      <c r="AS12" s="496"/>
      <c r="AT12" s="497"/>
      <c r="AU12" s="498" t="s">
        <v>93</v>
      </c>
      <c r="AV12" s="499"/>
      <c r="AW12" s="499"/>
      <c r="AX12" s="499"/>
      <c r="AY12" s="500" t="s">
        <v>133</v>
      </c>
      <c r="AZ12" s="501"/>
      <c r="BA12" s="501"/>
      <c r="BB12" s="501"/>
      <c r="BC12" s="501"/>
      <c r="BD12" s="501"/>
      <c r="BE12" s="501"/>
      <c r="BF12" s="501"/>
      <c r="BG12" s="501"/>
      <c r="BH12" s="501"/>
      <c r="BI12" s="501"/>
      <c r="BJ12" s="501"/>
      <c r="BK12" s="501"/>
      <c r="BL12" s="501"/>
      <c r="BM12" s="502"/>
      <c r="BN12" s="466">
        <v>240000</v>
      </c>
      <c r="BO12" s="467"/>
      <c r="BP12" s="467"/>
      <c r="BQ12" s="467"/>
      <c r="BR12" s="467"/>
      <c r="BS12" s="467"/>
      <c r="BT12" s="467"/>
      <c r="BU12" s="468"/>
      <c r="BV12" s="466">
        <v>295000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135</v>
      </c>
      <c r="N13" s="555"/>
      <c r="O13" s="555"/>
      <c r="P13" s="555"/>
      <c r="Q13" s="556"/>
      <c r="R13" s="547">
        <v>17460</v>
      </c>
      <c r="S13" s="548"/>
      <c r="T13" s="548"/>
      <c r="U13" s="548"/>
      <c r="V13" s="549"/>
      <c r="W13" s="482" t="s">
        <v>136</v>
      </c>
      <c r="X13" s="483"/>
      <c r="Y13" s="483"/>
      <c r="Z13" s="483"/>
      <c r="AA13" s="483"/>
      <c r="AB13" s="473"/>
      <c r="AC13" s="517">
        <v>294</v>
      </c>
      <c r="AD13" s="518"/>
      <c r="AE13" s="518"/>
      <c r="AF13" s="518"/>
      <c r="AG13" s="557"/>
      <c r="AH13" s="517">
        <v>310</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-150610</v>
      </c>
      <c r="BO13" s="467"/>
      <c r="BP13" s="467"/>
      <c r="BQ13" s="467"/>
      <c r="BR13" s="467"/>
      <c r="BS13" s="467"/>
      <c r="BT13" s="467"/>
      <c r="BU13" s="468"/>
      <c r="BV13" s="466">
        <v>-83705</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9</v>
      </c>
      <c r="CU13" s="464"/>
      <c r="CV13" s="464"/>
      <c r="CW13" s="464"/>
      <c r="CX13" s="464"/>
      <c r="CY13" s="464"/>
      <c r="CZ13" s="464"/>
      <c r="DA13" s="465"/>
      <c r="DB13" s="463">
        <v>8.4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141</v>
      </c>
      <c r="M14" s="545"/>
      <c r="N14" s="545"/>
      <c r="O14" s="545"/>
      <c r="P14" s="545"/>
      <c r="Q14" s="546"/>
      <c r="R14" s="547">
        <v>17944</v>
      </c>
      <c r="S14" s="548"/>
      <c r="T14" s="548"/>
      <c r="U14" s="548"/>
      <c r="V14" s="549"/>
      <c r="W14" s="456"/>
      <c r="X14" s="457"/>
      <c r="Y14" s="457"/>
      <c r="Z14" s="457"/>
      <c r="AA14" s="457"/>
      <c r="AB14" s="446"/>
      <c r="AC14" s="550">
        <v>3.4</v>
      </c>
      <c r="AD14" s="551"/>
      <c r="AE14" s="551"/>
      <c r="AF14" s="551"/>
      <c r="AG14" s="552"/>
      <c r="AH14" s="550">
        <v>3.5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v>86.2</v>
      </c>
      <c r="CU14" s="562"/>
      <c r="CV14" s="562"/>
      <c r="CW14" s="562"/>
      <c r="CX14" s="562"/>
      <c r="CY14" s="562"/>
      <c r="CZ14" s="562"/>
      <c r="DA14" s="563"/>
      <c r="DB14" s="561">
        <v>84.7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135</v>
      </c>
      <c r="N15" s="555"/>
      <c r="O15" s="555"/>
      <c r="P15" s="555"/>
      <c r="Q15" s="556"/>
      <c r="R15" s="547">
        <v>17533</v>
      </c>
      <c r="S15" s="548"/>
      <c r="T15" s="548"/>
      <c r="U15" s="548"/>
      <c r="V15" s="549"/>
      <c r="W15" s="482" t="s">
        <v>143</v>
      </c>
      <c r="X15" s="483"/>
      <c r="Y15" s="483"/>
      <c r="Z15" s="483"/>
      <c r="AA15" s="483"/>
      <c r="AB15" s="473"/>
      <c r="AC15" s="517">
        <v>2895</v>
      </c>
      <c r="AD15" s="518"/>
      <c r="AE15" s="518"/>
      <c r="AF15" s="518"/>
      <c r="AG15" s="557"/>
      <c r="AH15" s="517">
        <v>3008</v>
      </c>
      <c r="AI15" s="518"/>
      <c r="AJ15" s="518"/>
      <c r="AK15" s="518"/>
      <c r="AL15" s="519"/>
      <c r="AM15" s="495"/>
      <c r="AN15" s="496"/>
      <c r="AO15" s="496"/>
      <c r="AP15" s="496"/>
      <c r="AQ15" s="496"/>
      <c r="AR15" s="496"/>
      <c r="AS15" s="496"/>
      <c r="AT15" s="497"/>
      <c r="AU15" s="498"/>
      <c r="AV15" s="499"/>
      <c r="AW15" s="499"/>
      <c r="AX15" s="499"/>
      <c r="AY15" s="426" t="s">
        <v>144</v>
      </c>
      <c r="AZ15" s="427"/>
      <c r="BA15" s="427"/>
      <c r="BB15" s="427"/>
      <c r="BC15" s="427"/>
      <c r="BD15" s="427"/>
      <c r="BE15" s="427"/>
      <c r="BF15" s="427"/>
      <c r="BG15" s="427"/>
      <c r="BH15" s="427"/>
      <c r="BI15" s="427"/>
      <c r="BJ15" s="427"/>
      <c r="BK15" s="427"/>
      <c r="BL15" s="427"/>
      <c r="BM15" s="428"/>
      <c r="BN15" s="429">
        <v>2611610</v>
      </c>
      <c r="BO15" s="430"/>
      <c r="BP15" s="430"/>
      <c r="BQ15" s="430"/>
      <c r="BR15" s="430"/>
      <c r="BS15" s="430"/>
      <c r="BT15" s="430"/>
      <c r="BU15" s="431"/>
      <c r="BV15" s="429">
        <v>2462835</v>
      </c>
      <c r="BW15" s="430"/>
      <c r="BX15" s="430"/>
      <c r="BY15" s="430"/>
      <c r="BZ15" s="430"/>
      <c r="CA15" s="430"/>
      <c r="CB15" s="430"/>
      <c r="CC15" s="431"/>
      <c r="CD15" s="564" t="s">
        <v>145</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146</v>
      </c>
      <c r="M16" s="575"/>
      <c r="N16" s="575"/>
      <c r="O16" s="575"/>
      <c r="P16" s="575"/>
      <c r="Q16" s="576"/>
      <c r="R16" s="567" t="s">
        <v>147</v>
      </c>
      <c r="S16" s="568"/>
      <c r="T16" s="568"/>
      <c r="U16" s="568"/>
      <c r="V16" s="569"/>
      <c r="W16" s="456"/>
      <c r="X16" s="457"/>
      <c r="Y16" s="457"/>
      <c r="Z16" s="457"/>
      <c r="AA16" s="457"/>
      <c r="AB16" s="446"/>
      <c r="AC16" s="550">
        <v>33.6</v>
      </c>
      <c r="AD16" s="551"/>
      <c r="AE16" s="551"/>
      <c r="AF16" s="551"/>
      <c r="AG16" s="552"/>
      <c r="AH16" s="550">
        <v>34.200000000000003</v>
      </c>
      <c r="AI16" s="551"/>
      <c r="AJ16" s="551"/>
      <c r="AK16" s="551"/>
      <c r="AL16" s="553"/>
      <c r="AM16" s="495"/>
      <c r="AN16" s="496"/>
      <c r="AO16" s="496"/>
      <c r="AP16" s="496"/>
      <c r="AQ16" s="496"/>
      <c r="AR16" s="496"/>
      <c r="AS16" s="496"/>
      <c r="AT16" s="497"/>
      <c r="AU16" s="498"/>
      <c r="AV16" s="499"/>
      <c r="AW16" s="499"/>
      <c r="AX16" s="499"/>
      <c r="AY16" s="500" t="s">
        <v>148</v>
      </c>
      <c r="AZ16" s="501"/>
      <c r="BA16" s="501"/>
      <c r="BB16" s="501"/>
      <c r="BC16" s="501"/>
      <c r="BD16" s="501"/>
      <c r="BE16" s="501"/>
      <c r="BF16" s="501"/>
      <c r="BG16" s="501"/>
      <c r="BH16" s="501"/>
      <c r="BI16" s="501"/>
      <c r="BJ16" s="501"/>
      <c r="BK16" s="501"/>
      <c r="BL16" s="501"/>
      <c r="BM16" s="502"/>
      <c r="BN16" s="466">
        <v>3219904</v>
      </c>
      <c r="BO16" s="467"/>
      <c r="BP16" s="467"/>
      <c r="BQ16" s="467"/>
      <c r="BR16" s="467"/>
      <c r="BS16" s="467"/>
      <c r="BT16" s="467"/>
      <c r="BU16" s="468"/>
      <c r="BV16" s="466">
        <v>3158850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149</v>
      </c>
      <c r="N17" s="571"/>
      <c r="O17" s="571"/>
      <c r="P17" s="571"/>
      <c r="Q17" s="572"/>
      <c r="R17" s="567" t="s">
        <v>150</v>
      </c>
      <c r="S17" s="568"/>
      <c r="T17" s="568"/>
      <c r="U17" s="568"/>
      <c r="V17" s="569"/>
      <c r="W17" s="482" t="s">
        <v>151</v>
      </c>
      <c r="X17" s="483"/>
      <c r="Y17" s="483"/>
      <c r="Z17" s="483"/>
      <c r="AA17" s="483"/>
      <c r="AB17" s="473"/>
      <c r="AC17" s="517">
        <v>5422</v>
      </c>
      <c r="AD17" s="518"/>
      <c r="AE17" s="518"/>
      <c r="AF17" s="518"/>
      <c r="AG17" s="557"/>
      <c r="AH17" s="517">
        <v>5488</v>
      </c>
      <c r="AI17" s="518"/>
      <c r="AJ17" s="518"/>
      <c r="AK17" s="518"/>
      <c r="AL17" s="519"/>
      <c r="AM17" s="495"/>
      <c r="AN17" s="496"/>
      <c r="AO17" s="496"/>
      <c r="AP17" s="496"/>
      <c r="AQ17" s="496"/>
      <c r="AR17" s="496"/>
      <c r="AS17" s="496"/>
      <c r="AT17" s="497"/>
      <c r="AU17" s="498"/>
      <c r="AV17" s="499"/>
      <c r="AW17" s="499"/>
      <c r="AX17" s="499"/>
      <c r="AY17" s="500" t="s">
        <v>152</v>
      </c>
      <c r="AZ17" s="501"/>
      <c r="BA17" s="501"/>
      <c r="BB17" s="501"/>
      <c r="BC17" s="501"/>
      <c r="BD17" s="501"/>
      <c r="BE17" s="501"/>
      <c r="BF17" s="501"/>
      <c r="BG17" s="501"/>
      <c r="BH17" s="501"/>
      <c r="BI17" s="501"/>
      <c r="BJ17" s="501"/>
      <c r="BK17" s="501"/>
      <c r="BL17" s="501"/>
      <c r="BM17" s="502"/>
      <c r="BN17" s="466">
        <v>3337367</v>
      </c>
      <c r="BO17" s="467"/>
      <c r="BP17" s="467"/>
      <c r="BQ17" s="467"/>
      <c r="BR17" s="467"/>
      <c r="BS17" s="467"/>
      <c r="BT17" s="467"/>
      <c r="BU17" s="468"/>
      <c r="BV17" s="466">
        <v>3146641</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153</v>
      </c>
      <c r="C18" s="509"/>
      <c r="D18" s="509"/>
      <c r="E18" s="578"/>
      <c r="F18" s="578"/>
      <c r="G18" s="578"/>
      <c r="H18" s="578"/>
      <c r="I18" s="578"/>
      <c r="J18" s="578"/>
      <c r="K18" s="578"/>
      <c r="L18" s="579">
        <v>29.92</v>
      </c>
      <c r="M18" s="579"/>
      <c r="N18" s="579"/>
      <c r="O18" s="579"/>
      <c r="P18" s="579"/>
      <c r="Q18" s="579"/>
      <c r="R18" s="580"/>
      <c r="S18" s="580"/>
      <c r="T18" s="580"/>
      <c r="U18" s="580"/>
      <c r="V18" s="581"/>
      <c r="W18" s="484"/>
      <c r="X18" s="485"/>
      <c r="Y18" s="485"/>
      <c r="Z18" s="485"/>
      <c r="AA18" s="485"/>
      <c r="AB18" s="476"/>
      <c r="AC18" s="582">
        <v>63</v>
      </c>
      <c r="AD18" s="583"/>
      <c r="AE18" s="583"/>
      <c r="AF18" s="583"/>
      <c r="AG18" s="584"/>
      <c r="AH18" s="582">
        <v>62.3</v>
      </c>
      <c r="AI18" s="583"/>
      <c r="AJ18" s="583"/>
      <c r="AK18" s="583"/>
      <c r="AL18" s="585"/>
      <c r="AM18" s="495"/>
      <c r="AN18" s="496"/>
      <c r="AO18" s="496"/>
      <c r="AP18" s="496"/>
      <c r="AQ18" s="496"/>
      <c r="AR18" s="496"/>
      <c r="AS18" s="496"/>
      <c r="AT18" s="497"/>
      <c r="AU18" s="498"/>
      <c r="AV18" s="499"/>
      <c r="AW18" s="499"/>
      <c r="AX18" s="499"/>
      <c r="AY18" s="500" t="s">
        <v>154</v>
      </c>
      <c r="AZ18" s="501"/>
      <c r="BA18" s="501"/>
      <c r="BB18" s="501"/>
      <c r="BC18" s="501"/>
      <c r="BD18" s="501"/>
      <c r="BE18" s="501"/>
      <c r="BF18" s="501"/>
      <c r="BG18" s="501"/>
      <c r="BH18" s="501"/>
      <c r="BI18" s="501"/>
      <c r="BJ18" s="501"/>
      <c r="BK18" s="501"/>
      <c r="BL18" s="501"/>
      <c r="BM18" s="502"/>
      <c r="BN18" s="466">
        <v>3800559</v>
      </c>
      <c r="BO18" s="467"/>
      <c r="BP18" s="467"/>
      <c r="BQ18" s="467"/>
      <c r="BR18" s="467"/>
      <c r="BS18" s="467"/>
      <c r="BT18" s="467"/>
      <c r="BU18" s="468"/>
      <c r="BV18" s="466">
        <v>3747818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155</v>
      </c>
      <c r="C19" s="509"/>
      <c r="D19" s="509"/>
      <c r="E19" s="578"/>
      <c r="F19" s="578"/>
      <c r="G19" s="578"/>
      <c r="H19" s="578"/>
      <c r="I19" s="578"/>
      <c r="J19" s="578"/>
      <c r="K19" s="578"/>
      <c r="L19" s="586">
        <v>613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156</v>
      </c>
      <c r="AZ19" s="501"/>
      <c r="BA19" s="501"/>
      <c r="BB19" s="501"/>
      <c r="BC19" s="501"/>
      <c r="BD19" s="501"/>
      <c r="BE19" s="501"/>
      <c r="BF19" s="501"/>
      <c r="BG19" s="501"/>
      <c r="BH19" s="501"/>
      <c r="BI19" s="501"/>
      <c r="BJ19" s="501"/>
      <c r="BK19" s="501"/>
      <c r="BL19" s="501"/>
      <c r="BM19" s="502"/>
      <c r="BN19" s="466">
        <v>4919266</v>
      </c>
      <c r="BO19" s="467"/>
      <c r="BP19" s="467"/>
      <c r="BQ19" s="467"/>
      <c r="BR19" s="467"/>
      <c r="BS19" s="467"/>
      <c r="BT19" s="467"/>
      <c r="BU19" s="468"/>
      <c r="BV19" s="466">
        <v>5057497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157</v>
      </c>
      <c r="C20" s="509"/>
      <c r="D20" s="509"/>
      <c r="E20" s="578"/>
      <c r="F20" s="578"/>
      <c r="G20" s="578"/>
      <c r="H20" s="578"/>
      <c r="I20" s="578"/>
      <c r="J20" s="578"/>
      <c r="K20" s="578"/>
      <c r="L20" s="586">
        <v>6968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158</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159</v>
      </c>
      <c r="C22" s="601"/>
      <c r="D22" s="602"/>
      <c r="E22" s="478" t="s">
        <v>1</v>
      </c>
      <c r="F22" s="483"/>
      <c r="G22" s="483"/>
      <c r="H22" s="483"/>
      <c r="I22" s="483"/>
      <c r="J22" s="483"/>
      <c r="K22" s="473"/>
      <c r="L22" s="478" t="s">
        <v>160</v>
      </c>
      <c r="M22" s="483"/>
      <c r="N22" s="483"/>
      <c r="O22" s="483"/>
      <c r="P22" s="473"/>
      <c r="Q22" s="609" t="s">
        <v>161</v>
      </c>
      <c r="R22" s="610"/>
      <c r="S22" s="610"/>
      <c r="T22" s="610"/>
      <c r="U22" s="610"/>
      <c r="V22" s="611"/>
      <c r="W22" s="615" t="s">
        <v>162</v>
      </c>
      <c r="X22" s="601"/>
      <c r="Y22" s="602"/>
      <c r="Z22" s="478" t="s">
        <v>1</v>
      </c>
      <c r="AA22" s="483"/>
      <c r="AB22" s="483"/>
      <c r="AC22" s="483"/>
      <c r="AD22" s="483"/>
      <c r="AE22" s="483"/>
      <c r="AF22" s="483"/>
      <c r="AG22" s="473"/>
      <c r="AH22" s="628" t="s">
        <v>163</v>
      </c>
      <c r="AI22" s="483"/>
      <c r="AJ22" s="483"/>
      <c r="AK22" s="483"/>
      <c r="AL22" s="473"/>
      <c r="AM22" s="628" t="s">
        <v>164</v>
      </c>
      <c r="AN22" s="629"/>
      <c r="AO22" s="629"/>
      <c r="AP22" s="629"/>
      <c r="AQ22" s="629"/>
      <c r="AR22" s="630"/>
      <c r="AS22" s="609" t="s">
        <v>161</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165</v>
      </c>
      <c r="AZ23" s="427"/>
      <c r="BA23" s="427"/>
      <c r="BB23" s="427"/>
      <c r="BC23" s="427"/>
      <c r="BD23" s="427"/>
      <c r="BE23" s="427"/>
      <c r="BF23" s="427"/>
      <c r="BG23" s="427"/>
      <c r="BH23" s="427"/>
      <c r="BI23" s="427"/>
      <c r="BJ23" s="427"/>
      <c r="BK23" s="427"/>
      <c r="BL23" s="427"/>
      <c r="BM23" s="428"/>
      <c r="BN23" s="466">
        <v>6667009</v>
      </c>
      <c r="BO23" s="467"/>
      <c r="BP23" s="467"/>
      <c r="BQ23" s="467"/>
      <c r="BR23" s="467"/>
      <c r="BS23" s="467"/>
      <c r="BT23" s="467"/>
      <c r="BU23" s="468"/>
      <c r="BV23" s="466">
        <v>6874817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166</v>
      </c>
      <c r="F24" s="496"/>
      <c r="G24" s="496"/>
      <c r="H24" s="496"/>
      <c r="I24" s="496"/>
      <c r="J24" s="496"/>
      <c r="K24" s="497"/>
      <c r="L24" s="517">
        <v>1</v>
      </c>
      <c r="M24" s="518"/>
      <c r="N24" s="518"/>
      <c r="O24" s="518"/>
      <c r="P24" s="557"/>
      <c r="Q24" s="517">
        <v>6780</v>
      </c>
      <c r="R24" s="518"/>
      <c r="S24" s="518"/>
      <c r="T24" s="518"/>
      <c r="U24" s="518"/>
      <c r="V24" s="557"/>
      <c r="W24" s="616"/>
      <c r="X24" s="604"/>
      <c r="Y24" s="605"/>
      <c r="Z24" s="516" t="s">
        <v>167</v>
      </c>
      <c r="AA24" s="496"/>
      <c r="AB24" s="496"/>
      <c r="AC24" s="496"/>
      <c r="AD24" s="496"/>
      <c r="AE24" s="496"/>
      <c r="AF24" s="496"/>
      <c r="AG24" s="497"/>
      <c r="AH24" s="517">
        <v>115</v>
      </c>
      <c r="AI24" s="518"/>
      <c r="AJ24" s="518"/>
      <c r="AK24" s="518"/>
      <c r="AL24" s="557"/>
      <c r="AM24" s="517">
        <v>377200</v>
      </c>
      <c r="AN24" s="518"/>
      <c r="AO24" s="518"/>
      <c r="AP24" s="518"/>
      <c r="AQ24" s="518"/>
      <c r="AR24" s="557"/>
      <c r="AS24" s="517">
        <v>3280</v>
      </c>
      <c r="AT24" s="518"/>
      <c r="AU24" s="518"/>
      <c r="AV24" s="518"/>
      <c r="AW24" s="518"/>
      <c r="AX24" s="519"/>
      <c r="AY24" s="636" t="s">
        <v>168</v>
      </c>
      <c r="AZ24" s="637"/>
      <c r="BA24" s="637"/>
      <c r="BB24" s="637"/>
      <c r="BC24" s="637"/>
      <c r="BD24" s="637"/>
      <c r="BE24" s="637"/>
      <c r="BF24" s="637"/>
      <c r="BG24" s="637"/>
      <c r="BH24" s="637"/>
      <c r="BI24" s="637"/>
      <c r="BJ24" s="637"/>
      <c r="BK24" s="637"/>
      <c r="BL24" s="637"/>
      <c r="BM24" s="638"/>
      <c r="BN24" s="466">
        <v>4262689</v>
      </c>
      <c r="BO24" s="467"/>
      <c r="BP24" s="467"/>
      <c r="BQ24" s="467"/>
      <c r="BR24" s="467"/>
      <c r="BS24" s="467"/>
      <c r="BT24" s="467"/>
      <c r="BU24" s="468"/>
      <c r="BV24" s="466">
        <v>4355766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169</v>
      </c>
      <c r="F25" s="496"/>
      <c r="G25" s="496"/>
      <c r="H25" s="496"/>
      <c r="I25" s="496"/>
      <c r="J25" s="496"/>
      <c r="K25" s="497"/>
      <c r="L25" s="517">
        <v>1</v>
      </c>
      <c r="M25" s="518"/>
      <c r="N25" s="518"/>
      <c r="O25" s="518"/>
      <c r="P25" s="557"/>
      <c r="Q25" s="517">
        <v>5760</v>
      </c>
      <c r="R25" s="518"/>
      <c r="S25" s="518"/>
      <c r="T25" s="518"/>
      <c r="U25" s="518"/>
      <c r="V25" s="557"/>
      <c r="W25" s="616"/>
      <c r="X25" s="604"/>
      <c r="Y25" s="605"/>
      <c r="Z25" s="516" t="s">
        <v>170</v>
      </c>
      <c r="AA25" s="496"/>
      <c r="AB25" s="496"/>
      <c r="AC25" s="496"/>
      <c r="AD25" s="496"/>
      <c r="AE25" s="496"/>
      <c r="AF25" s="496"/>
      <c r="AG25" s="497"/>
      <c r="AH25" s="517" t="s">
        <v>171</v>
      </c>
      <c r="AI25" s="518"/>
      <c r="AJ25" s="518"/>
      <c r="AK25" s="518"/>
      <c r="AL25" s="557"/>
      <c r="AM25" s="517" t="s">
        <v>127</v>
      </c>
      <c r="AN25" s="518"/>
      <c r="AO25" s="518"/>
      <c r="AP25" s="518"/>
      <c r="AQ25" s="518"/>
      <c r="AR25" s="557"/>
      <c r="AS25" s="517" t="s">
        <v>171</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756083</v>
      </c>
      <c r="BO25" s="430"/>
      <c r="BP25" s="430"/>
      <c r="BQ25" s="430"/>
      <c r="BR25" s="430"/>
      <c r="BS25" s="430"/>
      <c r="BT25" s="430"/>
      <c r="BU25" s="431"/>
      <c r="BV25" s="429">
        <v>305242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173</v>
      </c>
      <c r="F26" s="496"/>
      <c r="G26" s="496"/>
      <c r="H26" s="496"/>
      <c r="I26" s="496"/>
      <c r="J26" s="496"/>
      <c r="K26" s="497"/>
      <c r="L26" s="517">
        <v>1</v>
      </c>
      <c r="M26" s="518"/>
      <c r="N26" s="518"/>
      <c r="O26" s="518"/>
      <c r="P26" s="557"/>
      <c r="Q26" s="517">
        <v>5470</v>
      </c>
      <c r="R26" s="518"/>
      <c r="S26" s="518"/>
      <c r="T26" s="518"/>
      <c r="U26" s="518"/>
      <c r="V26" s="557"/>
      <c r="W26" s="616"/>
      <c r="X26" s="604"/>
      <c r="Y26" s="605"/>
      <c r="Z26" s="516" t="s">
        <v>174</v>
      </c>
      <c r="AA26" s="626"/>
      <c r="AB26" s="626"/>
      <c r="AC26" s="626"/>
      <c r="AD26" s="626"/>
      <c r="AE26" s="626"/>
      <c r="AF26" s="626"/>
      <c r="AG26" s="627"/>
      <c r="AH26" s="517">
        <v>1</v>
      </c>
      <c r="AI26" s="518"/>
      <c r="AJ26" s="518"/>
      <c r="AK26" s="518"/>
      <c r="AL26" s="557"/>
      <c r="AM26" s="517" t="s">
        <v>175</v>
      </c>
      <c r="AN26" s="518"/>
      <c r="AO26" s="518"/>
      <c r="AP26" s="518"/>
      <c r="AQ26" s="518"/>
      <c r="AR26" s="557"/>
      <c r="AS26" s="517" t="s">
        <v>175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127</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3180</v>
      </c>
      <c r="R27" s="518"/>
      <c r="S27" s="518"/>
      <c r="T27" s="518"/>
      <c r="U27" s="518"/>
      <c r="V27" s="557"/>
      <c r="W27" s="616"/>
      <c r="X27" s="604"/>
      <c r="Y27" s="605"/>
      <c r="Z27" s="516" t="s">
        <v>178</v>
      </c>
      <c r="AA27" s="496"/>
      <c r="AB27" s="496"/>
      <c r="AC27" s="496"/>
      <c r="AD27" s="496"/>
      <c r="AE27" s="496"/>
      <c r="AF27" s="496"/>
      <c r="AG27" s="497"/>
      <c r="AH27" s="517">
        <v>6</v>
      </c>
      <c r="AI27" s="518"/>
      <c r="AJ27" s="518"/>
      <c r="AK27" s="518"/>
      <c r="AL27" s="557"/>
      <c r="AM27" s="517">
        <v>18410</v>
      </c>
      <c r="AN27" s="518"/>
      <c r="AO27" s="518"/>
      <c r="AP27" s="518"/>
      <c r="AQ27" s="518"/>
      <c r="AR27" s="557"/>
      <c r="AS27" s="517">
        <v>3068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50000</v>
      </c>
      <c r="BO27" s="640"/>
      <c r="BP27" s="640"/>
      <c r="BQ27" s="640"/>
      <c r="BR27" s="640"/>
      <c r="BS27" s="640"/>
      <c r="BT27" s="640"/>
      <c r="BU27" s="641"/>
      <c r="BV27" s="639">
        <v>50000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180</v>
      </c>
      <c r="F28" s="496"/>
      <c r="G28" s="496"/>
      <c r="H28" s="496"/>
      <c r="I28" s="496"/>
      <c r="J28" s="496"/>
      <c r="K28" s="497"/>
      <c r="L28" s="517">
        <v>1</v>
      </c>
      <c r="M28" s="518"/>
      <c r="N28" s="518"/>
      <c r="O28" s="518"/>
      <c r="P28" s="557"/>
      <c r="Q28" s="517">
        <v>2530</v>
      </c>
      <c r="R28" s="518"/>
      <c r="S28" s="518"/>
      <c r="T28" s="518"/>
      <c r="U28" s="518"/>
      <c r="V28" s="557"/>
      <c r="W28" s="616"/>
      <c r="X28" s="604"/>
      <c r="Y28" s="605"/>
      <c r="Z28" s="516" t="s">
        <v>181</v>
      </c>
      <c r="AA28" s="496"/>
      <c r="AB28" s="496"/>
      <c r="AC28" s="496"/>
      <c r="AD28" s="496"/>
      <c r="AE28" s="496"/>
      <c r="AF28" s="496"/>
      <c r="AG28" s="497"/>
      <c r="AH28" s="517" t="s">
        <v>127</v>
      </c>
      <c r="AI28" s="518"/>
      <c r="AJ28" s="518"/>
      <c r="AK28" s="518"/>
      <c r="AL28" s="557"/>
      <c r="AM28" s="517" t="s">
        <v>127</v>
      </c>
      <c r="AN28" s="518"/>
      <c r="AO28" s="518"/>
      <c r="AP28" s="518"/>
      <c r="AQ28" s="518"/>
      <c r="AR28" s="557"/>
      <c r="AS28" s="517" t="s">
        <v>127</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223054</v>
      </c>
      <c r="BO28" s="430"/>
      <c r="BP28" s="430"/>
      <c r="BQ28" s="430"/>
      <c r="BR28" s="430"/>
      <c r="BS28" s="430"/>
      <c r="BT28" s="430"/>
      <c r="BU28" s="431"/>
      <c r="BV28" s="429">
        <v>318053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183</v>
      </c>
      <c r="F29" s="496"/>
      <c r="G29" s="496"/>
      <c r="H29" s="496"/>
      <c r="I29" s="496"/>
      <c r="J29" s="496"/>
      <c r="K29" s="497"/>
      <c r="L29" s="517">
        <v>12</v>
      </c>
      <c r="M29" s="518"/>
      <c r="N29" s="518"/>
      <c r="O29" s="518"/>
      <c r="P29" s="557"/>
      <c r="Q29" s="517">
        <v>2240</v>
      </c>
      <c r="R29" s="518"/>
      <c r="S29" s="518"/>
      <c r="T29" s="518"/>
      <c r="U29" s="518"/>
      <c r="V29" s="557"/>
      <c r="W29" s="617"/>
      <c r="X29" s="618"/>
      <c r="Y29" s="619"/>
      <c r="Z29" s="516" t="s">
        <v>184</v>
      </c>
      <c r="AA29" s="496"/>
      <c r="AB29" s="496"/>
      <c r="AC29" s="496"/>
      <c r="AD29" s="496"/>
      <c r="AE29" s="496"/>
      <c r="AF29" s="496"/>
      <c r="AG29" s="497"/>
      <c r="AH29" s="517">
        <v>121</v>
      </c>
      <c r="AI29" s="518"/>
      <c r="AJ29" s="518"/>
      <c r="AK29" s="518"/>
      <c r="AL29" s="557"/>
      <c r="AM29" s="517">
        <v>395610</v>
      </c>
      <c r="AN29" s="518"/>
      <c r="AO29" s="518"/>
      <c r="AP29" s="518"/>
      <c r="AQ29" s="518"/>
      <c r="AR29" s="557"/>
      <c r="AS29" s="517">
        <v>3270</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2339</v>
      </c>
      <c r="BO29" s="467"/>
      <c r="BP29" s="467"/>
      <c r="BQ29" s="467"/>
      <c r="BR29" s="467"/>
      <c r="BS29" s="467"/>
      <c r="BT29" s="467"/>
      <c r="BU29" s="468"/>
      <c r="BV29" s="466">
        <v>2339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98.3</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90274</v>
      </c>
      <c r="BO30" s="640"/>
      <c r="BP30" s="640"/>
      <c r="BQ30" s="640"/>
      <c r="BR30" s="640"/>
      <c r="BS30" s="640"/>
      <c r="BT30" s="640"/>
      <c r="BU30" s="641"/>
      <c r="BV30" s="639">
        <v>103153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193</v>
      </c>
      <c r="V33" s="490"/>
      <c r="W33" s="455" t="s">
        <v>195</v>
      </c>
      <c r="X33" s="455"/>
      <c r="Y33" s="455"/>
      <c r="Z33" s="455"/>
      <c r="AA33" s="455"/>
      <c r="AB33" s="455"/>
      <c r="AC33" s="455"/>
      <c r="AD33" s="455"/>
      <c r="AE33" s="455"/>
      <c r="AF33" s="455"/>
      <c r="AG33" s="455"/>
      <c r="AH33" s="455"/>
      <c r="AI33" s="455"/>
      <c r="AJ33" s="455"/>
      <c r="AK33" s="455"/>
      <c r="AL33" s="215"/>
      <c r="AM33" s="490" t="s">
        <v>193</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199</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埼玉県後期高齢者医療広域連合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埼玉県後期高齢者医療広域連合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埼玉県市町村総合事務組合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埼玉県市町村総合事務組合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彩の国さいたま人づくり広域連合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小川地区衛生組合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比企広域市町村圏組合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比企広域市町村圏組合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比企広域市町村圏組合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16</v>
      </c>
      <c r="BX43" s="652"/>
      <c r="BY43" s="653" t="str">
        <f>IF('各会計、関係団体の財政状況及び健全化判断比率'!B77="","",'各会計、関係団体の財政状況及び健全化判断比率'!B77)</f>
        <v>比企広域市町村圏組合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206</v>
      </c>
    </row>
    <row r="50" spans="5:5">
      <c r="E50" s="187" t="s">
        <v>207</v>
      </c>
    </row>
    <row r="51" spans="5:5">
      <c r="E51" s="187" t="s">
        <v>208</v>
      </c>
    </row>
    <row r="52" spans="5:5">
      <c r="E52" s="187" t="s">
        <v>209</v>
      </c>
    </row>
    <row r="53" spans="5:5"/>
    <row r="54" spans="5:5"/>
    <row r="55" spans="5:5"/>
    <row r="56" spans="5:5"/>
    <row r="57" spans="5:5" hidden="1"/>
    <row r="58" spans="5:5" hidden="1"/>
    <row r="59" spans="5:5" hidden="1"/>
  </sheetData>
  <sheetProtection algorithmName="SHA-512" hashValue="WJHuRPHidIndloPYyKa5YBmYzIKn5MC1V/c79ciyLTnHKaV3Lg2md22KAR+4oZwJeVesj4yzV4Rvl5eWoCiqSA==" saltValue="h9rVfd/snR3aCbR/yVmQ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view="pageBreakPreview"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52" t="s">
        <v>565</v>
      </c>
      <c r="D34" s="1252"/>
      <c r="E34" s="1253"/>
      <c r="F34" s="32">
        <v>16.25</v>
      </c>
      <c r="G34" s="33">
        <v>28.5</v>
      </c>
      <c r="H34" s="33">
        <v>28.04</v>
      </c>
      <c r="I34" s="33">
        <v>31.51</v>
      </c>
      <c r="J34" s="34">
        <v>35.270000000000003</v>
      </c>
      <c r="K34" s="22"/>
      <c r="L34" s="22"/>
      <c r="M34" s="22"/>
      <c r="N34" s="22"/>
      <c r="O34" s="22"/>
      <c r="P34" s="22"/>
    </row>
    <row r="35" spans="1:16" ht="39" customHeight="1">
      <c r="A35" s="22"/>
      <c r="B35" s="35"/>
      <c r="C35" s="1246" t="s">
        <v>566</v>
      </c>
      <c r="D35" s="1247"/>
      <c r="E35" s="1248"/>
      <c r="F35" s="36">
        <v>7.12</v>
      </c>
      <c r="G35" s="37">
        <v>8.17</v>
      </c>
      <c r="H35" s="37">
        <v>5.87</v>
      </c>
      <c r="I35" s="37">
        <v>6.69</v>
      </c>
      <c r="J35" s="38">
        <v>5.29</v>
      </c>
      <c r="K35" s="22"/>
      <c r="L35" s="22"/>
      <c r="M35" s="22"/>
      <c r="N35" s="22"/>
      <c r="O35" s="22"/>
      <c r="P35" s="22"/>
    </row>
    <row r="36" spans="1:16" ht="39" customHeight="1">
      <c r="A36" s="22"/>
      <c r="B36" s="35"/>
      <c r="C36" s="1246" t="s">
        <v>567</v>
      </c>
      <c r="D36" s="1247"/>
      <c r="E36" s="1248"/>
      <c r="F36" s="36">
        <v>2.97</v>
      </c>
      <c r="G36" s="37">
        <v>4</v>
      </c>
      <c r="H36" s="37">
        <v>2.33</v>
      </c>
      <c r="I36" s="37">
        <v>3.65</v>
      </c>
      <c r="J36" s="38">
        <v>1.39</v>
      </c>
      <c r="K36" s="22"/>
      <c r="L36" s="22"/>
      <c r="M36" s="22"/>
      <c r="N36" s="22"/>
      <c r="O36" s="22"/>
      <c r="P36" s="22"/>
    </row>
    <row r="37" spans="1:16" ht="39" customHeight="1">
      <c r="A37" s="22"/>
      <c r="B37" s="35"/>
      <c r="C37" s="1246" t="s">
        <v>568</v>
      </c>
      <c r="D37" s="1247"/>
      <c r="E37" s="1248"/>
      <c r="F37" s="36">
        <v>2.12</v>
      </c>
      <c r="G37" s="37">
        <v>1.6</v>
      </c>
      <c r="H37" s="37">
        <v>1.82</v>
      </c>
      <c r="I37" s="37">
        <v>1.68</v>
      </c>
      <c r="J37" s="38">
        <v>0.88</v>
      </c>
      <c r="K37" s="22"/>
      <c r="L37" s="22"/>
      <c r="M37" s="22"/>
      <c r="N37" s="22"/>
      <c r="O37" s="22"/>
      <c r="P37" s="22"/>
    </row>
    <row r="38" spans="1:16" ht="39" customHeight="1">
      <c r="A38" s="22"/>
      <c r="B38" s="35"/>
      <c r="C38" s="1246" t="s">
        <v>569</v>
      </c>
      <c r="D38" s="1247"/>
      <c r="E38" s="1248"/>
      <c r="F38" s="36">
        <v>0.75</v>
      </c>
      <c r="G38" s="37">
        <v>0.15</v>
      </c>
      <c r="H38" s="37">
        <v>0.01</v>
      </c>
      <c r="I38" s="37">
        <v>0.18</v>
      </c>
      <c r="J38" s="38">
        <v>0.19</v>
      </c>
      <c r="K38" s="22"/>
      <c r="L38" s="22"/>
      <c r="M38" s="22"/>
      <c r="N38" s="22"/>
      <c r="O38" s="22"/>
      <c r="P38" s="22"/>
    </row>
    <row r="39" spans="1:16" ht="39" customHeight="1">
      <c r="A39" s="22"/>
      <c r="B39" s="35"/>
      <c r="C39" s="1246" t="s">
        <v>570</v>
      </c>
      <c r="D39" s="1247"/>
      <c r="E39" s="1248"/>
      <c r="F39" s="36">
        <v>0.06</v>
      </c>
      <c r="G39" s="37">
        <v>0.06</v>
      </c>
      <c r="H39" s="37">
        <v>7.0000000000000007E-2</v>
      </c>
      <c r="I39" s="37">
        <v>0.09</v>
      </c>
      <c r="J39" s="38">
        <v>0.08</v>
      </c>
      <c r="K39" s="22"/>
      <c r="L39" s="22"/>
      <c r="M39" s="22"/>
      <c r="N39" s="22"/>
      <c r="O39" s="22"/>
      <c r="P39" s="22"/>
    </row>
    <row r="40" spans="1:16" ht="39" customHeight="1">
      <c r="A40" s="22"/>
      <c r="B40" s="35"/>
      <c r="C40" s="1246"/>
      <c r="D40" s="1247"/>
      <c r="E40" s="1248"/>
      <c r="F40" s="36"/>
      <c r="G40" s="37"/>
      <c r="H40" s="37"/>
      <c r="I40" s="37"/>
      <c r="J40" s="38"/>
      <c r="K40" s="22"/>
      <c r="L40" s="22"/>
      <c r="M40" s="22"/>
      <c r="N40" s="22"/>
      <c r="O40" s="22"/>
      <c r="P40" s="22"/>
    </row>
    <row r="41" spans="1:16" ht="39" customHeight="1">
      <c r="A41" s="22"/>
      <c r="B41" s="35"/>
      <c r="C41" s="1246"/>
      <c r="D41" s="1247"/>
      <c r="E41" s="1248"/>
      <c r="F41" s="36"/>
      <c r="G41" s="37"/>
      <c r="H41" s="37"/>
      <c r="I41" s="37"/>
      <c r="J41" s="38"/>
      <c r="K41" s="22"/>
      <c r="L41" s="22"/>
      <c r="M41" s="22"/>
      <c r="N41" s="22"/>
      <c r="O41" s="22"/>
      <c r="P41" s="22"/>
    </row>
    <row r="42" spans="1:16" ht="39" customHeight="1">
      <c r="A42" s="22"/>
      <c r="B42" s="39"/>
      <c r="C42" s="1246" t="s">
        <v>571</v>
      </c>
      <c r="D42" s="1247"/>
      <c r="E42" s="1248"/>
      <c r="F42" s="36" t="s">
        <v>515</v>
      </c>
      <c r="G42" s="37" t="s">
        <v>515</v>
      </c>
      <c r="H42" s="37" t="s">
        <v>515</v>
      </c>
      <c r="I42" s="37" t="s">
        <v>515</v>
      </c>
      <c r="J42" s="38" t="s">
        <v>515</v>
      </c>
      <c r="K42" s="22"/>
      <c r="L42" s="22"/>
      <c r="M42" s="22"/>
      <c r="N42" s="22"/>
      <c r="O42" s="22"/>
      <c r="P42" s="22"/>
    </row>
    <row r="43" spans="1:16" ht="39" customHeight="1" thickBot="1">
      <c r="A43" s="22"/>
      <c r="B43" s="40"/>
      <c r="C43" s="1249" t="s">
        <v>572</v>
      </c>
      <c r="D43" s="1250"/>
      <c r="E43" s="1251"/>
      <c r="F43" s="41" t="s">
        <v>515</v>
      </c>
      <c r="G43" s="42" t="s">
        <v>515</v>
      </c>
      <c r="H43" s="42" t="s">
        <v>515</v>
      </c>
      <c r="I43" s="42" t="s">
        <v>515</v>
      </c>
      <c r="J43" s="43" t="s">
        <v>515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Xn+rvkqGacCb2CsbEBeimhfDmqaOZxckcz4WtnIIJBJ52leAnNLA8ksO1fF9esJFFkJRit4V4MxIVLJ47ZhaiA==" saltValue="wBGbNPV6mLDE+VyGtFKS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54" t="s">
        <v>10</v>
      </c>
      <c r="C45" s="1255"/>
      <c r="D45" s="58"/>
      <c r="E45" s="1260" t="s">
        <v>11</v>
      </c>
      <c r="F45" s="1260"/>
      <c r="G45" s="1260"/>
      <c r="H45" s="1260"/>
      <c r="I45" s="1260"/>
      <c r="J45" s="1261"/>
      <c r="K45" s="59">
        <v>644</v>
      </c>
      <c r="L45" s="60">
        <v>655</v>
      </c>
      <c r="M45" s="60">
        <v>678</v>
      </c>
      <c r="N45" s="60">
        <v>709</v>
      </c>
      <c r="O45" s="61">
        <v>666</v>
      </c>
      <c r="P45" s="48"/>
      <c r="Q45" s="48"/>
      <c r="R45" s="48"/>
      <c r="S45" s="48"/>
      <c r="T45" s="48"/>
      <c r="U45" s="48"/>
    </row>
    <row r="46" spans="1:21" ht="30.75" customHeight="1">
      <c r="A46" s="48"/>
      <c r="B46" s="1256"/>
      <c r="C46" s="1257"/>
      <c r="D46" s="62"/>
      <c r="E46" s="1262" t="s">
        <v>12</v>
      </c>
      <c r="F46" s="1262"/>
      <c r="G46" s="1262"/>
      <c r="H46" s="1262"/>
      <c r="I46" s="1262"/>
      <c r="J46" s="1263"/>
      <c r="K46" s="63" t="s">
        <v>515</v>
      </c>
      <c r="L46" s="64" t="s">
        <v>515</v>
      </c>
      <c r="M46" s="64" t="s">
        <v>515</v>
      </c>
      <c r="N46" s="64" t="s">
        <v>515</v>
      </c>
      <c r="O46" s="65" t="s">
        <v>515</v>
      </c>
      <c r="P46" s="48"/>
      <c r="Q46" s="48"/>
      <c r="R46" s="48"/>
      <c r="S46" s="48"/>
      <c r="T46" s="48"/>
      <c r="U46" s="48"/>
    </row>
    <row r="47" spans="1:21" ht="30.75" customHeight="1">
      <c r="A47" s="48"/>
      <c r="B47" s="1256"/>
      <c r="C47" s="1257"/>
      <c r="D47" s="62"/>
      <c r="E47" s="1262" t="s">
        <v>13</v>
      </c>
      <c r="F47" s="1262"/>
      <c r="G47" s="1262"/>
      <c r="H47" s="1262"/>
      <c r="I47" s="1262"/>
      <c r="J47" s="1263"/>
      <c r="K47" s="63" t="s">
        <v>515</v>
      </c>
      <c r="L47" s="64" t="s">
        <v>515</v>
      </c>
      <c r="M47" s="64" t="s">
        <v>515</v>
      </c>
      <c r="N47" s="64" t="s">
        <v>515</v>
      </c>
      <c r="O47" s="65" t="s">
        <v>515</v>
      </c>
      <c r="P47" s="48"/>
      <c r="Q47" s="48"/>
      <c r="R47" s="48"/>
      <c r="S47" s="48"/>
      <c r="T47" s="48"/>
      <c r="U47" s="48"/>
    </row>
    <row r="48" spans="1:21" ht="30.75" customHeight="1">
      <c r="A48" s="48"/>
      <c r="B48" s="1256"/>
      <c r="C48" s="1257"/>
      <c r="D48" s="62"/>
      <c r="E48" s="1262" t="s">
        <v>14</v>
      </c>
      <c r="F48" s="1262"/>
      <c r="G48" s="1262"/>
      <c r="H48" s="1262"/>
      <c r="I48" s="1262"/>
      <c r="J48" s="1263"/>
      <c r="K48" s="63">
        <v>150</v>
      </c>
      <c r="L48" s="64">
        <v>141</v>
      </c>
      <c r="M48" s="64">
        <v>149</v>
      </c>
      <c r="N48" s="64">
        <v>142</v>
      </c>
      <c r="O48" s="65">
        <v>132</v>
      </c>
      <c r="P48" s="48"/>
      <c r="Q48" s="48"/>
      <c r="R48" s="48"/>
      <c r="S48" s="48"/>
      <c r="T48" s="48"/>
      <c r="U48" s="48"/>
    </row>
    <row r="49" spans="1:21" ht="30.75" customHeight="1">
      <c r="A49" s="48"/>
      <c r="B49" s="1256"/>
      <c r="C49" s="1257"/>
      <c r="D49" s="62"/>
      <c r="E49" s="1262" t="s">
        <v>15</v>
      </c>
      <c r="F49" s="1262"/>
      <c r="G49" s="1262"/>
      <c r="H49" s="1262"/>
      <c r="I49" s="1262"/>
      <c r="J49" s="1263"/>
      <c r="K49" s="63">
        <v>26</v>
      </c>
      <c r="L49" s="64">
        <v>24</v>
      </c>
      <c r="M49" s="64">
        <v>23</v>
      </c>
      <c r="N49" s="64">
        <v>22</v>
      </c>
      <c r="O49" s="65">
        <v>22</v>
      </c>
      <c r="P49" s="48"/>
      <c r="Q49" s="48"/>
      <c r="R49" s="48"/>
      <c r="S49" s="48"/>
      <c r="T49" s="48"/>
      <c r="U49" s="48"/>
    </row>
    <row r="50" spans="1:21" ht="30.75" customHeight="1">
      <c r="A50" s="48"/>
      <c r="B50" s="1256"/>
      <c r="C50" s="1257"/>
      <c r="D50" s="62"/>
      <c r="E50" s="1262" t="s">
        <v>16</v>
      </c>
      <c r="F50" s="1262"/>
      <c r="G50" s="1262"/>
      <c r="H50" s="1262"/>
      <c r="I50" s="1262"/>
      <c r="J50" s="1263"/>
      <c r="K50" s="63">
        <v>15</v>
      </c>
      <c r="L50" s="64">
        <v>15</v>
      </c>
      <c r="M50" s="64">
        <v>27</v>
      </c>
      <c r="N50" s="64">
        <v>26</v>
      </c>
      <c r="O50" s="65">
        <v>21</v>
      </c>
      <c r="P50" s="48"/>
      <c r="Q50" s="48"/>
      <c r="R50" s="48"/>
      <c r="S50" s="48"/>
      <c r="T50" s="48"/>
      <c r="U50" s="48"/>
    </row>
    <row r="51" spans="1:21" ht="30.75" customHeight="1">
      <c r="A51" s="48"/>
      <c r="B51" s="1258"/>
      <c r="C51" s="1259"/>
      <c r="D51" s="66"/>
      <c r="E51" s="1262" t="s">
        <v>17</v>
      </c>
      <c r="F51" s="1262"/>
      <c r="G51" s="1262"/>
      <c r="H51" s="1262"/>
      <c r="I51" s="1262"/>
      <c r="J51" s="1263"/>
      <c r="K51" s="63" t="s">
        <v>515</v>
      </c>
      <c r="L51" s="64" t="s">
        <v>515</v>
      </c>
      <c r="M51" s="64">
        <v>1</v>
      </c>
      <c r="N51" s="64">
        <v>0</v>
      </c>
      <c r="O51" s="65">
        <v>0</v>
      </c>
      <c r="P51" s="48"/>
      <c r="Q51" s="48"/>
      <c r="R51" s="48"/>
      <c r="S51" s="48"/>
      <c r="T51" s="48"/>
      <c r="U51" s="48"/>
    </row>
    <row r="52" spans="1:21" ht="30.75" customHeight="1">
      <c r="A52" s="48"/>
      <c r="B52" s="1264" t="s">
        <v>18</v>
      </c>
      <c r="C52" s="1265"/>
      <c r="D52" s="66"/>
      <c r="E52" s="1262" t="s">
        <v>19</v>
      </c>
      <c r="F52" s="1262"/>
      <c r="G52" s="1262"/>
      <c r="H52" s="1262"/>
      <c r="I52" s="1262"/>
      <c r="J52" s="1263"/>
      <c r="K52" s="63">
        <v>529</v>
      </c>
      <c r="L52" s="64">
        <v>559</v>
      </c>
      <c r="M52" s="64">
        <v>551</v>
      </c>
      <c r="N52" s="64">
        <v>563</v>
      </c>
      <c r="O52" s="65">
        <v>502</v>
      </c>
      <c r="P52" s="48"/>
      <c r="Q52" s="48"/>
      <c r="R52" s="48"/>
      <c r="S52" s="48"/>
      <c r="T52" s="48"/>
      <c r="U52" s="48"/>
    </row>
    <row r="53" spans="1:21" ht="30.75" customHeight="1" thickBot="1">
      <c r="A53" s="48"/>
      <c r="B53" s="1266" t="s">
        <v>20</v>
      </c>
      <c r="C53" s="1267"/>
      <c r="D53" s="67"/>
      <c r="E53" s="1268" t="s">
        <v>21</v>
      </c>
      <c r="F53" s="1268"/>
      <c r="G53" s="1268"/>
      <c r="H53" s="1268"/>
      <c r="I53" s="1268"/>
      <c r="J53" s="1269"/>
      <c r="K53" s="68">
        <v>306</v>
      </c>
      <c r="L53" s="69">
        <v>276</v>
      </c>
      <c r="M53" s="69">
        <v>327</v>
      </c>
      <c r="N53" s="69">
        <v>336</v>
      </c>
      <c r="O53" s="70">
        <v>339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c r="B57" s="1270" t="s">
        <v>24</v>
      </c>
      <c r="C57" s="1271"/>
      <c r="D57" s="1274" t="s">
        <v>25</v>
      </c>
      <c r="E57" s="1275"/>
      <c r="F57" s="1275"/>
      <c r="G57" s="1275"/>
      <c r="H57" s="1275"/>
      <c r="I57" s="1275"/>
      <c r="J57" s="1276"/>
      <c r="K57" s="82" t="s">
        <v>602</v>
      </c>
      <c r="L57" s="83" t="s">
        <v>604</v>
      </c>
      <c r="M57" s="83" t="s">
        <v>606</v>
      </c>
      <c r="N57" s="83" t="s">
        <v>608</v>
      </c>
      <c r="O57" s="84" t="s">
        <v>603</v>
      </c>
    </row>
    <row r="58" spans="1:21" ht="31.5" customHeight="1" thickBot="1">
      <c r="B58" s="1272"/>
      <c r="C58" s="1273"/>
      <c r="D58" s="1277" t="s">
        <v>26</v>
      </c>
      <c r="E58" s="1278"/>
      <c r="F58" s="1278"/>
      <c r="G58" s="1278"/>
      <c r="H58" s="1278"/>
      <c r="I58" s="1278"/>
      <c r="J58" s="1279"/>
      <c r="K58" s="85" t="s">
        <v>603</v>
      </c>
      <c r="L58" s="86" t="s">
        <v>605</v>
      </c>
      <c r="M58" s="86" t="s">
        <v>607</v>
      </c>
      <c r="N58" s="86" t="s">
        <v>603</v>
      </c>
      <c r="O58" s="87" t="s">
        <v>604</v>
      </c>
    </row>
    <row r="59" spans="1:21" ht="24" customHeight="1">
      <c r="B59" s="88"/>
      <c r="C59" s="88"/>
      <c r="D59" s="89" t="s">
        <v>27</v>
      </c>
      <c r="E59" s="90"/>
      <c r="F59" s="90"/>
      <c r="G59" s="90"/>
      <c r="H59" s="90"/>
      <c r="I59" s="90"/>
      <c r="J59" s="90"/>
      <c r="K59" s="90"/>
      <c r="L59" s="90"/>
      <c r="M59" s="90"/>
      <c r="N59" s="90"/>
      <c r="O59" s="90"/>
    </row>
    <row r="60" spans="1:21" ht="24" customHeight="1">
      <c r="B60" s="91"/>
      <c r="C60" s="91"/>
      <c r="D60" s="89" t="s">
        <v>28</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nYAVcGG/K1spa3NdI3jYnjWLhAc7eF+JNp8Ad/vAVACCYIZNMJ8H2Mun70DiFbp6GsPjANqKNCVPp5TAKgXXg==" saltValue="uz1l4t7IpeyzbVr3RKXgT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8</v>
      </c>
    </row>
    <row r="40" spans="2:13" ht="27.75" customHeight="1" thickBot="1">
      <c r="B40" s="94" t="s">
        <v>9</v>
      </c>
      <c r="C40" s="95"/>
      <c r="D40" s="95"/>
      <c r="E40" s="96"/>
      <c r="F40" s="96"/>
      <c r="G40" s="96"/>
      <c r="H40" s="97" t="s">
        <v>2</v>
      </c>
      <c r="I40" s="98" t="s">
        <v>557</v>
      </c>
      <c r="J40" s="99" t="s">
        <v>558</v>
      </c>
      <c r="K40" s="99" t="s">
        <v>559</v>
      </c>
      <c r="L40" s="99" t="s">
        <v>560</v>
      </c>
      <c r="M40" s="100" t="s">
        <v>561</v>
      </c>
    </row>
    <row r="41" spans="2:13" ht="27.75" customHeight="1">
      <c r="B41" s="1280" t="s">
        <v>29</v>
      </c>
      <c r="C41" s="1281"/>
      <c r="D41" s="101"/>
      <c r="E41" s="1286" t="s">
        <v>30</v>
      </c>
      <c r="F41" s="1286"/>
      <c r="G41" s="1286"/>
      <c r="H41" s="1287"/>
      <c r="I41" s="102">
        <v>7068</v>
      </c>
      <c r="J41" s="103">
        <v>7041</v>
      </c>
      <c r="K41" s="103">
        <v>7010</v>
      </c>
      <c r="L41" s="103">
        <v>6875</v>
      </c>
      <c r="M41" s="104">
        <v>6667</v>
      </c>
    </row>
    <row r="42" spans="2:13" ht="27.75" customHeight="1">
      <c r="B42" s="1282"/>
      <c r="C42" s="1283"/>
      <c r="D42" s="105"/>
      <c r="E42" s="1288" t="s">
        <v>31</v>
      </c>
      <c r="F42" s="1288"/>
      <c r="G42" s="1288"/>
      <c r="H42" s="1289"/>
      <c r="I42" s="106">
        <v>265</v>
      </c>
      <c r="J42" s="107">
        <v>224</v>
      </c>
      <c r="K42" s="107">
        <v>196</v>
      </c>
      <c r="L42" s="107">
        <v>305</v>
      </c>
      <c r="M42" s="108">
        <v>756</v>
      </c>
    </row>
    <row r="43" spans="2:13" ht="27.75" customHeight="1">
      <c r="B43" s="1282"/>
      <c r="C43" s="1283"/>
      <c r="D43" s="105"/>
      <c r="E43" s="1288" t="s">
        <v>32</v>
      </c>
      <c r="F43" s="1288"/>
      <c r="G43" s="1288"/>
      <c r="H43" s="1289"/>
      <c r="I43" s="106">
        <v>1629</v>
      </c>
      <c r="J43" s="107">
        <v>1481</v>
      </c>
      <c r="K43" s="107">
        <v>1416</v>
      </c>
      <c r="L43" s="107">
        <v>1265</v>
      </c>
      <c r="M43" s="108">
        <v>1160</v>
      </c>
    </row>
    <row r="44" spans="2:13" ht="27.75" customHeight="1">
      <c r="B44" s="1282"/>
      <c r="C44" s="1283"/>
      <c r="D44" s="105"/>
      <c r="E44" s="1288" t="s">
        <v>33</v>
      </c>
      <c r="F44" s="1288"/>
      <c r="G44" s="1288"/>
      <c r="H44" s="1289"/>
      <c r="I44" s="106">
        <v>175</v>
      </c>
      <c r="J44" s="107">
        <v>174</v>
      </c>
      <c r="K44" s="107">
        <v>156</v>
      </c>
      <c r="L44" s="107">
        <v>152</v>
      </c>
      <c r="M44" s="108">
        <v>131</v>
      </c>
    </row>
    <row r="45" spans="2:13" ht="27.75" customHeight="1">
      <c r="B45" s="1282"/>
      <c r="C45" s="1283"/>
      <c r="D45" s="105"/>
      <c r="E45" s="1288" t="s">
        <v>34</v>
      </c>
      <c r="F45" s="1288"/>
      <c r="G45" s="1288"/>
      <c r="H45" s="1289"/>
      <c r="I45" s="106">
        <v>1168</v>
      </c>
      <c r="J45" s="107">
        <v>1045</v>
      </c>
      <c r="K45" s="107">
        <v>1031</v>
      </c>
      <c r="L45" s="107">
        <v>1100</v>
      </c>
      <c r="M45" s="108">
        <v>1022</v>
      </c>
    </row>
    <row r="46" spans="2:13" ht="27.75" customHeight="1">
      <c r="B46" s="1282"/>
      <c r="C46" s="1283"/>
      <c r="D46" s="109"/>
      <c r="E46" s="1288" t="s">
        <v>35</v>
      </c>
      <c r="F46" s="1288"/>
      <c r="G46" s="1288"/>
      <c r="H46" s="1289"/>
      <c r="I46" s="106" t="s">
        <v>515</v>
      </c>
      <c r="J46" s="107" t="s">
        <v>515</v>
      </c>
      <c r="K46" s="107" t="s">
        <v>515</v>
      </c>
      <c r="L46" s="107" t="s">
        <v>515</v>
      </c>
      <c r="M46" s="108" t="s">
        <v>515</v>
      </c>
    </row>
    <row r="47" spans="2:13" ht="27.75" customHeight="1">
      <c r="B47" s="1282"/>
      <c r="C47" s="1283"/>
      <c r="D47" s="110"/>
      <c r="E47" s="1290" t="s">
        <v>36</v>
      </c>
      <c r="F47" s="1291"/>
      <c r="G47" s="1291"/>
      <c r="H47" s="1292"/>
      <c r="I47" s="106" t="s">
        <v>515</v>
      </c>
      <c r="J47" s="107" t="s">
        <v>515</v>
      </c>
      <c r="K47" s="107" t="s">
        <v>515</v>
      </c>
      <c r="L47" s="107" t="s">
        <v>515</v>
      </c>
      <c r="M47" s="108" t="s">
        <v>515</v>
      </c>
    </row>
    <row r="48" spans="2:13" ht="27.75" customHeight="1">
      <c r="B48" s="1282"/>
      <c r="C48" s="1283"/>
      <c r="D48" s="105"/>
      <c r="E48" s="1288" t="s">
        <v>37</v>
      </c>
      <c r="F48" s="1288"/>
      <c r="G48" s="1288"/>
      <c r="H48" s="1289"/>
      <c r="I48" s="106" t="s">
        <v>515</v>
      </c>
      <c r="J48" s="107" t="s">
        <v>515</v>
      </c>
      <c r="K48" s="107" t="s">
        <v>515</v>
      </c>
      <c r="L48" s="107" t="s">
        <v>515</v>
      </c>
      <c r="M48" s="108" t="s">
        <v>515</v>
      </c>
    </row>
    <row r="49" spans="2:13" ht="27.75" customHeight="1">
      <c r="B49" s="1284"/>
      <c r="C49" s="1285"/>
      <c r="D49" s="105"/>
      <c r="E49" s="1288" t="s">
        <v>38</v>
      </c>
      <c r="F49" s="1288"/>
      <c r="G49" s="1288"/>
      <c r="H49" s="1289"/>
      <c r="I49" s="106" t="s">
        <v>515</v>
      </c>
      <c r="J49" s="107" t="s">
        <v>515</v>
      </c>
      <c r="K49" s="107" t="s">
        <v>515</v>
      </c>
      <c r="L49" s="107" t="s">
        <v>515</v>
      </c>
      <c r="M49" s="108" t="s">
        <v>515</v>
      </c>
    </row>
    <row r="50" spans="2:13" ht="27.75" customHeight="1">
      <c r="B50" s="1293" t="s">
        <v>39</v>
      </c>
      <c r="C50" s="1294"/>
      <c r="D50" s="111"/>
      <c r="E50" s="1288" t="s">
        <v>40</v>
      </c>
      <c r="F50" s="1288"/>
      <c r="G50" s="1288"/>
      <c r="H50" s="1289"/>
      <c r="I50" s="106">
        <v>797</v>
      </c>
      <c r="J50" s="107">
        <v>866</v>
      </c>
      <c r="K50" s="107">
        <v>800</v>
      </c>
      <c r="L50" s="107">
        <v>704</v>
      </c>
      <c r="M50" s="108">
        <v>716</v>
      </c>
    </row>
    <row r="51" spans="2:13" ht="27.75" customHeight="1">
      <c r="B51" s="1282"/>
      <c r="C51" s="1283"/>
      <c r="D51" s="105"/>
      <c r="E51" s="1288" t="s">
        <v>41</v>
      </c>
      <c r="F51" s="1288"/>
      <c r="G51" s="1288"/>
      <c r="H51" s="1289"/>
      <c r="I51" s="106">
        <v>201</v>
      </c>
      <c r="J51" s="107">
        <v>138</v>
      </c>
      <c r="K51" s="107">
        <v>75</v>
      </c>
      <c r="L51" s="107">
        <v>13</v>
      </c>
      <c r="M51" s="108" t="s">
        <v>515</v>
      </c>
    </row>
    <row r="52" spans="2:13" ht="27.75" customHeight="1">
      <c r="B52" s="1284"/>
      <c r="C52" s="1285"/>
      <c r="D52" s="105"/>
      <c r="E52" s="1288" t="s">
        <v>42</v>
      </c>
      <c r="F52" s="1288"/>
      <c r="G52" s="1288"/>
      <c r="H52" s="1289"/>
      <c r="I52" s="106">
        <v>6227</v>
      </c>
      <c r="J52" s="107">
        <v>5955</v>
      </c>
      <c r="K52" s="107">
        <v>5936</v>
      </c>
      <c r="L52" s="107">
        <v>5872</v>
      </c>
      <c r="M52" s="108">
        <v>5808</v>
      </c>
    </row>
    <row r="53" spans="2:13" ht="27.75" customHeight="1" thickBot="1">
      <c r="B53" s="1295" t="s">
        <v>43</v>
      </c>
      <c r="C53" s="1296"/>
      <c r="D53" s="112"/>
      <c r="E53" s="1297" t="s">
        <v>44</v>
      </c>
      <c r="F53" s="1297"/>
      <c r="G53" s="1297"/>
      <c r="H53" s="1298"/>
      <c r="I53" s="113">
        <v>3079</v>
      </c>
      <c r="J53" s="114">
        <v>3005</v>
      </c>
      <c r="K53" s="114">
        <v>2998</v>
      </c>
      <c r="L53" s="114">
        <v>3109</v>
      </c>
      <c r="M53" s="115">
        <v>3213</v>
      </c>
    </row>
    <row r="54" spans="2:13" ht="27.75" customHeight="1">
      <c r="B54" s="116" t="s">
        <v>45</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y6QkdwYGPeRywfE7WUTufQbcfqDV1G9OKZf/XYfIqgL+b7/2/pZ7vYRYsIamsxeP3BKg+4OKHy0/oJU9ZGFZA==" saltValue="5lqIXg7NPyaXRRFnAG3W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46</v>
      </c>
    </row>
    <row r="54" spans="2:8" ht="29.25" customHeight="1" thickBot="1">
      <c r="B54" s="121" t="s">
        <v>1</v>
      </c>
      <c r="C54" s="122"/>
      <c r="D54" s="122"/>
      <c r="E54" s="123" t="s">
        <v>2</v>
      </c>
      <c r="F54" s="124" t="s">
        <v>559</v>
      </c>
      <c r="G54" s="124" t="s">
        <v>560</v>
      </c>
      <c r="H54" s="125" t="s">
        <v>561</v>
      </c>
    </row>
    <row r="55" spans="2:8" ht="52.5" customHeight="1">
      <c r="B55" s="126"/>
      <c r="C55" s="1307" t="s">
        <v>47</v>
      </c>
      <c r="D55" s="1307"/>
      <c r="E55" s="1308"/>
      <c r="F55" s="127">
        <v>435</v>
      </c>
      <c r="G55" s="127">
        <v>318</v>
      </c>
      <c r="H55" s="128">
        <v>223</v>
      </c>
    </row>
    <row r="56" spans="2:8" ht="52.5" customHeight="1">
      <c r="B56" s="129"/>
      <c r="C56" s="1309" t="s">
        <v>48</v>
      </c>
      <c r="D56" s="1309"/>
      <c r="E56" s="1310"/>
      <c r="F56" s="130">
        <v>2</v>
      </c>
      <c r="G56" s="130">
        <v>2</v>
      </c>
      <c r="H56" s="131">
        <v>2</v>
      </c>
    </row>
    <row r="57" spans="2:8" ht="53.25" customHeight="1">
      <c r="B57" s="129"/>
      <c r="C57" s="1311" t="s">
        <v>49</v>
      </c>
      <c r="D57" s="1311"/>
      <c r="E57" s="1312"/>
      <c r="F57" s="132">
        <v>104</v>
      </c>
      <c r="G57" s="132">
        <v>103</v>
      </c>
      <c r="H57" s="133">
        <v>90</v>
      </c>
    </row>
    <row r="58" spans="2:8" ht="45.75" customHeight="1">
      <c r="B58" s="134"/>
      <c r="C58" s="1299" t="s">
        <v>597</v>
      </c>
      <c r="D58" s="1300"/>
      <c r="E58" s="1301"/>
      <c r="F58" s="135">
        <v>70</v>
      </c>
      <c r="G58" s="135">
        <v>70</v>
      </c>
      <c r="H58" s="136">
        <v>57</v>
      </c>
    </row>
    <row r="59" spans="2:8" ht="45.75" customHeight="1">
      <c r="B59" s="134"/>
      <c r="C59" s="1299" t="s">
        <v>598</v>
      </c>
      <c r="D59" s="1300"/>
      <c r="E59" s="1301"/>
      <c r="F59" s="135">
        <v>19</v>
      </c>
      <c r="G59" s="135">
        <v>18</v>
      </c>
      <c r="H59" s="136">
        <v>18</v>
      </c>
    </row>
    <row r="60" spans="2:8" ht="45.75" customHeight="1">
      <c r="B60" s="134"/>
      <c r="C60" s="1299" t="s">
        <v>599</v>
      </c>
      <c r="D60" s="1300"/>
      <c r="E60" s="1301"/>
      <c r="F60" s="135">
        <v>10</v>
      </c>
      <c r="G60" s="135">
        <v>10</v>
      </c>
      <c r="H60" s="136">
        <v>10</v>
      </c>
    </row>
    <row r="61" spans="2:8" ht="45.75" customHeight="1">
      <c r="B61" s="134"/>
      <c r="C61" s="1299" t="s">
        <v>600</v>
      </c>
      <c r="D61" s="1300"/>
      <c r="E61" s="1301"/>
      <c r="F61" s="135">
        <v>5</v>
      </c>
      <c r="G61" s="135">
        <v>5</v>
      </c>
      <c r="H61" s="136">
        <v>5</v>
      </c>
    </row>
    <row r="62" spans="2:8" ht="45.75" customHeight="1" thickBot="1">
      <c r="B62" s="137"/>
      <c r="C62" s="1302" t="s">
        <v>601</v>
      </c>
      <c r="D62" s="1303"/>
      <c r="E62" s="1304"/>
      <c r="F62" s="138">
        <v>0</v>
      </c>
      <c r="G62" s="138">
        <v>0</v>
      </c>
      <c r="H62" s="139">
        <v>0</v>
      </c>
    </row>
    <row r="63" spans="2:8" ht="52.5" customHeight="1" thickBot="1">
      <c r="B63" s="140"/>
      <c r="C63" s="1305" t="s">
        <v>50</v>
      </c>
      <c r="D63" s="1305"/>
      <c r="E63" s="1306"/>
      <c r="F63" s="141">
        <v>541</v>
      </c>
      <c r="G63" s="141">
        <v>424</v>
      </c>
      <c r="H63" s="142">
        <v>316</v>
      </c>
    </row>
    <row r="64" spans="2:8" ht="15" customHeight="1"/>
    <row r="65" ht="0" hidden="1" customHeight="1"/>
    <row r="66" ht="0" hidden="1" customHeight="1"/>
  </sheetData>
  <sheetProtection algorithmName="SHA-512" hashValue="40naYojCb/+ZxJk6M7f6riejnQeRIT6oYsXhXakFqUi02wN1b7C723RbFK4qe4+oNsB5zq4Bdsyrh+b48rzDdQ==" saltValue="8hNHN5HI2u+bfl3Wul4M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c r="A1" s="422"/>
      <c r="B1" s="421"/>
      <c r="DD1" s="385"/>
      <c r="DE1" s="385"/>
    </row>
    <row r="2" spans="1:143" ht="25.5" customHeight="1">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619</v>
      </c>
    </row>
    <row r="11" spans="1:143" s="290" customFormat="1" ht="13.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619</v>
      </c>
    </row>
    <row r="13" spans="1:143" s="290" customFormat="1" ht="13.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c r="DD19" s="385"/>
      <c r="DE19" s="385"/>
    </row>
    <row r="20" spans="1:351" ht="13.5">
      <c r="DD20" s="385"/>
      <c r="DE20" s="385"/>
    </row>
    <row r="21" spans="1:351" ht="17.2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c r="B22" s="386"/>
      <c r="MM22" s="417"/>
    </row>
    <row r="23" spans="1:351" ht="13.5">
      <c r="B23" s="386"/>
    </row>
    <row r="24" spans="1:351" ht="13.5">
      <c r="B24" s="386"/>
    </row>
    <row r="25" spans="1:351" ht="13.5">
      <c r="B25" s="386"/>
    </row>
    <row r="26" spans="1:351" ht="13.5">
      <c r="B26" s="386"/>
    </row>
    <row r="27" spans="1:351" ht="13.5">
      <c r="B27" s="386"/>
    </row>
    <row r="28" spans="1:351" ht="13.5">
      <c r="B28" s="386"/>
    </row>
    <row r="29" spans="1:351" ht="13.5">
      <c r="B29" s="386"/>
    </row>
    <row r="30" spans="1:351" ht="13.5">
      <c r="B30" s="386"/>
    </row>
    <row r="31" spans="1:351" ht="13.5">
      <c r="B31" s="386"/>
    </row>
    <row r="32" spans="1:351" ht="13.5">
      <c r="B32" s="386"/>
    </row>
    <row r="33" spans="2:109" ht="13.5">
      <c r="B33" s="386"/>
    </row>
    <row r="34" spans="2:109" ht="13.5">
      <c r="B34" s="386"/>
    </row>
    <row r="35" spans="2:109" ht="13.5">
      <c r="B35" s="386"/>
    </row>
    <row r="36" spans="2:109" ht="13.5">
      <c r="B36" s="386"/>
    </row>
    <row r="37" spans="2:109" ht="13.5">
      <c r="B37" s="386"/>
    </row>
    <row r="38" spans="2:109" ht="13.5">
      <c r="B38" s="386"/>
    </row>
    <row r="39" spans="2:109" ht="13.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c r="B40" s="406"/>
      <c r="DD40" s="406"/>
      <c r="DE40" s="385"/>
    </row>
    <row r="41" spans="2:109" ht="17.25">
      <c r="B41" s="416" t="s">
        <v>618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c r="B42" s="386"/>
      <c r="G42" s="402"/>
      <c r="I42" s="401"/>
      <c r="J42" s="401"/>
      <c r="K42" s="401"/>
      <c r="AM42" s="402"/>
      <c r="AN42" s="402" t="s">
        <v>614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c r="B43" s="386"/>
      <c r="AN43" s="1313"/>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c r="B44" s="386"/>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c r="B45" s="386"/>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c r="B46" s="386"/>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c r="B47" s="386"/>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c r="B49" s="386"/>
      <c r="AN49" s="385" t="s">
        <v>613</v>
      </c>
    </row>
    <row r="50" spans="1:109" ht="13.5">
      <c r="B50" s="386"/>
      <c r="G50" s="1322"/>
      <c r="H50" s="1322"/>
      <c r="I50" s="1322"/>
      <c r="J50" s="1322"/>
      <c r="K50" s="395"/>
      <c r="L50" s="395"/>
      <c r="M50" s="394"/>
      <c r="N50" s="394"/>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557</v>
      </c>
      <c r="BQ50" s="1326"/>
      <c r="BR50" s="1326"/>
      <c r="BS50" s="1326"/>
      <c r="BT50" s="1326"/>
      <c r="BU50" s="1326"/>
      <c r="BV50" s="1326"/>
      <c r="BW50" s="1326"/>
      <c r="BX50" s="1326" t="s">
        <v>558</v>
      </c>
      <c r="BY50" s="1326"/>
      <c r="BZ50" s="1326"/>
      <c r="CA50" s="1326"/>
      <c r="CB50" s="1326"/>
      <c r="CC50" s="1326"/>
      <c r="CD50" s="1326"/>
      <c r="CE50" s="1326"/>
      <c r="CF50" s="1326" t="s">
        <v>559</v>
      </c>
      <c r="CG50" s="1326"/>
      <c r="CH50" s="1326"/>
      <c r="CI50" s="1326"/>
      <c r="CJ50" s="1326"/>
      <c r="CK50" s="1326"/>
      <c r="CL50" s="1326"/>
      <c r="CM50" s="1326"/>
      <c r="CN50" s="1326" t="s">
        <v>560</v>
      </c>
      <c r="CO50" s="1326"/>
      <c r="CP50" s="1326"/>
      <c r="CQ50" s="1326"/>
      <c r="CR50" s="1326"/>
      <c r="CS50" s="1326"/>
      <c r="CT50" s="1326"/>
      <c r="CU50" s="1326"/>
      <c r="CV50" s="1326" t="s">
        <v>561</v>
      </c>
      <c r="CW50" s="1326"/>
      <c r="CX50" s="1326"/>
      <c r="CY50" s="1326"/>
      <c r="CZ50" s="1326"/>
      <c r="DA50" s="1326"/>
      <c r="DB50" s="1326"/>
      <c r="DC50" s="1326"/>
    </row>
    <row r="51" spans="1:109" ht="13.5" customHeight="1">
      <c r="B51" s="386"/>
      <c r="G51" s="1330"/>
      <c r="H51" s="1330"/>
      <c r="I51" s="1332"/>
      <c r="J51" s="1332"/>
      <c r="K51" s="1331"/>
      <c r="L51" s="1331"/>
      <c r="M51" s="1331"/>
      <c r="N51" s="1331"/>
      <c r="AM51" s="393"/>
      <c r="AN51" s="1327" t="s">
        <v>612</v>
      </c>
      <c r="AO51" s="1327"/>
      <c r="AP51" s="1327"/>
      <c r="AQ51" s="1327"/>
      <c r="AR51" s="1327"/>
      <c r="AS51" s="1327"/>
      <c r="AT51" s="1327"/>
      <c r="AU51" s="1327"/>
      <c r="AV51" s="1327"/>
      <c r="AW51" s="1327"/>
      <c r="AX51" s="1327"/>
      <c r="AY51" s="1327"/>
      <c r="AZ51" s="1327"/>
      <c r="BA51" s="1327"/>
      <c r="BB51" s="1327" t="s">
        <v>617</v>
      </c>
      <c r="BC51" s="1327"/>
      <c r="BD51" s="1327"/>
      <c r="BE51" s="1327"/>
      <c r="BF51" s="1327"/>
      <c r="BG51" s="1327"/>
      <c r="BH51" s="1327"/>
      <c r="BI51" s="1327"/>
      <c r="BJ51" s="1327"/>
      <c r="BK51" s="1327"/>
      <c r="BL51" s="1327"/>
      <c r="BM51" s="1327"/>
      <c r="BN51" s="1327"/>
      <c r="BO51" s="1327"/>
      <c r="BP51" s="1328"/>
      <c r="BQ51" s="1329"/>
      <c r="BR51" s="1329"/>
      <c r="BS51" s="1329"/>
      <c r="BT51" s="1329"/>
      <c r="BU51" s="1329"/>
      <c r="BV51" s="1329"/>
      <c r="BW51" s="1329"/>
      <c r="BX51" s="1328"/>
      <c r="BY51" s="1329"/>
      <c r="BZ51" s="1329"/>
      <c r="CA51" s="1329"/>
      <c r="CB51" s="1329"/>
      <c r="CC51" s="1329"/>
      <c r="CD51" s="1329"/>
      <c r="CE51" s="1329"/>
      <c r="CF51" s="1328"/>
      <c r="CG51" s="1329"/>
      <c r="CH51" s="1329"/>
      <c r="CI51" s="1329"/>
      <c r="CJ51" s="1329"/>
      <c r="CK51" s="1329"/>
      <c r="CL51" s="1329"/>
      <c r="CM51" s="1329"/>
      <c r="CN51" s="1328"/>
      <c r="CO51" s="1329"/>
      <c r="CP51" s="1329"/>
      <c r="CQ51" s="1329"/>
      <c r="CR51" s="1329"/>
      <c r="CS51" s="1329"/>
      <c r="CT51" s="1329"/>
      <c r="CU51" s="1329"/>
      <c r="CV51" s="1328"/>
      <c r="CW51" s="1329"/>
      <c r="CX51" s="1329"/>
      <c r="CY51" s="1329"/>
      <c r="CZ51" s="1329"/>
      <c r="DA51" s="1329"/>
      <c r="DB51" s="1329"/>
      <c r="DC51" s="1329"/>
    </row>
    <row r="52" spans="1:109" ht="13.5">
      <c r="B52" s="386"/>
      <c r="G52" s="1330"/>
      <c r="H52" s="1330"/>
      <c r="I52" s="1332"/>
      <c r="J52" s="1332"/>
      <c r="K52" s="1331"/>
      <c r="L52" s="1331"/>
      <c r="M52" s="1331"/>
      <c r="N52" s="1331"/>
      <c r="AM52" s="393"/>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9"/>
      <c r="BQ52" s="1329"/>
      <c r="BR52" s="1329"/>
      <c r="BS52" s="1329"/>
      <c r="BT52" s="1329"/>
      <c r="BU52" s="1329"/>
      <c r="BV52" s="1329"/>
      <c r="BW52" s="1329"/>
      <c r="BX52" s="1329"/>
      <c r="BY52" s="1329"/>
      <c r="BZ52" s="1329"/>
      <c r="CA52" s="1329"/>
      <c r="CB52" s="1329"/>
      <c r="CC52" s="1329"/>
      <c r="CD52" s="1329"/>
      <c r="CE52" s="1329"/>
      <c r="CF52" s="1329"/>
      <c r="CG52" s="1329"/>
      <c r="CH52" s="1329"/>
      <c r="CI52" s="1329"/>
      <c r="CJ52" s="1329"/>
      <c r="CK52" s="1329"/>
      <c r="CL52" s="1329"/>
      <c r="CM52" s="1329"/>
      <c r="CN52" s="1329"/>
      <c r="CO52" s="1329"/>
      <c r="CP52" s="1329"/>
      <c r="CQ52" s="1329"/>
      <c r="CR52" s="1329"/>
      <c r="CS52" s="1329"/>
      <c r="CT52" s="1329"/>
      <c r="CU52" s="1329"/>
      <c r="CV52" s="1329"/>
      <c r="CW52" s="1329"/>
      <c r="CX52" s="1329"/>
      <c r="CY52" s="1329"/>
      <c r="CZ52" s="1329"/>
      <c r="DA52" s="1329"/>
      <c r="DB52" s="1329"/>
      <c r="DC52" s="1329"/>
    </row>
    <row r="53" spans="1:109" ht="13.5">
      <c r="A53" s="401"/>
      <c r="B53" s="386"/>
      <c r="G53" s="1330"/>
      <c r="H53" s="1330"/>
      <c r="I53" s="1322"/>
      <c r="J53" s="1322"/>
      <c r="K53" s="1331"/>
      <c r="L53" s="1331"/>
      <c r="M53" s="1331"/>
      <c r="N53" s="1331"/>
      <c r="AM53" s="393"/>
      <c r="AN53" s="1327"/>
      <c r="AO53" s="1327"/>
      <c r="AP53" s="1327"/>
      <c r="AQ53" s="1327"/>
      <c r="AR53" s="1327"/>
      <c r="AS53" s="1327"/>
      <c r="AT53" s="1327"/>
      <c r="AU53" s="1327"/>
      <c r="AV53" s="1327"/>
      <c r="AW53" s="1327"/>
      <c r="AX53" s="1327"/>
      <c r="AY53" s="1327"/>
      <c r="AZ53" s="1327"/>
      <c r="BA53" s="1327"/>
      <c r="BB53" s="1327" t="s">
        <v>616</v>
      </c>
      <c r="BC53" s="1327"/>
      <c r="BD53" s="1327"/>
      <c r="BE53" s="1327"/>
      <c r="BF53" s="1327"/>
      <c r="BG53" s="1327"/>
      <c r="BH53" s="1327"/>
      <c r="BI53" s="1327"/>
      <c r="BJ53" s="1327"/>
      <c r="BK53" s="1327"/>
      <c r="BL53" s="1327"/>
      <c r="BM53" s="1327"/>
      <c r="BN53" s="1327"/>
      <c r="BO53" s="1327"/>
      <c r="BP53" s="1328"/>
      <c r="BQ53" s="1329"/>
      <c r="BR53" s="1329"/>
      <c r="BS53" s="1329"/>
      <c r="BT53" s="1329"/>
      <c r="BU53" s="1329"/>
      <c r="BV53" s="1329"/>
      <c r="BW53" s="1329"/>
      <c r="BX53" s="1328"/>
      <c r="BY53" s="1329"/>
      <c r="BZ53" s="1329"/>
      <c r="CA53" s="1329"/>
      <c r="CB53" s="1329"/>
      <c r="CC53" s="1329"/>
      <c r="CD53" s="1329"/>
      <c r="CE53" s="1329"/>
      <c r="CF53" s="1328"/>
      <c r="CG53" s="1329"/>
      <c r="CH53" s="1329"/>
      <c r="CI53" s="1329"/>
      <c r="CJ53" s="1329"/>
      <c r="CK53" s="1329"/>
      <c r="CL53" s="1329"/>
      <c r="CM53" s="1329"/>
      <c r="CN53" s="1328"/>
      <c r="CO53" s="1329"/>
      <c r="CP53" s="1329"/>
      <c r="CQ53" s="1329"/>
      <c r="CR53" s="1329"/>
      <c r="CS53" s="1329"/>
      <c r="CT53" s="1329"/>
      <c r="CU53" s="1329"/>
      <c r="CV53" s="1328"/>
      <c r="CW53" s="1329"/>
      <c r="CX53" s="1329"/>
      <c r="CY53" s="1329"/>
      <c r="CZ53" s="1329"/>
      <c r="DA53" s="1329"/>
      <c r="DB53" s="1329"/>
      <c r="DC53" s="1329"/>
    </row>
    <row r="54" spans="1:109" ht="13.5">
      <c r="A54" s="401"/>
      <c r="B54" s="386"/>
      <c r="G54" s="1330"/>
      <c r="H54" s="1330"/>
      <c r="I54" s="1322"/>
      <c r="J54" s="1322"/>
      <c r="K54" s="1331"/>
      <c r="L54" s="1331"/>
      <c r="M54" s="1331"/>
      <c r="N54" s="1331"/>
      <c r="AM54" s="393"/>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9"/>
      <c r="BQ54" s="1329"/>
      <c r="BR54" s="1329"/>
      <c r="BS54" s="1329"/>
      <c r="BT54" s="1329"/>
      <c r="BU54" s="1329"/>
      <c r="BV54" s="1329"/>
      <c r="BW54" s="1329"/>
      <c r="BX54" s="1329"/>
      <c r="BY54" s="1329"/>
      <c r="BZ54" s="1329"/>
      <c r="CA54" s="1329"/>
      <c r="CB54" s="1329"/>
      <c r="CC54" s="1329"/>
      <c r="CD54" s="1329"/>
      <c r="CE54" s="1329"/>
      <c r="CF54" s="1329"/>
      <c r="CG54" s="1329"/>
      <c r="CH54" s="1329"/>
      <c r="CI54" s="1329"/>
      <c r="CJ54" s="1329"/>
      <c r="CK54" s="1329"/>
      <c r="CL54" s="1329"/>
      <c r="CM54" s="1329"/>
      <c r="CN54" s="1329"/>
      <c r="CO54" s="1329"/>
      <c r="CP54" s="1329"/>
      <c r="CQ54" s="1329"/>
      <c r="CR54" s="1329"/>
      <c r="CS54" s="1329"/>
      <c r="CT54" s="1329"/>
      <c r="CU54" s="1329"/>
      <c r="CV54" s="1329"/>
      <c r="CW54" s="1329"/>
      <c r="CX54" s="1329"/>
      <c r="CY54" s="1329"/>
      <c r="CZ54" s="1329"/>
      <c r="DA54" s="1329"/>
      <c r="DB54" s="1329"/>
      <c r="DC54" s="1329"/>
    </row>
    <row r="55" spans="1:109" ht="13.5">
      <c r="A55" s="401"/>
      <c r="B55" s="386"/>
      <c r="G55" s="1322"/>
      <c r="H55" s="1322"/>
      <c r="I55" s="1322"/>
      <c r="J55" s="1322"/>
      <c r="K55" s="1331"/>
      <c r="L55" s="1331"/>
      <c r="M55" s="1331"/>
      <c r="N55" s="1331"/>
      <c r="AN55" s="1326" t="s">
        <v>611</v>
      </c>
      <c r="AO55" s="1326"/>
      <c r="AP55" s="1326"/>
      <c r="AQ55" s="1326"/>
      <c r="AR55" s="1326"/>
      <c r="AS55" s="1326"/>
      <c r="AT55" s="1326"/>
      <c r="AU55" s="1326"/>
      <c r="AV55" s="1326"/>
      <c r="AW55" s="1326"/>
      <c r="AX55" s="1326"/>
      <c r="AY55" s="1326"/>
      <c r="AZ55" s="1326"/>
      <c r="BA55" s="1326"/>
      <c r="BB55" s="1327" t="s">
        <v>610</v>
      </c>
      <c r="BC55" s="1327"/>
      <c r="BD55" s="1327"/>
      <c r="BE55" s="1327"/>
      <c r="BF55" s="1327"/>
      <c r="BG55" s="1327"/>
      <c r="BH55" s="1327"/>
      <c r="BI55" s="1327"/>
      <c r="BJ55" s="1327"/>
      <c r="BK55" s="1327"/>
      <c r="BL55" s="1327"/>
      <c r="BM55" s="1327"/>
      <c r="BN55" s="1327"/>
      <c r="BO55" s="1327"/>
      <c r="BP55" s="1328"/>
      <c r="BQ55" s="1329"/>
      <c r="BR55" s="1329"/>
      <c r="BS55" s="1329"/>
      <c r="BT55" s="1329"/>
      <c r="BU55" s="1329"/>
      <c r="BV55" s="1329"/>
      <c r="BW55" s="1329"/>
      <c r="BX55" s="1328"/>
      <c r="BY55" s="1329"/>
      <c r="BZ55" s="1329"/>
      <c r="CA55" s="1329"/>
      <c r="CB55" s="1329"/>
      <c r="CC55" s="1329"/>
      <c r="CD55" s="1329"/>
      <c r="CE55" s="1329"/>
      <c r="CF55" s="1328"/>
      <c r="CG55" s="1329"/>
      <c r="CH55" s="1329"/>
      <c r="CI55" s="1329"/>
      <c r="CJ55" s="1329"/>
      <c r="CK55" s="1329"/>
      <c r="CL55" s="1329"/>
      <c r="CM55" s="1329"/>
      <c r="CN55" s="1328"/>
      <c r="CO55" s="1329"/>
      <c r="CP55" s="1329"/>
      <c r="CQ55" s="1329"/>
      <c r="CR55" s="1329"/>
      <c r="CS55" s="1329"/>
      <c r="CT55" s="1329"/>
      <c r="CU55" s="1329"/>
      <c r="CV55" s="1328"/>
      <c r="CW55" s="1329"/>
      <c r="CX55" s="1329"/>
      <c r="CY55" s="1329"/>
      <c r="CZ55" s="1329"/>
      <c r="DA55" s="1329"/>
      <c r="DB55" s="1329"/>
      <c r="DC55" s="1329"/>
    </row>
    <row r="56" spans="1:109" ht="13.5">
      <c r="A56" s="401"/>
      <c r="B56" s="386"/>
      <c r="G56" s="1322"/>
      <c r="H56" s="1322"/>
      <c r="I56" s="1322"/>
      <c r="J56" s="1322"/>
      <c r="K56" s="1331"/>
      <c r="L56" s="1331"/>
      <c r="M56" s="1331"/>
      <c r="N56" s="1331"/>
      <c r="AN56" s="1326"/>
      <c r="AO56" s="1326"/>
      <c r="AP56" s="1326"/>
      <c r="AQ56" s="1326"/>
      <c r="AR56" s="1326"/>
      <c r="AS56" s="1326"/>
      <c r="AT56" s="1326"/>
      <c r="AU56" s="1326"/>
      <c r="AV56" s="1326"/>
      <c r="AW56" s="1326"/>
      <c r="AX56" s="1326"/>
      <c r="AY56" s="1326"/>
      <c r="AZ56" s="1326"/>
      <c r="BA56" s="1326"/>
      <c r="BB56" s="1327"/>
      <c r="BC56" s="1327"/>
      <c r="BD56" s="1327"/>
      <c r="BE56" s="1327"/>
      <c r="BF56" s="1327"/>
      <c r="BG56" s="1327"/>
      <c r="BH56" s="1327"/>
      <c r="BI56" s="1327"/>
      <c r="BJ56" s="1327"/>
      <c r="BK56" s="1327"/>
      <c r="BL56" s="1327"/>
      <c r="BM56" s="1327"/>
      <c r="BN56" s="1327"/>
      <c r="BO56" s="1327"/>
      <c r="BP56" s="1329"/>
      <c r="BQ56" s="1329"/>
      <c r="BR56" s="1329"/>
      <c r="BS56" s="1329"/>
      <c r="BT56" s="1329"/>
      <c r="BU56" s="1329"/>
      <c r="BV56" s="1329"/>
      <c r="BW56" s="1329"/>
      <c r="BX56" s="1329"/>
      <c r="BY56" s="1329"/>
      <c r="BZ56" s="1329"/>
      <c r="CA56" s="1329"/>
      <c r="CB56" s="1329"/>
      <c r="CC56" s="1329"/>
      <c r="CD56" s="1329"/>
      <c r="CE56" s="1329"/>
      <c r="CF56" s="1329"/>
      <c r="CG56" s="1329"/>
      <c r="CH56" s="1329"/>
      <c r="CI56" s="1329"/>
      <c r="CJ56" s="1329"/>
      <c r="CK56" s="1329"/>
      <c r="CL56" s="1329"/>
      <c r="CM56" s="1329"/>
      <c r="CN56" s="1329"/>
      <c r="CO56" s="1329"/>
      <c r="CP56" s="1329"/>
      <c r="CQ56" s="1329"/>
      <c r="CR56" s="1329"/>
      <c r="CS56" s="1329"/>
      <c r="CT56" s="1329"/>
      <c r="CU56" s="1329"/>
      <c r="CV56" s="1329"/>
      <c r="CW56" s="1329"/>
      <c r="CX56" s="1329"/>
      <c r="CY56" s="1329"/>
      <c r="CZ56" s="1329"/>
      <c r="DA56" s="1329"/>
      <c r="DB56" s="1329"/>
      <c r="DC56" s="1329"/>
    </row>
    <row r="57" spans="1:109" s="401" customFormat="1" ht="13.5">
      <c r="B57" s="407"/>
      <c r="G57" s="1322"/>
      <c r="H57" s="1322"/>
      <c r="I57" s="1333"/>
      <c r="J57" s="1333"/>
      <c r="K57" s="1331"/>
      <c r="L57" s="1331"/>
      <c r="M57" s="1331"/>
      <c r="N57" s="1331"/>
      <c r="AM57" s="385"/>
      <c r="AN57" s="1326"/>
      <c r="AO57" s="1326"/>
      <c r="AP57" s="1326"/>
      <c r="AQ57" s="1326"/>
      <c r="AR57" s="1326"/>
      <c r="AS57" s="1326"/>
      <c r="AT57" s="1326"/>
      <c r="AU57" s="1326"/>
      <c r="AV57" s="1326"/>
      <c r="AW57" s="1326"/>
      <c r="AX57" s="1326"/>
      <c r="AY57" s="1326"/>
      <c r="AZ57" s="1326"/>
      <c r="BA57" s="1326"/>
      <c r="BB57" s="1327" t="s">
        <v>616</v>
      </c>
      <c r="BC57" s="1327"/>
      <c r="BD57" s="1327"/>
      <c r="BE57" s="1327"/>
      <c r="BF57" s="1327"/>
      <c r="BG57" s="1327"/>
      <c r="BH57" s="1327"/>
      <c r="BI57" s="1327"/>
      <c r="BJ57" s="1327"/>
      <c r="BK57" s="1327"/>
      <c r="BL57" s="1327"/>
      <c r="BM57" s="1327"/>
      <c r="BN57" s="1327"/>
      <c r="BO57" s="1327"/>
      <c r="BP57" s="1328"/>
      <c r="BQ57" s="1329"/>
      <c r="BR57" s="1329"/>
      <c r="BS57" s="1329"/>
      <c r="BT57" s="1329"/>
      <c r="BU57" s="1329"/>
      <c r="BV57" s="1329"/>
      <c r="BW57" s="1329"/>
      <c r="BX57" s="1328"/>
      <c r="BY57" s="1329"/>
      <c r="BZ57" s="1329"/>
      <c r="CA57" s="1329"/>
      <c r="CB57" s="1329"/>
      <c r="CC57" s="1329"/>
      <c r="CD57" s="1329"/>
      <c r="CE57" s="1329"/>
      <c r="CF57" s="1328"/>
      <c r="CG57" s="1329"/>
      <c r="CH57" s="1329"/>
      <c r="CI57" s="1329"/>
      <c r="CJ57" s="1329"/>
      <c r="CK57" s="1329"/>
      <c r="CL57" s="1329"/>
      <c r="CM57" s="1329"/>
      <c r="CN57" s="1328"/>
      <c r="CO57" s="1329"/>
      <c r="CP57" s="1329"/>
      <c r="CQ57" s="1329"/>
      <c r="CR57" s="1329"/>
      <c r="CS57" s="1329"/>
      <c r="CT57" s="1329"/>
      <c r="CU57" s="1329"/>
      <c r="CV57" s="1328"/>
      <c r="CW57" s="1329"/>
      <c r="CX57" s="1329"/>
      <c r="CY57" s="1329"/>
      <c r="CZ57" s="1329"/>
      <c r="DA57" s="1329"/>
      <c r="DB57" s="1329"/>
      <c r="DC57" s="1329"/>
      <c r="DD57" s="412"/>
      <c r="DE57" s="407"/>
    </row>
    <row r="58" spans="1:109" s="401" customFormat="1" ht="13.5">
      <c r="A58" s="385"/>
      <c r="B58" s="407"/>
      <c r="G58" s="1322"/>
      <c r="H58" s="1322"/>
      <c r="I58" s="1333"/>
      <c r="J58" s="1333"/>
      <c r="K58" s="1331"/>
      <c r="L58" s="1331"/>
      <c r="M58" s="1331"/>
      <c r="N58" s="1331"/>
      <c r="AM58" s="385"/>
      <c r="AN58" s="1326"/>
      <c r="AO58" s="1326"/>
      <c r="AP58" s="1326"/>
      <c r="AQ58" s="1326"/>
      <c r="AR58" s="1326"/>
      <c r="AS58" s="1326"/>
      <c r="AT58" s="1326"/>
      <c r="AU58" s="1326"/>
      <c r="AV58" s="1326"/>
      <c r="AW58" s="1326"/>
      <c r="AX58" s="1326"/>
      <c r="AY58" s="1326"/>
      <c r="AZ58" s="1326"/>
      <c r="BA58" s="1326"/>
      <c r="BB58" s="1327"/>
      <c r="BC58" s="1327"/>
      <c r="BD58" s="1327"/>
      <c r="BE58" s="1327"/>
      <c r="BF58" s="1327"/>
      <c r="BG58" s="1327"/>
      <c r="BH58" s="1327"/>
      <c r="BI58" s="1327"/>
      <c r="BJ58" s="1327"/>
      <c r="BK58" s="1327"/>
      <c r="BL58" s="1327"/>
      <c r="BM58" s="1327"/>
      <c r="BN58" s="1327"/>
      <c r="BO58" s="1327"/>
      <c r="BP58" s="1329"/>
      <c r="BQ58" s="1329"/>
      <c r="BR58" s="1329"/>
      <c r="BS58" s="1329"/>
      <c r="BT58" s="1329"/>
      <c r="BU58" s="1329"/>
      <c r="BV58" s="1329"/>
      <c r="BW58" s="1329"/>
      <c r="BX58" s="1329"/>
      <c r="BY58" s="1329"/>
      <c r="BZ58" s="1329"/>
      <c r="CA58" s="1329"/>
      <c r="CB58" s="1329"/>
      <c r="CC58" s="1329"/>
      <c r="CD58" s="1329"/>
      <c r="CE58" s="1329"/>
      <c r="CF58" s="1329"/>
      <c r="CG58" s="1329"/>
      <c r="CH58" s="1329"/>
      <c r="CI58" s="1329"/>
      <c r="CJ58" s="1329"/>
      <c r="CK58" s="1329"/>
      <c r="CL58" s="1329"/>
      <c r="CM58" s="1329"/>
      <c r="CN58" s="1329"/>
      <c r="CO58" s="1329"/>
      <c r="CP58" s="1329"/>
      <c r="CQ58" s="1329"/>
      <c r="CR58" s="1329"/>
      <c r="CS58" s="1329"/>
      <c r="CT58" s="1329"/>
      <c r="CU58" s="1329"/>
      <c r="CV58" s="1329"/>
      <c r="CW58" s="1329"/>
      <c r="CX58" s="1329"/>
      <c r="CY58" s="1329"/>
      <c r="CZ58" s="1329"/>
      <c r="DA58" s="1329"/>
      <c r="DB58" s="1329"/>
      <c r="DC58" s="1329"/>
      <c r="DD58" s="412"/>
      <c r="DE58" s="407"/>
    </row>
    <row r="59" spans="1:109" s="401" customFormat="1" ht="13.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c r="B63" s="405" t="s">
        <v>615</v>
      </c>
    </row>
    <row r="64" spans="1:109" ht="13.5">
      <c r="B64" s="386"/>
      <c r="G64" s="402"/>
      <c r="I64" s="404"/>
      <c r="J64" s="404"/>
      <c r="K64" s="404"/>
      <c r="L64" s="404"/>
      <c r="M64" s="404"/>
      <c r="N64" s="403"/>
      <c r="AM64" s="402"/>
      <c r="AN64" s="402" t="s">
        <v>614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c r="B65" s="386"/>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c r="B66" s="386"/>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c r="B67" s="386"/>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c r="B68" s="386"/>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c r="B69" s="386"/>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c r="B71" s="386"/>
      <c r="G71" s="396"/>
      <c r="I71" s="399"/>
      <c r="J71" s="398"/>
      <c r="K71" s="398"/>
      <c r="L71" s="397"/>
      <c r="M71" s="398"/>
      <c r="N71" s="397"/>
      <c r="AM71" s="396"/>
      <c r="AN71" s="385" t="s">
        <v>613</v>
      </c>
    </row>
    <row r="72" spans="2:107" ht="13.5">
      <c r="B72" s="386"/>
      <c r="G72" s="1322"/>
      <c r="H72" s="1322"/>
      <c r="I72" s="1322"/>
      <c r="J72" s="1322"/>
      <c r="K72" s="395"/>
      <c r="L72" s="395"/>
      <c r="M72" s="394"/>
      <c r="N72" s="394"/>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557</v>
      </c>
      <c r="BQ72" s="1326"/>
      <c r="BR72" s="1326"/>
      <c r="BS72" s="1326"/>
      <c r="BT72" s="1326"/>
      <c r="BU72" s="1326"/>
      <c r="BV72" s="1326"/>
      <c r="BW72" s="1326"/>
      <c r="BX72" s="1326" t="s">
        <v>558</v>
      </c>
      <c r="BY72" s="1326"/>
      <c r="BZ72" s="1326"/>
      <c r="CA72" s="1326"/>
      <c r="CB72" s="1326"/>
      <c r="CC72" s="1326"/>
      <c r="CD72" s="1326"/>
      <c r="CE72" s="1326"/>
      <c r="CF72" s="1326" t="s">
        <v>559</v>
      </c>
      <c r="CG72" s="1326"/>
      <c r="CH72" s="1326"/>
      <c r="CI72" s="1326"/>
      <c r="CJ72" s="1326"/>
      <c r="CK72" s="1326"/>
      <c r="CL72" s="1326"/>
      <c r="CM72" s="1326"/>
      <c r="CN72" s="1326" t="s">
        <v>560</v>
      </c>
      <c r="CO72" s="1326"/>
      <c r="CP72" s="1326"/>
      <c r="CQ72" s="1326"/>
      <c r="CR72" s="1326"/>
      <c r="CS72" s="1326"/>
      <c r="CT72" s="1326"/>
      <c r="CU72" s="1326"/>
      <c r="CV72" s="1326" t="s">
        <v>561</v>
      </c>
      <c r="CW72" s="1326"/>
      <c r="CX72" s="1326"/>
      <c r="CY72" s="1326"/>
      <c r="CZ72" s="1326"/>
      <c r="DA72" s="1326"/>
      <c r="DB72" s="1326"/>
      <c r="DC72" s="1326"/>
    </row>
    <row r="73" spans="2:107" ht="13.5">
      <c r="B73" s="386"/>
      <c r="G73" s="1330"/>
      <c r="H73" s="1330"/>
      <c r="I73" s="1330"/>
      <c r="J73" s="1330"/>
      <c r="K73" s="1334"/>
      <c r="L73" s="1334"/>
      <c r="M73" s="1334"/>
      <c r="N73" s="1334"/>
      <c r="AM73" s="393"/>
      <c r="AN73" s="1327" t="s">
        <v>612</v>
      </c>
      <c r="AO73" s="1327"/>
      <c r="AP73" s="1327"/>
      <c r="AQ73" s="1327"/>
      <c r="AR73" s="1327"/>
      <c r="AS73" s="1327"/>
      <c r="AT73" s="1327"/>
      <c r="AU73" s="1327"/>
      <c r="AV73" s="1327"/>
      <c r="AW73" s="1327"/>
      <c r="AX73" s="1327"/>
      <c r="AY73" s="1327"/>
      <c r="AZ73" s="1327"/>
      <c r="BA73" s="1327"/>
      <c r="BB73" s="1327" t="s">
        <v>610</v>
      </c>
      <c r="BC73" s="1327"/>
      <c r="BD73" s="1327"/>
      <c r="BE73" s="1327"/>
      <c r="BF73" s="1327"/>
      <c r="BG73" s="1327"/>
      <c r="BH73" s="1327"/>
      <c r="BI73" s="1327"/>
      <c r="BJ73" s="1327"/>
      <c r="BK73" s="1327"/>
      <c r="BL73" s="1327"/>
      <c r="BM73" s="1327"/>
      <c r="BN73" s="1327"/>
      <c r="BO73" s="1327"/>
      <c r="BP73" s="1329">
        <v>84.6</v>
      </c>
      <c r="BQ73" s="1329"/>
      <c r="BR73" s="1329"/>
      <c r="BS73" s="1329"/>
      <c r="BT73" s="1329"/>
      <c r="BU73" s="1329"/>
      <c r="BV73" s="1329"/>
      <c r="BW73" s="1329"/>
      <c r="BX73" s="1329">
        <v>80.5</v>
      </c>
      <c r="BY73" s="1329"/>
      <c r="BZ73" s="1329"/>
      <c r="CA73" s="1329"/>
      <c r="CB73" s="1329"/>
      <c r="CC73" s="1329"/>
      <c r="CD73" s="1329"/>
      <c r="CE73" s="1329"/>
      <c r="CF73" s="1329">
        <v>81.3</v>
      </c>
      <c r="CG73" s="1329"/>
      <c r="CH73" s="1329"/>
      <c r="CI73" s="1329"/>
      <c r="CJ73" s="1329"/>
      <c r="CK73" s="1329"/>
      <c r="CL73" s="1329"/>
      <c r="CM73" s="1329"/>
      <c r="CN73" s="1329">
        <v>84.7</v>
      </c>
      <c r="CO73" s="1329"/>
      <c r="CP73" s="1329"/>
      <c r="CQ73" s="1329"/>
      <c r="CR73" s="1329"/>
      <c r="CS73" s="1329"/>
      <c r="CT73" s="1329"/>
      <c r="CU73" s="1329"/>
      <c r="CV73" s="1329">
        <v>86.2</v>
      </c>
      <c r="CW73" s="1329"/>
      <c r="CX73" s="1329"/>
      <c r="CY73" s="1329"/>
      <c r="CZ73" s="1329"/>
      <c r="DA73" s="1329"/>
      <c r="DB73" s="1329"/>
      <c r="DC73" s="1329"/>
    </row>
    <row r="74" spans="2:107" ht="13.5">
      <c r="B74" s="386"/>
      <c r="G74" s="1330"/>
      <c r="H74" s="1330"/>
      <c r="I74" s="1330"/>
      <c r="J74" s="1330"/>
      <c r="K74" s="1334"/>
      <c r="L74" s="1334"/>
      <c r="M74" s="1334"/>
      <c r="N74" s="1334"/>
      <c r="AM74" s="393"/>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9"/>
      <c r="BQ74" s="1329"/>
      <c r="BR74" s="1329"/>
      <c r="BS74" s="1329"/>
      <c r="BT74" s="1329"/>
      <c r="BU74" s="1329"/>
      <c r="BV74" s="1329"/>
      <c r="BW74" s="1329"/>
      <c r="BX74" s="1329"/>
      <c r="BY74" s="1329"/>
      <c r="BZ74" s="1329"/>
      <c r="CA74" s="1329"/>
      <c r="CB74" s="1329"/>
      <c r="CC74" s="1329"/>
      <c r="CD74" s="1329"/>
      <c r="CE74" s="1329"/>
      <c r="CF74" s="1329"/>
      <c r="CG74" s="1329"/>
      <c r="CH74" s="1329"/>
      <c r="CI74" s="1329"/>
      <c r="CJ74" s="1329"/>
      <c r="CK74" s="1329"/>
      <c r="CL74" s="1329"/>
      <c r="CM74" s="1329"/>
      <c r="CN74" s="1329"/>
      <c r="CO74" s="1329"/>
      <c r="CP74" s="1329"/>
      <c r="CQ74" s="1329"/>
      <c r="CR74" s="1329"/>
      <c r="CS74" s="1329"/>
      <c r="CT74" s="1329"/>
      <c r="CU74" s="1329"/>
      <c r="CV74" s="1329"/>
      <c r="CW74" s="1329"/>
      <c r="CX74" s="1329"/>
      <c r="CY74" s="1329"/>
      <c r="CZ74" s="1329"/>
      <c r="DA74" s="1329"/>
      <c r="DB74" s="1329"/>
      <c r="DC74" s="1329"/>
    </row>
    <row r="75" spans="2:107" ht="13.5">
      <c r="B75" s="386"/>
      <c r="G75" s="1330"/>
      <c r="H75" s="1330"/>
      <c r="I75" s="1322"/>
      <c r="J75" s="1322"/>
      <c r="K75" s="1331"/>
      <c r="L75" s="1331"/>
      <c r="M75" s="1331"/>
      <c r="N75" s="1331"/>
      <c r="AM75" s="393"/>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29">
        <v>8</v>
      </c>
      <c r="BQ75" s="1329"/>
      <c r="BR75" s="1329"/>
      <c r="BS75" s="1329"/>
      <c r="BT75" s="1329"/>
      <c r="BU75" s="1329"/>
      <c r="BV75" s="1329"/>
      <c r="BW75" s="1329"/>
      <c r="BX75" s="1329">
        <v>7.8</v>
      </c>
      <c r="BY75" s="1329"/>
      <c r="BZ75" s="1329"/>
      <c r="CA75" s="1329"/>
      <c r="CB75" s="1329"/>
      <c r="CC75" s="1329"/>
      <c r="CD75" s="1329"/>
      <c r="CE75" s="1329"/>
      <c r="CF75" s="1329">
        <v>8.1999999999999993</v>
      </c>
      <c r="CG75" s="1329"/>
      <c r="CH75" s="1329"/>
      <c r="CI75" s="1329"/>
      <c r="CJ75" s="1329"/>
      <c r="CK75" s="1329"/>
      <c r="CL75" s="1329"/>
      <c r="CM75" s="1329"/>
      <c r="CN75" s="1329">
        <v>8.4</v>
      </c>
      <c r="CO75" s="1329"/>
      <c r="CP75" s="1329"/>
      <c r="CQ75" s="1329"/>
      <c r="CR75" s="1329"/>
      <c r="CS75" s="1329"/>
      <c r="CT75" s="1329"/>
      <c r="CU75" s="1329"/>
      <c r="CV75" s="1329">
        <v>9</v>
      </c>
      <c r="CW75" s="1329"/>
      <c r="CX75" s="1329"/>
      <c r="CY75" s="1329"/>
      <c r="CZ75" s="1329"/>
      <c r="DA75" s="1329"/>
      <c r="DB75" s="1329"/>
      <c r="DC75" s="1329"/>
    </row>
    <row r="76" spans="2:107" ht="13.5">
      <c r="B76" s="386"/>
      <c r="G76" s="1330"/>
      <c r="H76" s="1330"/>
      <c r="I76" s="1322"/>
      <c r="J76" s="1322"/>
      <c r="K76" s="1331"/>
      <c r="L76" s="1331"/>
      <c r="M76" s="1331"/>
      <c r="N76" s="1331"/>
      <c r="AM76" s="393"/>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9"/>
      <c r="BQ76" s="1329"/>
      <c r="BR76" s="1329"/>
      <c r="BS76" s="1329"/>
      <c r="BT76" s="1329"/>
      <c r="BU76" s="1329"/>
      <c r="BV76" s="1329"/>
      <c r="BW76" s="1329"/>
      <c r="BX76" s="1329"/>
      <c r="BY76" s="1329"/>
      <c r="BZ76" s="1329"/>
      <c r="CA76" s="1329"/>
      <c r="CB76" s="1329"/>
      <c r="CC76" s="1329"/>
      <c r="CD76" s="1329"/>
      <c r="CE76" s="1329"/>
      <c r="CF76" s="1329"/>
      <c r="CG76" s="1329"/>
      <c r="CH76" s="1329"/>
      <c r="CI76" s="1329"/>
      <c r="CJ76" s="1329"/>
      <c r="CK76" s="1329"/>
      <c r="CL76" s="1329"/>
      <c r="CM76" s="1329"/>
      <c r="CN76" s="1329"/>
      <c r="CO76" s="1329"/>
      <c r="CP76" s="1329"/>
      <c r="CQ76" s="1329"/>
      <c r="CR76" s="1329"/>
      <c r="CS76" s="1329"/>
      <c r="CT76" s="1329"/>
      <c r="CU76" s="1329"/>
      <c r="CV76" s="1329"/>
      <c r="CW76" s="1329"/>
      <c r="CX76" s="1329"/>
      <c r="CY76" s="1329"/>
      <c r="CZ76" s="1329"/>
      <c r="DA76" s="1329"/>
      <c r="DB76" s="1329"/>
      <c r="DC76" s="1329"/>
    </row>
    <row r="77" spans="2:107" ht="13.5">
      <c r="B77" s="386"/>
      <c r="G77" s="1322"/>
      <c r="H77" s="1322"/>
      <c r="I77" s="1322"/>
      <c r="J77" s="1322"/>
      <c r="K77" s="1334"/>
      <c r="L77" s="1334"/>
      <c r="M77" s="1334"/>
      <c r="N77" s="1334"/>
      <c r="AN77" s="1326" t="s">
        <v>611</v>
      </c>
      <c r="AO77" s="1326"/>
      <c r="AP77" s="1326"/>
      <c r="AQ77" s="1326"/>
      <c r="AR77" s="1326"/>
      <c r="AS77" s="1326"/>
      <c r="AT77" s="1326"/>
      <c r="AU77" s="1326"/>
      <c r="AV77" s="1326"/>
      <c r="AW77" s="1326"/>
      <c r="AX77" s="1326"/>
      <c r="AY77" s="1326"/>
      <c r="AZ77" s="1326"/>
      <c r="BA77" s="1326"/>
      <c r="BB77" s="1327" t="s">
        <v>610</v>
      </c>
      <c r="BC77" s="1327"/>
      <c r="BD77" s="1327"/>
      <c r="BE77" s="1327"/>
      <c r="BF77" s="1327"/>
      <c r="BG77" s="1327"/>
      <c r="BH77" s="1327"/>
      <c r="BI77" s="1327"/>
      <c r="BJ77" s="1327"/>
      <c r="BK77" s="1327"/>
      <c r="BL77" s="1327"/>
      <c r="BM77" s="1327"/>
      <c r="BN77" s="1327"/>
      <c r="BO77" s="1327"/>
      <c r="BP77" s="1329">
        <v>48.7</v>
      </c>
      <c r="BQ77" s="1329"/>
      <c r="BR77" s="1329"/>
      <c r="BS77" s="1329"/>
      <c r="BT77" s="1329"/>
      <c r="BU77" s="1329"/>
      <c r="BV77" s="1329"/>
      <c r="BW77" s="1329"/>
      <c r="BX77" s="1329">
        <v>44.9</v>
      </c>
      <c r="BY77" s="1329"/>
      <c r="BZ77" s="1329"/>
      <c r="CA77" s="1329"/>
      <c r="CB77" s="1329"/>
      <c r="CC77" s="1329"/>
      <c r="CD77" s="1329"/>
      <c r="CE77" s="1329"/>
      <c r="CF77" s="1329">
        <v>32.9</v>
      </c>
      <c r="CG77" s="1329"/>
      <c r="CH77" s="1329"/>
      <c r="CI77" s="1329"/>
      <c r="CJ77" s="1329"/>
      <c r="CK77" s="1329"/>
      <c r="CL77" s="1329"/>
      <c r="CM77" s="1329"/>
      <c r="CN77" s="1329">
        <v>28.5</v>
      </c>
      <c r="CO77" s="1329"/>
      <c r="CP77" s="1329"/>
      <c r="CQ77" s="1329"/>
      <c r="CR77" s="1329"/>
      <c r="CS77" s="1329"/>
      <c r="CT77" s="1329"/>
      <c r="CU77" s="1329"/>
      <c r="CV77" s="1329">
        <v>20.5</v>
      </c>
      <c r="CW77" s="1329"/>
      <c r="CX77" s="1329"/>
      <c r="CY77" s="1329"/>
      <c r="CZ77" s="1329"/>
      <c r="DA77" s="1329"/>
      <c r="DB77" s="1329"/>
      <c r="DC77" s="1329"/>
    </row>
    <row r="78" spans="2:107" ht="13.5">
      <c r="B78" s="386"/>
      <c r="G78" s="1322"/>
      <c r="H78" s="1322"/>
      <c r="I78" s="1322"/>
      <c r="J78" s="1322"/>
      <c r="K78" s="1334"/>
      <c r="L78" s="1334"/>
      <c r="M78" s="1334"/>
      <c r="N78" s="1334"/>
      <c r="AN78" s="1326"/>
      <c r="AO78" s="1326"/>
      <c r="AP78" s="1326"/>
      <c r="AQ78" s="1326"/>
      <c r="AR78" s="1326"/>
      <c r="AS78" s="1326"/>
      <c r="AT78" s="1326"/>
      <c r="AU78" s="1326"/>
      <c r="AV78" s="1326"/>
      <c r="AW78" s="1326"/>
      <c r="AX78" s="1326"/>
      <c r="AY78" s="1326"/>
      <c r="AZ78" s="1326"/>
      <c r="BA78" s="1326"/>
      <c r="BB78" s="1327"/>
      <c r="BC78" s="1327"/>
      <c r="BD78" s="1327"/>
      <c r="BE78" s="1327"/>
      <c r="BF78" s="1327"/>
      <c r="BG78" s="1327"/>
      <c r="BH78" s="1327"/>
      <c r="BI78" s="1327"/>
      <c r="BJ78" s="1327"/>
      <c r="BK78" s="1327"/>
      <c r="BL78" s="1327"/>
      <c r="BM78" s="1327"/>
      <c r="BN78" s="1327"/>
      <c r="BO78" s="1327"/>
      <c r="BP78" s="1329"/>
      <c r="BQ78" s="1329"/>
      <c r="BR78" s="1329"/>
      <c r="BS78" s="1329"/>
      <c r="BT78" s="1329"/>
      <c r="BU78" s="1329"/>
      <c r="BV78" s="1329"/>
      <c r="BW78" s="1329"/>
      <c r="BX78" s="1329"/>
      <c r="BY78" s="1329"/>
      <c r="BZ78" s="1329"/>
      <c r="CA78" s="1329"/>
      <c r="CB78" s="1329"/>
      <c r="CC78" s="1329"/>
      <c r="CD78" s="1329"/>
      <c r="CE78" s="1329"/>
      <c r="CF78" s="1329"/>
      <c r="CG78" s="1329"/>
      <c r="CH78" s="1329"/>
      <c r="CI78" s="1329"/>
      <c r="CJ78" s="1329"/>
      <c r="CK78" s="1329"/>
      <c r="CL78" s="1329"/>
      <c r="CM78" s="1329"/>
      <c r="CN78" s="1329"/>
      <c r="CO78" s="1329"/>
      <c r="CP78" s="1329"/>
      <c r="CQ78" s="1329"/>
      <c r="CR78" s="1329"/>
      <c r="CS78" s="1329"/>
      <c r="CT78" s="1329"/>
      <c r="CU78" s="1329"/>
      <c r="CV78" s="1329"/>
      <c r="CW78" s="1329"/>
      <c r="CX78" s="1329"/>
      <c r="CY78" s="1329"/>
      <c r="CZ78" s="1329"/>
      <c r="DA78" s="1329"/>
      <c r="DB78" s="1329"/>
      <c r="DC78" s="1329"/>
    </row>
    <row r="79" spans="2:107" ht="13.5">
      <c r="B79" s="386"/>
      <c r="G79" s="1322"/>
      <c r="H79" s="1322"/>
      <c r="I79" s="1333"/>
      <c r="J79" s="1333"/>
      <c r="K79" s="1335"/>
      <c r="L79" s="1335"/>
      <c r="M79" s="1335"/>
      <c r="N79" s="1335"/>
      <c r="AN79" s="1326"/>
      <c r="AO79" s="1326"/>
      <c r="AP79" s="1326"/>
      <c r="AQ79" s="1326"/>
      <c r="AR79" s="1326"/>
      <c r="AS79" s="1326"/>
      <c r="AT79" s="1326"/>
      <c r="AU79" s="1326"/>
      <c r="AV79" s="1326"/>
      <c r="AW79" s="1326"/>
      <c r="AX79" s="1326"/>
      <c r="AY79" s="1326"/>
      <c r="AZ79" s="1326"/>
      <c r="BA79" s="1326"/>
      <c r="BB79" s="1327" t="s">
        <v>609</v>
      </c>
      <c r="BC79" s="1327"/>
      <c r="BD79" s="1327"/>
      <c r="BE79" s="1327"/>
      <c r="BF79" s="1327"/>
      <c r="BG79" s="1327"/>
      <c r="BH79" s="1327"/>
      <c r="BI79" s="1327"/>
      <c r="BJ79" s="1327"/>
      <c r="BK79" s="1327"/>
      <c r="BL79" s="1327"/>
      <c r="BM79" s="1327"/>
      <c r="BN79" s="1327"/>
      <c r="BO79" s="1327"/>
      <c r="BP79" s="1329">
        <v>10.4</v>
      </c>
      <c r="BQ79" s="1329"/>
      <c r="BR79" s="1329"/>
      <c r="BS79" s="1329"/>
      <c r="BT79" s="1329"/>
      <c r="BU79" s="1329"/>
      <c r="BV79" s="1329"/>
      <c r="BW79" s="1329"/>
      <c r="BX79" s="1329">
        <v>8.5</v>
      </c>
      <c r="BY79" s="1329"/>
      <c r="BZ79" s="1329"/>
      <c r="CA79" s="1329"/>
      <c r="CB79" s="1329"/>
      <c r="CC79" s="1329"/>
      <c r="CD79" s="1329"/>
      <c r="CE79" s="1329"/>
      <c r="CF79" s="1329">
        <v>8.1999999999999993</v>
      </c>
      <c r="CG79" s="1329"/>
      <c r="CH79" s="1329"/>
      <c r="CI79" s="1329"/>
      <c r="CJ79" s="1329"/>
      <c r="CK79" s="1329"/>
      <c r="CL79" s="1329"/>
      <c r="CM79" s="1329"/>
      <c r="CN79" s="1329">
        <v>8</v>
      </c>
      <c r="CO79" s="1329"/>
      <c r="CP79" s="1329"/>
      <c r="CQ79" s="1329"/>
      <c r="CR79" s="1329"/>
      <c r="CS79" s="1329"/>
      <c r="CT79" s="1329"/>
      <c r="CU79" s="1329"/>
      <c r="CV79" s="1329">
        <v>7.9</v>
      </c>
      <c r="CW79" s="1329"/>
      <c r="CX79" s="1329"/>
      <c r="CY79" s="1329"/>
      <c r="CZ79" s="1329"/>
      <c r="DA79" s="1329"/>
      <c r="DB79" s="1329"/>
      <c r="DC79" s="1329"/>
    </row>
    <row r="80" spans="2:107" ht="13.5">
      <c r="B80" s="386"/>
      <c r="G80" s="1322"/>
      <c r="H80" s="1322"/>
      <c r="I80" s="1333"/>
      <c r="J80" s="1333"/>
      <c r="K80" s="1335"/>
      <c r="L80" s="1335"/>
      <c r="M80" s="1335"/>
      <c r="N80" s="1335"/>
      <c r="AN80" s="1326"/>
      <c r="AO80" s="1326"/>
      <c r="AP80" s="1326"/>
      <c r="AQ80" s="1326"/>
      <c r="AR80" s="1326"/>
      <c r="AS80" s="1326"/>
      <c r="AT80" s="1326"/>
      <c r="AU80" s="1326"/>
      <c r="AV80" s="1326"/>
      <c r="AW80" s="1326"/>
      <c r="AX80" s="1326"/>
      <c r="AY80" s="1326"/>
      <c r="AZ80" s="1326"/>
      <c r="BA80" s="1326"/>
      <c r="BB80" s="1327"/>
      <c r="BC80" s="1327"/>
      <c r="BD80" s="1327"/>
      <c r="BE80" s="1327"/>
      <c r="BF80" s="1327"/>
      <c r="BG80" s="1327"/>
      <c r="BH80" s="1327"/>
      <c r="BI80" s="1327"/>
      <c r="BJ80" s="1327"/>
      <c r="BK80" s="1327"/>
      <c r="BL80" s="1327"/>
      <c r="BM80" s="1327"/>
      <c r="BN80" s="1327"/>
      <c r="BO80" s="1327"/>
      <c r="BP80" s="1329"/>
      <c r="BQ80" s="1329"/>
      <c r="BR80" s="1329"/>
      <c r="BS80" s="1329"/>
      <c r="BT80" s="1329"/>
      <c r="BU80" s="1329"/>
      <c r="BV80" s="1329"/>
      <c r="BW80" s="1329"/>
      <c r="BX80" s="1329"/>
      <c r="BY80" s="1329"/>
      <c r="BZ80" s="1329"/>
      <c r="CA80" s="1329"/>
      <c r="CB80" s="1329"/>
      <c r="CC80" s="1329"/>
      <c r="CD80" s="1329"/>
      <c r="CE80" s="1329"/>
      <c r="CF80" s="1329"/>
      <c r="CG80" s="1329"/>
      <c r="CH80" s="1329"/>
      <c r="CI80" s="1329"/>
      <c r="CJ80" s="1329"/>
      <c r="CK80" s="1329"/>
      <c r="CL80" s="1329"/>
      <c r="CM80" s="1329"/>
      <c r="CN80" s="1329"/>
      <c r="CO80" s="1329"/>
      <c r="CP80" s="1329"/>
      <c r="CQ80" s="1329"/>
      <c r="CR80" s="1329"/>
      <c r="CS80" s="1329"/>
      <c r="CT80" s="1329"/>
      <c r="CU80" s="1329"/>
      <c r="CV80" s="1329"/>
      <c r="CW80" s="1329"/>
      <c r="CX80" s="1329"/>
      <c r="CY80" s="1329"/>
      <c r="CZ80" s="1329"/>
      <c r="DA80" s="1329"/>
      <c r="DB80" s="1329"/>
      <c r="DC80" s="1329"/>
    </row>
    <row r="81" spans="2:109" ht="13.5">
      <c r="B81" s="386"/>
    </row>
    <row r="82" spans="2:109" ht="17.2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c r="DD84" s="385"/>
      <c r="DE84" s="385"/>
    </row>
    <row r="85" spans="2:109" ht="13.5">
      <c r="DD85" s="385"/>
      <c r="DE85" s="385"/>
    </row>
    <row r="86" spans="2:109" ht="13.5" hidden="1">
      <c r="DD86" s="385"/>
      <c r="DE86" s="385"/>
    </row>
    <row r="87" spans="2:109" ht="13.5" hidden="1">
      <c r="K87" s="388"/>
      <c r="AQ87" s="388"/>
      <c r="BC87" s="388"/>
      <c r="BO87" s="388"/>
      <c r="CA87" s="388"/>
      <c r="CM87" s="388"/>
      <c r="CY87" s="388"/>
      <c r="DD87" s="385"/>
      <c r="DE87" s="385"/>
    </row>
    <row r="88" spans="2:109" ht="13.5" hidden="1">
      <c r="DD88" s="385"/>
      <c r="DE88" s="385"/>
    </row>
    <row r="89" spans="2:109" ht="13.5" hidden="1">
      <c r="DD89" s="385"/>
      <c r="DE89" s="385"/>
    </row>
    <row r="90" spans="2:109" ht="13.5" hidden="1">
      <c r="DD90" s="385"/>
      <c r="DE90" s="385"/>
    </row>
    <row r="91" spans="2:109" ht="13.5" hidden="1">
      <c r="DD91" s="385"/>
      <c r="DE91" s="385"/>
    </row>
    <row r="92" spans="2:109" ht="13.5" hidden="1" customHeight="1">
      <c r="DD92" s="385"/>
      <c r="DE92" s="385"/>
    </row>
    <row r="93" spans="2:109" ht="13.5" hidden="1" customHeight="1">
      <c r="DD93" s="385"/>
      <c r="DE93" s="385"/>
    </row>
    <row r="94" spans="2:109" ht="13.5" hidden="1" customHeight="1">
      <c r="DD94" s="385"/>
      <c r="DE94" s="385"/>
    </row>
    <row r="95" spans="2:109" ht="13.5" hidden="1" customHeight="1">
      <c r="DD95" s="385"/>
      <c r="DE95" s="385"/>
    </row>
    <row r="96" spans="2:109" ht="13.5" hidden="1" customHeight="1">
      <c r="DD96" s="385"/>
      <c r="DE96" s="385"/>
    </row>
    <row r="97" spans="108:109" ht="13.5" hidden="1" customHeight="1">
      <c r="DD97" s="385"/>
      <c r="DE97" s="385"/>
    </row>
    <row r="98" spans="108:109" ht="13.5" hidden="1" customHeight="1">
      <c r="DD98" s="385"/>
      <c r="DE98" s="385"/>
    </row>
    <row r="99" spans="108:109" ht="13.5" hidden="1" customHeight="1">
      <c r="DD99" s="385"/>
      <c r="DE99" s="385"/>
    </row>
    <row r="100" spans="108:109" ht="13.5" hidden="1" customHeight="1">
      <c r="DD100" s="385"/>
      <c r="DE100" s="385"/>
    </row>
    <row r="101" spans="108:109" ht="13.5" hidden="1" customHeight="1">
      <c r="DD101" s="385"/>
      <c r="DE101" s="385"/>
    </row>
    <row r="102" spans="108:109" ht="13.5" hidden="1" customHeight="1">
      <c r="DD102" s="385"/>
      <c r="DE102" s="385"/>
    </row>
    <row r="103" spans="108:109" ht="13.5" hidden="1" customHeight="1">
      <c r="DD103" s="385"/>
      <c r="DE103" s="385"/>
    </row>
    <row r="104" spans="108:109" ht="13.5" hidden="1" customHeight="1">
      <c r="DD104" s="385"/>
      <c r="DE104" s="385"/>
    </row>
    <row r="105" spans="108:109" ht="13.5" hidden="1" customHeight="1">
      <c r="DD105" s="385"/>
      <c r="DE105" s="385"/>
    </row>
    <row r="106" spans="108:109" ht="13.5" hidden="1" customHeight="1">
      <c r="DD106" s="385"/>
      <c r="DE106" s="385"/>
    </row>
    <row r="107" spans="108:109" ht="13.5" hidden="1" customHeight="1">
      <c r="DD107" s="385"/>
      <c r="DE107" s="385"/>
    </row>
    <row r="108" spans="108:109" ht="13.5" hidden="1" customHeight="1">
      <c r="DD108" s="385"/>
      <c r="DE108" s="385"/>
    </row>
    <row r="109" spans="108:109" ht="13.5" hidden="1" customHeight="1">
      <c r="DD109" s="385"/>
      <c r="DE109" s="385"/>
    </row>
    <row r="110" spans="108:109" ht="13.5" hidden="1" customHeight="1">
      <c r="DD110" s="385"/>
      <c r="DE110" s="385"/>
    </row>
    <row r="111" spans="108:109" ht="13.5" hidden="1" customHeight="1">
      <c r="DD111" s="385"/>
      <c r="DE111" s="385"/>
    </row>
    <row r="112" spans="108:109" ht="13.5" hidden="1" customHeight="1">
      <c r="DD112" s="385"/>
      <c r="DE112" s="385"/>
    </row>
    <row r="113" spans="108:109" ht="13.5" hidden="1" customHeight="1">
      <c r="DD113" s="385"/>
      <c r="DE113" s="385"/>
    </row>
    <row r="114" spans="108:109" ht="13.5" hidden="1" customHeight="1">
      <c r="DD114" s="385"/>
      <c r="DE114" s="385"/>
    </row>
    <row r="115" spans="108:109" ht="13.5" hidden="1" customHeight="1">
      <c r="DD115" s="385"/>
      <c r="DE115" s="385"/>
    </row>
    <row r="116" spans="108:109" ht="13.5" hidden="1" customHeight="1">
      <c r="DD116" s="385"/>
      <c r="DE116" s="385"/>
    </row>
    <row r="117" spans="108:109" ht="13.5" hidden="1" customHeight="1">
      <c r="DD117" s="385"/>
      <c r="DE117" s="385"/>
    </row>
    <row r="118" spans="108:109" ht="13.5" hidden="1" customHeight="1">
      <c r="DD118" s="385"/>
      <c r="DE118" s="385"/>
    </row>
    <row r="119" spans="108:109" ht="13.5" hidden="1" customHeight="1">
      <c r="DD119" s="385"/>
      <c r="DE119" s="385"/>
    </row>
    <row r="120" spans="108:109" ht="13.5" hidden="1" customHeight="1">
      <c r="DD120" s="385"/>
      <c r="DE120" s="385"/>
    </row>
    <row r="121" spans="108:109" ht="13.5" hidden="1" customHeight="1">
      <c r="DD121" s="385"/>
      <c r="DE121" s="385"/>
    </row>
    <row r="122" spans="108:109" ht="13.5" hidden="1" customHeight="1">
      <c r="DD122" s="385"/>
      <c r="DE122" s="385"/>
    </row>
    <row r="123" spans="108:109" ht="13.5" hidden="1" customHeight="1">
      <c r="DD123" s="385"/>
      <c r="DE123" s="385"/>
    </row>
    <row r="124" spans="108:109" ht="13.5" hidden="1" customHeight="1">
      <c r="DD124" s="385"/>
      <c r="DE124" s="385"/>
    </row>
    <row r="125" spans="108:109" ht="13.5" hidden="1" customHeight="1">
      <c r="DD125" s="385"/>
      <c r="DE125" s="385"/>
    </row>
    <row r="126" spans="108:109" ht="13.5" hidden="1" customHeight="1">
      <c r="DD126" s="385"/>
      <c r="DE126" s="385"/>
    </row>
    <row r="127" spans="108:109" ht="13.5" hidden="1" customHeight="1">
      <c r="DD127" s="385"/>
      <c r="DE127" s="385"/>
    </row>
    <row r="128" spans="108:109" ht="13.5" hidden="1" customHeight="1">
      <c r="DD128" s="385"/>
      <c r="DE128" s="385"/>
    </row>
    <row r="129" spans="108:109" ht="13.5" hidden="1" customHeight="1">
      <c r="DD129" s="385"/>
      <c r="DE129" s="385"/>
    </row>
    <row r="130" spans="108:109" ht="13.5" hidden="1" customHeight="1">
      <c r="DD130" s="385"/>
      <c r="DE130" s="385"/>
    </row>
    <row r="131" spans="108:109" ht="13.5" hidden="1" customHeight="1">
      <c r="DD131" s="385"/>
      <c r="DE131" s="385"/>
    </row>
    <row r="132" spans="108:109" ht="13.5" hidden="1" customHeight="1">
      <c r="DD132" s="385"/>
      <c r="DE132" s="385"/>
    </row>
    <row r="133" spans="108:109" ht="13.5" hidden="1" customHeight="1">
      <c r="DD133" s="385"/>
      <c r="DE133" s="385"/>
    </row>
    <row r="134" spans="108:109" ht="13.5" hidden="1" customHeight="1">
      <c r="DD134" s="385"/>
      <c r="DE134" s="385"/>
    </row>
    <row r="135" spans="108:109" ht="13.5" hidden="1" customHeight="1">
      <c r="DD135" s="385"/>
      <c r="DE135" s="385"/>
    </row>
    <row r="136" spans="108:109" ht="13.5" hidden="1" customHeight="1">
      <c r="DD136" s="385"/>
      <c r="DE136" s="385"/>
    </row>
    <row r="137" spans="108:109" ht="13.5" hidden="1" customHeight="1">
      <c r="DD137" s="385"/>
      <c r="DE137" s="385"/>
    </row>
    <row r="138" spans="108:109" ht="13.5" hidden="1" customHeight="1">
      <c r="DD138" s="385"/>
      <c r="DE138" s="385"/>
    </row>
    <row r="139" spans="108:109" ht="13.5" hidden="1" customHeight="1">
      <c r="DD139" s="385"/>
      <c r="DE139" s="385"/>
    </row>
    <row r="140" spans="108:109" ht="13.5" hidden="1" customHeight="1">
      <c r="DD140" s="385"/>
      <c r="DE140" s="385"/>
    </row>
    <row r="141" spans="108:109" ht="13.5" hidden="1" customHeight="1">
      <c r="DD141" s="385"/>
      <c r="DE141" s="385"/>
    </row>
    <row r="142" spans="108:109" ht="13.5" hidden="1" customHeight="1">
      <c r="DD142" s="385"/>
      <c r="DE142" s="385"/>
    </row>
    <row r="143" spans="108:109" ht="13.5" hidden="1" customHeight="1">
      <c r="DD143" s="385"/>
      <c r="DE143" s="385"/>
    </row>
    <row r="144" spans="108:109" ht="13.5" hidden="1" customHeight="1">
      <c r="DD144" s="385"/>
      <c r="DE144" s="385"/>
    </row>
    <row r="145" spans="108:109" ht="13.5" hidden="1" customHeight="1">
      <c r="DD145" s="385"/>
      <c r="DE145" s="385"/>
    </row>
    <row r="146" spans="108:109" ht="13.5" hidden="1" customHeight="1">
      <c r="DD146" s="385"/>
      <c r="DE146" s="385"/>
    </row>
    <row r="147" spans="108:109" ht="13.5" hidden="1" customHeight="1">
      <c r="DD147" s="385"/>
      <c r="DE147" s="385"/>
    </row>
    <row r="148" spans="108:109" ht="13.5" hidden="1" customHeight="1">
      <c r="DD148" s="385"/>
      <c r="DE148" s="385"/>
    </row>
    <row r="149" spans="108:109" ht="13.5" hidden="1" customHeight="1">
      <c r="DD149" s="385"/>
      <c r="DE149" s="385"/>
    </row>
    <row r="150" spans="108:109" ht="13.5" hidden="1" customHeight="1">
      <c r="DD150" s="385"/>
      <c r="DE150" s="385"/>
    </row>
    <row r="151" spans="108:109" ht="13.5" hidden="1" customHeight="1">
      <c r="DD151" s="385"/>
      <c r="DE151" s="385"/>
    </row>
    <row r="152" spans="108:109" ht="13.5" hidden="1" customHeight="1">
      <c r="DD152" s="385"/>
      <c r="DE152" s="385"/>
    </row>
    <row r="153" spans="108:109" ht="13.5" hidden="1" customHeight="1">
      <c r="DD153" s="385"/>
      <c r="DE153" s="385"/>
    </row>
    <row r="154" spans="108:109" ht="13.5" hidden="1" customHeight="1">
      <c r="DD154" s="385"/>
      <c r="DE154" s="385"/>
    </row>
    <row r="155" spans="108:109" ht="13.5" hidden="1" customHeight="1">
      <c r="DD155" s="385"/>
      <c r="DE155" s="385"/>
    </row>
    <row r="156" spans="108:109" ht="13.5" hidden="1" customHeight="1">
      <c r="DD156" s="385"/>
      <c r="DE156" s="385"/>
    </row>
    <row r="157" spans="108:109" ht="13.5" hidden="1" customHeight="1">
      <c r="DD157" s="385"/>
      <c r="DE157" s="385"/>
    </row>
    <row r="158" spans="108:109" ht="13.5" hidden="1" customHeight="1">
      <c r="DD158" s="385"/>
      <c r="DE158" s="385"/>
    </row>
    <row r="159" spans="108:109" ht="13.5" hidden="1" customHeight="1">
      <c r="DD159" s="385"/>
      <c r="DE159" s="385"/>
    </row>
    <row r="160" spans="108:109" ht="13.5" hidden="1" customHeight="1">
      <c r="DD160" s="385"/>
      <c r="DE160" s="38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NrpZwGIuvr7zbJeWXXK8cX7+gitiRXQtWVCquqt7nzh/Roo2VqJdcB77TKQjwlmWvbVzw0A2ccv0ATFgTfaPFQ==" saltValue="2zvcQXiO+6tKltjX5uCGYA=="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ayF4sBymgv2IYgbmzQOmoUXH9jP0/XC5ZQlVvxRnqjDB/I0xKikdkH8+sPV+mF59MoihxLXC20xsZbDiXEJnXQ==" saltValue="SrtBUYACJLbtJuu914Qgz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8cfW87XDix5svLws0wLWZuRLLsXeqR4z+9dfXJGgseqxg9Vcqy9HsOPOSZulT+3N9SPJJZsAb0SOUiYj3c/ttw==" saltValue="6MwADTPGDdwUs7e7lzl9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51</v>
      </c>
      <c r="E2" s="154"/>
      <c r="F2" s="155" t="s">
        <v>554</v>
      </c>
      <c r="G2" s="156"/>
      <c r="H2" s="157"/>
    </row>
    <row r="3" spans="1:8">
      <c r="A3" s="153" t="s">
        <v>547</v>
      </c>
      <c r="B3" s="158"/>
      <c r="C3" s="159"/>
      <c r="D3" s="160">
        <v>48604</v>
      </c>
      <c r="E3" s="161"/>
      <c r="F3" s="162">
        <v>85205</v>
      </c>
      <c r="G3" s="163"/>
      <c r="H3" s="164"/>
    </row>
    <row r="4" spans="1:8">
      <c r="A4" s="165"/>
      <c r="B4" s="166"/>
      <c r="C4" s="167"/>
      <c r="D4" s="168">
        <v>17982</v>
      </c>
      <c r="E4" s="169"/>
      <c r="F4" s="170">
        <v>38847</v>
      </c>
      <c r="G4" s="171"/>
      <c r="H4" s="172"/>
    </row>
    <row r="5" spans="1:8">
      <c r="A5" s="153" t="s">
        <v>549</v>
      </c>
      <c r="B5" s="158"/>
      <c r="C5" s="159"/>
      <c r="D5" s="160">
        <v>34516</v>
      </c>
      <c r="E5" s="161"/>
      <c r="F5" s="162">
        <v>77577</v>
      </c>
      <c r="G5" s="163"/>
      <c r="H5" s="164"/>
    </row>
    <row r="6" spans="1:8">
      <c r="A6" s="165"/>
      <c r="B6" s="166"/>
      <c r="C6" s="167"/>
      <c r="D6" s="168">
        <v>25696</v>
      </c>
      <c r="E6" s="169"/>
      <c r="F6" s="170">
        <v>40870</v>
      </c>
      <c r="G6" s="171"/>
      <c r="H6" s="172"/>
    </row>
    <row r="7" spans="1:8">
      <c r="A7" s="153" t="s">
        <v>550</v>
      </c>
      <c r="B7" s="158"/>
      <c r="C7" s="159"/>
      <c r="D7" s="160">
        <v>43852</v>
      </c>
      <c r="E7" s="161"/>
      <c r="F7" s="162">
        <v>67293</v>
      </c>
      <c r="G7" s="163"/>
      <c r="H7" s="164"/>
    </row>
    <row r="8" spans="1:8">
      <c r="A8" s="165"/>
      <c r="B8" s="166"/>
      <c r="C8" s="167"/>
      <c r="D8" s="168">
        <v>32445</v>
      </c>
      <c r="E8" s="169"/>
      <c r="F8" s="170">
        <v>35076</v>
      </c>
      <c r="G8" s="171"/>
      <c r="H8" s="172"/>
    </row>
    <row r="9" spans="1:8">
      <c r="A9" s="153" t="s">
        <v>551</v>
      </c>
      <c r="B9" s="158"/>
      <c r="C9" s="159"/>
      <c r="D9" s="160">
        <v>36284</v>
      </c>
      <c r="E9" s="161"/>
      <c r="F9" s="162">
        <v>67343</v>
      </c>
      <c r="G9" s="163"/>
      <c r="H9" s="164"/>
    </row>
    <row r="10" spans="1:8">
      <c r="A10" s="165"/>
      <c r="B10" s="166"/>
      <c r="C10" s="167"/>
      <c r="D10" s="168">
        <v>15247</v>
      </c>
      <c r="E10" s="169"/>
      <c r="F10" s="170">
        <v>32865</v>
      </c>
      <c r="G10" s="171"/>
      <c r="H10" s="172"/>
    </row>
    <row r="11" spans="1:8">
      <c r="A11" s="153" t="s">
        <v>552</v>
      </c>
      <c r="B11" s="158"/>
      <c r="C11" s="159"/>
      <c r="D11" s="160">
        <v>24918</v>
      </c>
      <c r="E11" s="161"/>
      <c r="F11" s="162">
        <v>73475</v>
      </c>
      <c r="G11" s="163"/>
      <c r="H11" s="164"/>
    </row>
    <row r="12" spans="1:8">
      <c r="A12" s="165"/>
      <c r="B12" s="166"/>
      <c r="C12" s="173"/>
      <c r="D12" s="168">
        <v>19425</v>
      </c>
      <c r="E12" s="169"/>
      <c r="F12" s="170">
        <v>43072</v>
      </c>
      <c r="G12" s="171"/>
      <c r="H12" s="172"/>
    </row>
    <row r="13" spans="1:8">
      <c r="A13" s="153"/>
      <c r="B13" s="158"/>
      <c r="C13" s="174"/>
      <c r="D13" s="175">
        <v>37635</v>
      </c>
      <c r="E13" s="176"/>
      <c r="F13" s="177">
        <v>74179</v>
      </c>
      <c r="G13" s="178"/>
      <c r="H13" s="164"/>
    </row>
    <row r="14" spans="1:8">
      <c r="A14" s="165"/>
      <c r="B14" s="166"/>
      <c r="C14" s="167"/>
      <c r="D14" s="168">
        <v>22159</v>
      </c>
      <c r="E14" s="169"/>
      <c r="F14" s="170">
        <v>38146</v>
      </c>
      <c r="G14" s="171"/>
      <c r="H14" s="172"/>
    </row>
    <row r="17" spans="1:11">
      <c r="A17" s="149" t="s">
        <v>52</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53</v>
      </c>
      <c r="B19" s="179">
        <f>ROUND(VALUE(SUBSTITUTE(実質収支比率等に係る経年分析!F$48,"▲","-")),2)</f>
        <v>6.79</v>
      </c>
      <c r="C19" s="179">
        <f>ROUND(VALUE(SUBSTITUTE(実質収支比率等に係る経年分析!G$48,"▲","-")),2)</f>
        <v>7.81</v>
      </c>
      <c r="D19" s="179">
        <f>ROUND(VALUE(SUBSTITUTE(実質収支比率等に係る経年分析!H$48,"▲","-")),2)</f>
        <v>5.47</v>
      </c>
      <c r="E19" s="179">
        <f>ROUND(VALUE(SUBSTITUTE(実質収支比率等に係る経年分析!I$48,"▲","-")),2)</f>
        <v>6.28</v>
      </c>
      <c r="F19" s="179">
        <f>ROUND(VALUE(SUBSTITUTE(実質収支比率等に係る経年分析!J$48,"▲","-")),2)</f>
        <v>4.88</v>
      </c>
    </row>
    <row r="20" spans="1:11">
      <c r="A20" s="179" t="s">
        <v>54</v>
      </c>
      <c r="B20" s="179">
        <f>ROUND(VALUE(SUBSTITUTE(実質収支比率等に係る経年分析!F$47,"▲","-")),2)</f>
        <v>11.83</v>
      </c>
      <c r="C20" s="179">
        <f>ROUND(VALUE(SUBSTITUTE(実質収支比率等に係る経年分析!G$47,"▲","-")),2)</f>
        <v>11.9</v>
      </c>
      <c r="D20" s="179">
        <f>ROUND(VALUE(SUBSTITUTE(実質収支比率等に係る経年分析!H$47,"▲","-")),2)</f>
        <v>10.43</v>
      </c>
      <c r="E20" s="179">
        <f>ROUND(VALUE(SUBSTITUTE(実質収支比率等に係る経年分析!I$47,"▲","-")),2)</f>
        <v>7.63</v>
      </c>
      <c r="F20" s="179">
        <f>ROUND(VALUE(SUBSTITUTE(実質収支比率等に係る経年分析!J$47,"▲","-")),2)</f>
        <v>5.28</v>
      </c>
    </row>
    <row r="21" spans="1:11">
      <c r="A21" s="179" t="s">
        <v>55</v>
      </c>
      <c r="B21" s="179">
        <f>IF(ISNUMBER(VALUE(SUBSTITUTE(実質収支比率等に係る経年分析!F$49,"▲","-"))),ROUND(VALUE(SUBSTITUTE(実質収支比率等に係る経年分析!F$49,"▲","-")),2),NA())</f>
        <v>0.12</v>
      </c>
      <c r="C21" s="179">
        <f>IF(ISNUMBER(VALUE(SUBSTITUTE(実質収支比率等に係る経年分析!G$49,"▲","-"))),ROUND(VALUE(SUBSTITUTE(実質収支比率等に係る経年分析!G$49,"▲","-")),2),NA())</f>
        <v>2.42</v>
      </c>
      <c r="D21" s="179">
        <f>IF(ISNUMBER(VALUE(SUBSTITUTE(実質収支比率等に係る経年分析!H$49,"▲","-"))),ROUND(VALUE(SUBSTITUTE(実質収支比率等に係る経年分析!H$49,"▲","-")),2),NA())</f>
        <v>-4.07</v>
      </c>
      <c r="E21" s="179">
        <f>IF(ISNUMBER(VALUE(SUBSTITUTE(実質収支比率等に係る経年分析!I$49,"▲","-"))),ROUND(VALUE(SUBSTITUTE(実質収支比率等に係る経年分析!I$49,"▲","-")),2),NA())</f>
        <v>-2.0099999999999998</v>
      </c>
      <c r="F21" s="179">
        <f>IF(ISNUMBER(VALUE(SUBSTITUTE(実質収支比率等に係る経年分析!J$49,"▲","-"))),ROUND(VALUE(SUBSTITUTE(実質収支比率等に係る経年分析!J$49,"▲","-")),2),NA())</f>
        <v>-3.57</v>
      </c>
    </row>
    <row r="24" spans="1:11">
      <c r="A24" s="149" t="s">
        <v>56</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57</v>
      </c>
      <c r="C26" s="180" t="s">
        <v>58</v>
      </c>
      <c r="D26" s="180" t="s">
        <v>57</v>
      </c>
      <c r="E26" s="180" t="s">
        <v>58</v>
      </c>
      <c r="F26" s="180" t="s">
        <v>57</v>
      </c>
      <c r="G26" s="180" t="s">
        <v>58</v>
      </c>
      <c r="H26" s="180" t="s">
        <v>57</v>
      </c>
      <c r="I26" s="180" t="s">
        <v>58</v>
      </c>
      <c r="J26" s="180" t="s">
        <v>57</v>
      </c>
      <c r="K26" s="180" t="s">
        <v>58</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0.19</v>
      </c>
    </row>
    <row r="33" spans="1:16">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1.68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0.88</v>
      </c>
    </row>
    <row r="34" spans="1:16">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3.65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7.12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8.17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6.69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5.29</v>
      </c>
    </row>
    <row r="36" spans="1:16">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16.25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28.04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31.51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35.270000000000003</v>
      </c>
    </row>
    <row r="39" spans="1:16">
      <c r="A39" s="149" t="s">
        <v>59</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c r="A42" s="181" t="s">
        <v>62</v>
      </c>
      <c r="B42" s="181"/>
      <c r="C42" s="181"/>
      <c r="D42" s="181">
        <f>'実質公債費比率（分子）の構造'!K$52</f>
        <v>529</v>
      </c>
      <c r="E42" s="181"/>
      <c r="F42" s="181"/>
      <c r="G42" s="181">
        <f>'実質公債費比率（分子）の構造'!L$52</f>
        <v>559</v>
      </c>
      <c r="H42" s="181"/>
      <c r="I42" s="181"/>
      <c r="J42" s="181">
        <f>'実質公債費比率（分子）の構造'!M$52</f>
        <v>551</v>
      </c>
      <c r="K42" s="181"/>
      <c r="L42" s="181"/>
      <c r="M42" s="181">
        <f>'実質公債費比率（分子）の構造'!N$52</f>
        <v>563</v>
      </c>
      <c r="N42" s="181"/>
      <c r="O42" s="181"/>
      <c r="P42" s="181">
        <f>'実質公債費比率（分子）の構造'!O$52</f>
        <v>502</v>
      </c>
    </row>
    <row r="43" spans="1:16">
      <c r="A43" s="181" t="s">
        <v>63</v>
      </c>
      <c r="B43" s="181" t="str">
        <f>'実質公債費比率（分子）の構造'!K$51</f>
        <v>-</v>
      </c>
      <c r="C43" s="181"/>
      <c r="D43" s="181"/>
      <c r="E43" s="181" t="str">
        <f>'実質公債費比率（分子）の構造'!L$51</f>
        <v>-</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c r="A44" s="181" t="s">
        <v>64</v>
      </c>
      <c r="B44" s="181">
        <f>'実質公債費比率（分子）の構造'!K$50</f>
        <v>15</v>
      </c>
      <c r="C44" s="181"/>
      <c r="D44" s="181"/>
      <c r="E44" s="181">
        <f>'実質公債費比率（分子）の構造'!L$50</f>
        <v>15</v>
      </c>
      <c r="F44" s="181"/>
      <c r="G44" s="181"/>
      <c r="H44" s="181">
        <f>'実質公債費比率（分子）の構造'!M$50</f>
        <v>27</v>
      </c>
      <c r="I44" s="181"/>
      <c r="J44" s="181"/>
      <c r="K44" s="181">
        <f>'実質公債費比率（分子）の構造'!N$50</f>
        <v>26</v>
      </c>
      <c r="L44" s="181"/>
      <c r="M44" s="181"/>
      <c r="N44" s="181">
        <f>'実質公債費比率（分子）の構造'!O$50</f>
        <v>21</v>
      </c>
      <c r="O44" s="181"/>
      <c r="P44" s="181"/>
    </row>
    <row r="45" spans="1:16">
      <c r="A45" s="181" t="s">
        <v>65</v>
      </c>
      <c r="B45" s="181">
        <f>'実質公債費比率（分子）の構造'!K$49</f>
        <v>26</v>
      </c>
      <c r="C45" s="181"/>
      <c r="D45" s="181"/>
      <c r="E45" s="181">
        <f>'実質公債費比率（分子）の構造'!L$49</f>
        <v>24</v>
      </c>
      <c r="F45" s="181"/>
      <c r="G45" s="181"/>
      <c r="H45" s="181">
        <f>'実質公債費比率（分子）の構造'!M$49</f>
        <v>23</v>
      </c>
      <c r="I45" s="181"/>
      <c r="J45" s="181"/>
      <c r="K45" s="181">
        <f>'実質公債費比率（分子）の構造'!N$49</f>
        <v>22</v>
      </c>
      <c r="L45" s="181"/>
      <c r="M45" s="181"/>
      <c r="N45" s="181">
        <f>'実質公債費比率（分子）の構造'!O$49</f>
        <v>22</v>
      </c>
      <c r="O45" s="181"/>
      <c r="P45" s="181"/>
    </row>
    <row r="46" spans="1:16">
      <c r="A46" s="181" t="s">
        <v>66</v>
      </c>
      <c r="B46" s="181">
        <f>'実質公債費比率（分子）の構造'!K$48</f>
        <v>150</v>
      </c>
      <c r="C46" s="181"/>
      <c r="D46" s="181"/>
      <c r="E46" s="181">
        <f>'実質公債費比率（分子）の構造'!L$48</f>
        <v>141</v>
      </c>
      <c r="F46" s="181"/>
      <c r="G46" s="181"/>
      <c r="H46" s="181">
        <f>'実質公債費比率（分子）の構造'!M$48</f>
        <v>149</v>
      </c>
      <c r="I46" s="181"/>
      <c r="J46" s="181"/>
      <c r="K46" s="181">
        <f>'実質公債費比率（分子）の構造'!N$48</f>
        <v>142</v>
      </c>
      <c r="L46" s="181"/>
      <c r="M46" s="181"/>
      <c r="N46" s="181">
        <f>'実質公債費比率（分子）の構造'!O$48</f>
        <v>132</v>
      </c>
      <c r="O46" s="181"/>
      <c r="P46" s="181"/>
    </row>
    <row r="47" spans="1:16">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69</v>
      </c>
      <c r="B49" s="181">
        <f>'実質公債費比率（分子）の構造'!K$45</f>
        <v>644</v>
      </c>
      <c r="C49" s="181"/>
      <c r="D49" s="181"/>
      <c r="E49" s="181">
        <f>'実質公債費比率（分子）の構造'!L$45</f>
        <v>655</v>
      </c>
      <c r="F49" s="181"/>
      <c r="G49" s="181"/>
      <c r="H49" s="181">
        <f>'実質公債費比率（分子）の構造'!M$45</f>
        <v>678</v>
      </c>
      <c r="I49" s="181"/>
      <c r="J49" s="181"/>
      <c r="K49" s="181">
        <f>'実質公債費比率（分子）の構造'!N$45</f>
        <v>709</v>
      </c>
      <c r="L49" s="181"/>
      <c r="M49" s="181"/>
      <c r="N49" s="181">
        <f>'実質公債費比率（分子）の構造'!O$45</f>
        <v>666</v>
      </c>
      <c r="O49" s="181"/>
      <c r="P49" s="181"/>
    </row>
    <row r="50" spans="1:16">
      <c r="A50" s="181" t="s">
        <v>70</v>
      </c>
      <c r="B50" s="181" t="e">
        <f>NA()</f>
        <v>#N/A</v>
      </c>
      <c r="C50" s="181">
        <f>IF(ISNUMBER('実質公債費比率（分子）の構造'!K$53),'実質公債費比率（分子）の構造'!K$53,NA())</f>
        <v>306</v>
      </c>
      <c r="D50" s="181" t="e">
        <f>NA()</f>
        <v>#N/A</v>
      </c>
      <c r="E50" s="181" t="e">
        <f>NA()</f>
        <v>#N/A</v>
      </c>
      <c r="F50" s="181">
        <f>IF(ISNUMBER('実質公債費比率（分子）の構造'!L$53),'実質公債費比率（分子）の構造'!L$53,NA())</f>
        <v>276</v>
      </c>
      <c r="G50" s="181" t="e">
        <f>NA()</f>
        <v>#N/A</v>
      </c>
      <c r="H50" s="181" t="e">
        <f>NA()</f>
        <v>#N/A</v>
      </c>
      <c r="I50" s="181">
        <f>IF(ISNUMBER('実質公債費比率（分子）の構造'!M$53),'実質公債費比率（分子）の構造'!M$53,NA())</f>
        <v>327</v>
      </c>
      <c r="J50" s="181" t="e">
        <f>NA()</f>
        <v>#N/A</v>
      </c>
      <c r="K50" s="181" t="e">
        <f>NA()</f>
        <v>#N/A</v>
      </c>
      <c r="L50" s="181">
        <f>IF(ISNUMBER('実質公債費比率（分子）の構造'!N$53),'実質公債費比率（分子）の構造'!N$53,NA())</f>
        <v>336</v>
      </c>
      <c r="M50" s="181" t="e">
        <f>NA()</f>
        <v>#N/A</v>
      </c>
      <c r="N50" s="181" t="e">
        <f>NA()</f>
        <v>#N/A</v>
      </c>
      <c r="O50" s="181">
        <f>IF(ISNUMBER('実質公債費比率（分子）の構造'!O$53),'実質公債費比率（分子）の構造'!O$53,NA())</f>
        <v>339</v>
      </c>
      <c r="P50" s="181" t="e">
        <f>NA()</f>
        <v>#N/A</v>
      </c>
    </row>
    <row r="53" spans="1:16">
      <c r="A53" s="149" t="s">
        <v>71</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c r="A56" s="180" t="s">
        <v>42</v>
      </c>
      <c r="B56" s="180"/>
      <c r="C56" s="180"/>
      <c r="D56" s="180">
        <f>'将来負担比率（分子）の構造'!I$52</f>
        <v>6227</v>
      </c>
      <c r="E56" s="180"/>
      <c r="F56" s="180"/>
      <c r="G56" s="180">
        <f>'将来負担比率（分子）の構造'!J$52</f>
        <v>5955</v>
      </c>
      <c r="H56" s="180"/>
      <c r="I56" s="180"/>
      <c r="J56" s="180">
        <f>'将来負担比率（分子）の構造'!K$52</f>
        <v>5936</v>
      </c>
      <c r="K56" s="180"/>
      <c r="L56" s="180"/>
      <c r="M56" s="180">
        <f>'将来負担比率（分子）の構造'!L$52</f>
        <v>5872</v>
      </c>
      <c r="N56" s="180"/>
      <c r="O56" s="180"/>
      <c r="P56" s="180">
        <f>'将来負担比率（分子）の構造'!M$52</f>
        <v>5808</v>
      </c>
    </row>
    <row r="57" spans="1:16">
      <c r="A57" s="180" t="s">
        <v>41</v>
      </c>
      <c r="B57" s="180"/>
      <c r="C57" s="180"/>
      <c r="D57" s="180">
        <f>'将来負担比率（分子）の構造'!I$51</f>
        <v>201</v>
      </c>
      <c r="E57" s="180"/>
      <c r="F57" s="180"/>
      <c r="G57" s="180">
        <f>'将来負担比率（分子）の構造'!J$51</f>
        <v>138</v>
      </c>
      <c r="H57" s="180"/>
      <c r="I57" s="180"/>
      <c r="J57" s="180">
        <f>'将来負担比率（分子）の構造'!K$51</f>
        <v>75</v>
      </c>
      <c r="K57" s="180"/>
      <c r="L57" s="180"/>
      <c r="M57" s="180">
        <f>'将来負担比率（分子）の構造'!L$51</f>
        <v>13</v>
      </c>
      <c r="N57" s="180"/>
      <c r="O57" s="180"/>
      <c r="P57" s="180" t="str">
        <f>'将来負担比率（分子）の構造'!M$51</f>
        <v>-</v>
      </c>
    </row>
    <row r="58" spans="1:16">
      <c r="A58" s="180" t="s">
        <v>40</v>
      </c>
      <c r="B58" s="180"/>
      <c r="C58" s="180"/>
      <c r="D58" s="180">
        <f>'将来負担比率（分子）の構造'!I$50</f>
        <v>797</v>
      </c>
      <c r="E58" s="180"/>
      <c r="F58" s="180"/>
      <c r="G58" s="180">
        <f>'将来負担比率（分子）の構造'!J$50</f>
        <v>866</v>
      </c>
      <c r="H58" s="180"/>
      <c r="I58" s="180"/>
      <c r="J58" s="180">
        <f>'将来負担比率（分子）の構造'!K$50</f>
        <v>800</v>
      </c>
      <c r="K58" s="180"/>
      <c r="L58" s="180"/>
      <c r="M58" s="180">
        <f>'将来負担比率（分子）の構造'!L$50</f>
        <v>704</v>
      </c>
      <c r="N58" s="180"/>
      <c r="O58" s="180"/>
      <c r="P58" s="180">
        <f>'将来負担比率（分子）の構造'!M$50</f>
        <v>716</v>
      </c>
    </row>
    <row r="59" spans="1:16">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34</v>
      </c>
      <c r="B62" s="180">
        <f>'将来負担比率（分子）の構造'!I$45</f>
        <v>1168</v>
      </c>
      <c r="C62" s="180"/>
      <c r="D62" s="180"/>
      <c r="E62" s="180">
        <f>'将来負担比率（分子）の構造'!J$45</f>
        <v>1045</v>
      </c>
      <c r="F62" s="180"/>
      <c r="G62" s="180"/>
      <c r="H62" s="180">
        <f>'将来負担比率（分子）の構造'!K$45</f>
        <v>1031</v>
      </c>
      <c r="I62" s="180"/>
      <c r="J62" s="180"/>
      <c r="K62" s="180">
        <f>'将来負担比率（分子）の構造'!L$45</f>
        <v>1100</v>
      </c>
      <c r="L62" s="180"/>
      <c r="M62" s="180"/>
      <c r="N62" s="180">
        <f>'将来負担比率（分子）の構造'!M$45</f>
        <v>1022</v>
      </c>
      <c r="O62" s="180"/>
      <c r="P62" s="180"/>
    </row>
    <row r="63" spans="1:16">
      <c r="A63" s="180" t="s">
        <v>33</v>
      </c>
      <c r="B63" s="180">
        <f>'将来負担比率（分子）の構造'!I$44</f>
        <v>175</v>
      </c>
      <c r="C63" s="180"/>
      <c r="D63" s="180"/>
      <c r="E63" s="180">
        <f>'将来負担比率（分子）の構造'!J$44</f>
        <v>174</v>
      </c>
      <c r="F63" s="180"/>
      <c r="G63" s="180"/>
      <c r="H63" s="180">
        <f>'将来負担比率（分子）の構造'!K$44</f>
        <v>156</v>
      </c>
      <c r="I63" s="180"/>
      <c r="J63" s="180"/>
      <c r="K63" s="180">
        <f>'将来負担比率（分子）の構造'!L$44</f>
        <v>152</v>
      </c>
      <c r="L63" s="180"/>
      <c r="M63" s="180"/>
      <c r="N63" s="180">
        <f>'将来負担比率（分子）の構造'!M$44</f>
        <v>131</v>
      </c>
      <c r="O63" s="180"/>
      <c r="P63" s="180"/>
    </row>
    <row r="64" spans="1:16">
      <c r="A64" s="180" t="s">
        <v>32</v>
      </c>
      <c r="B64" s="180">
        <f>'将来負担比率（分子）の構造'!I$43</f>
        <v>1629</v>
      </c>
      <c r="C64" s="180"/>
      <c r="D64" s="180"/>
      <c r="E64" s="180">
        <f>'将来負担比率（分子）の構造'!J$43</f>
        <v>1481</v>
      </c>
      <c r="F64" s="180"/>
      <c r="G64" s="180"/>
      <c r="H64" s="180">
        <f>'将来負担比率（分子）の構造'!K$43</f>
        <v>1416</v>
      </c>
      <c r="I64" s="180"/>
      <c r="J64" s="180"/>
      <c r="K64" s="180">
        <f>'将来負担比率（分子）の構造'!L$43</f>
        <v>1265</v>
      </c>
      <c r="L64" s="180"/>
      <c r="M64" s="180"/>
      <c r="N64" s="180">
        <f>'将来負担比率（分子）の構造'!M$43</f>
        <v>1160</v>
      </c>
      <c r="O64" s="180"/>
      <c r="P64" s="180"/>
    </row>
    <row r="65" spans="1:16">
      <c r="A65" s="180" t="s">
        <v>31</v>
      </c>
      <c r="B65" s="180">
        <f>'将来負担比率（分子）の構造'!I$42</f>
        <v>265</v>
      </c>
      <c r="C65" s="180"/>
      <c r="D65" s="180"/>
      <c r="E65" s="180">
        <f>'将来負担比率（分子）の構造'!J$42</f>
        <v>224</v>
      </c>
      <c r="F65" s="180"/>
      <c r="G65" s="180"/>
      <c r="H65" s="180">
        <f>'将来負担比率（分子）の構造'!K$42</f>
        <v>196</v>
      </c>
      <c r="I65" s="180"/>
      <c r="J65" s="180"/>
      <c r="K65" s="180">
        <f>'将来負担比率（分子）の構造'!L$42</f>
        <v>305</v>
      </c>
      <c r="L65" s="180"/>
      <c r="M65" s="180"/>
      <c r="N65" s="180">
        <f>'将来負担比率（分子）の構造'!M$42</f>
        <v>756</v>
      </c>
      <c r="O65" s="180"/>
      <c r="P65" s="180"/>
    </row>
    <row r="66" spans="1:16">
      <c r="A66" s="180" t="s">
        <v>30</v>
      </c>
      <c r="B66" s="180">
        <f>'将来負担比率（分子）の構造'!I$41</f>
        <v>7068</v>
      </c>
      <c r="C66" s="180"/>
      <c r="D66" s="180"/>
      <c r="E66" s="180">
        <f>'将来負担比率（分子）の構造'!J$41</f>
        <v>7041</v>
      </c>
      <c r="F66" s="180"/>
      <c r="G66" s="180"/>
      <c r="H66" s="180">
        <f>'将来負担比率（分子）の構造'!K$41</f>
        <v>7010</v>
      </c>
      <c r="I66" s="180"/>
      <c r="J66" s="180"/>
      <c r="K66" s="180">
        <f>'将来負担比率（分子）の構造'!L$41</f>
        <v>6875</v>
      </c>
      <c r="L66" s="180"/>
      <c r="M66" s="180"/>
      <c r="N66" s="180">
        <f>'将来負担比率（分子）の構造'!M$41</f>
        <v>6667</v>
      </c>
      <c r="O66" s="180"/>
      <c r="P66" s="180"/>
    </row>
    <row r="67" spans="1:16">
      <c r="A67" s="180" t="s">
        <v>74</v>
      </c>
      <c r="B67" s="180" t="e">
        <f>NA()</f>
        <v>#N/A</v>
      </c>
      <c r="C67" s="180">
        <f>IF(ISNUMBER('将来負担比率（分子）の構造'!I$53), IF('将来負担比率（分子）の構造'!I$53 &lt; 0, 0, '将来負担比率（分子）の構造'!I$53), NA())</f>
        <v>3079</v>
      </c>
      <c r="D67" s="180" t="e">
        <f>NA()</f>
        <v>#N/A</v>
      </c>
      <c r="E67" s="180" t="e">
        <f>NA()</f>
        <v>#N/A</v>
      </c>
      <c r="F67" s="180">
        <f>IF(ISNUMBER('将来負担比率（分子）の構造'!J$53), IF('将来負担比率（分子）の構造'!J$53 &lt; 0, 0, '将来負担比率（分子）の構造'!J$53), NA())</f>
        <v>3005</v>
      </c>
      <c r="G67" s="180" t="e">
        <f>NA()</f>
        <v>#N/A</v>
      </c>
      <c r="H67" s="180" t="e">
        <f>NA()</f>
        <v>#N/A</v>
      </c>
      <c r="I67" s="180">
        <f>IF(ISNUMBER('将来負担比率（分子）の構造'!K$53), IF('将来負担比率（分子）の構造'!K$53 &lt; 0, 0, '将来負担比率（分子）の構造'!K$53), NA())</f>
        <v>2998</v>
      </c>
      <c r="J67" s="180" t="e">
        <f>NA()</f>
        <v>#N/A</v>
      </c>
      <c r="K67" s="180" t="e">
        <f>NA()</f>
        <v>#N/A</v>
      </c>
      <c r="L67" s="180">
        <f>IF(ISNUMBER('将来負担比率（分子）の構造'!L$53), IF('将来負担比率（分子）の構造'!L$53 &lt; 0, 0, '将来負担比率（分子）の構造'!L$53), NA())</f>
        <v>3109</v>
      </c>
      <c r="M67" s="180" t="e">
        <f>NA()</f>
        <v>#N/A</v>
      </c>
      <c r="N67" s="180" t="e">
        <f>NA()</f>
        <v>#N/A</v>
      </c>
      <c r="O67" s="180">
        <f>IF(ISNUMBER('将来負担比率（分子）の構造'!M$53), IF('将来負担比率（分子）の構造'!M$53 &lt; 0, 0, '将来負担比率（分子）の構造'!M$53), NA())</f>
        <v>3213</v>
      </c>
      <c r="P67" s="180" t="e">
        <f>NA()</f>
        <v>#N/A</v>
      </c>
    </row>
    <row r="70" spans="1:16">
      <c r="A70" s="182" t="s">
        <v>75</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76</v>
      </c>
      <c r="B72" s="184">
        <f>基金残高に係る経年分析!F55</f>
        <v>435</v>
      </c>
      <c r="C72" s="184">
        <f>基金残高に係る経年分析!G55</f>
        <v>318</v>
      </c>
      <c r="D72" s="184">
        <f>基金残高に係る経年分析!H55</f>
        <v>223</v>
      </c>
    </row>
    <row r="73" spans="1:16">
      <c r="A73" s="183" t="s">
        <v>77</v>
      </c>
      <c r="B73" s="184">
        <f>基金残高に係る経年分析!F56</f>
        <v>2</v>
      </c>
      <c r="C73" s="184">
        <f>基金残高に係る経年分析!G56</f>
        <v>2</v>
      </c>
      <c r="D73" s="184">
        <f>基金残高に係る経年分析!H56</f>
        <v>2</v>
      </c>
    </row>
    <row r="74" spans="1:16">
      <c r="A74" s="183" t="s">
        <v>78</v>
      </c>
      <c r="B74" s="184">
        <f>基金残高に係る経年分析!F57</f>
        <v>104</v>
      </c>
      <c r="C74" s="184">
        <f>基金残高に係る経年分析!G57</f>
        <v>103</v>
      </c>
      <c r="D74" s="184">
        <f>基金残高に係る経年分析!H57</f>
        <v>90</v>
      </c>
    </row>
  </sheetData>
  <sheetProtection algorithmName="SHA-512" hashValue="V6rKKoQOJ8FE2s2IY+txEONYoidF5loDSq5trXgY0i2463J3HbXQcesfO2H+WnLimU89ZRaZAjRX+C01hNH0Xg==" saltValue="Di/xOK0s4+TVWTMzJmKo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223</v>
      </c>
      <c r="C5" s="666"/>
      <c r="D5" s="666"/>
      <c r="E5" s="666"/>
      <c r="F5" s="666"/>
      <c r="G5" s="666"/>
      <c r="H5" s="666"/>
      <c r="I5" s="666"/>
      <c r="J5" s="666"/>
      <c r="K5" s="666"/>
      <c r="L5" s="666"/>
      <c r="M5" s="666"/>
      <c r="N5" s="666"/>
      <c r="O5" s="666"/>
      <c r="P5" s="666"/>
      <c r="Q5" s="667"/>
      <c r="R5" s="668">
        <v>2844467</v>
      </c>
      <c r="S5" s="669"/>
      <c r="T5" s="669"/>
      <c r="U5" s="669"/>
      <c r="V5" s="669"/>
      <c r="W5" s="669"/>
      <c r="X5" s="669"/>
      <c r="Y5" s="670"/>
      <c r="Z5" s="671">
        <v>45</v>
      </c>
      <c r="AA5" s="671"/>
      <c r="AB5" s="671"/>
      <c r="AC5" s="671"/>
      <c r="AD5" s="672">
        <v>2844467</v>
      </c>
      <c r="AE5" s="672"/>
      <c r="AF5" s="672"/>
      <c r="AG5" s="672"/>
      <c r="AH5" s="672"/>
      <c r="AI5" s="672"/>
      <c r="AJ5" s="672"/>
      <c r="AK5" s="672"/>
      <c r="AL5" s="673">
        <v>71.099999999999994</v>
      </c>
      <c r="AM5" s="674"/>
      <c r="AN5" s="674"/>
      <c r="AO5" s="675"/>
      <c r="AP5" s="665" t="s">
        <v>224</v>
      </c>
      <c r="AQ5" s="666"/>
      <c r="AR5" s="666"/>
      <c r="AS5" s="666"/>
      <c r="AT5" s="666"/>
      <c r="AU5" s="666"/>
      <c r="AV5" s="666"/>
      <c r="AW5" s="666"/>
      <c r="AX5" s="666"/>
      <c r="AY5" s="666"/>
      <c r="AZ5" s="666"/>
      <c r="BA5" s="666"/>
      <c r="BB5" s="666"/>
      <c r="BC5" s="666"/>
      <c r="BD5" s="666"/>
      <c r="BE5" s="666"/>
      <c r="BF5" s="667"/>
      <c r="BG5" s="679">
        <v>2844467</v>
      </c>
      <c r="BH5" s="680"/>
      <c r="BI5" s="680"/>
      <c r="BJ5" s="680"/>
      <c r="BK5" s="680"/>
      <c r="BL5" s="680"/>
      <c r="BM5" s="680"/>
      <c r="BN5" s="681"/>
      <c r="BO5" s="682">
        <v>100</v>
      </c>
      <c r="BP5" s="682"/>
      <c r="BQ5" s="682"/>
      <c r="BR5" s="682"/>
      <c r="BS5" s="683">
        <v>26968</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c r="B6" s="676" t="s">
        <v>228</v>
      </c>
      <c r="C6" s="677"/>
      <c r="D6" s="677"/>
      <c r="E6" s="677"/>
      <c r="F6" s="677"/>
      <c r="G6" s="677"/>
      <c r="H6" s="677"/>
      <c r="I6" s="677"/>
      <c r="J6" s="677"/>
      <c r="K6" s="677"/>
      <c r="L6" s="677"/>
      <c r="M6" s="677"/>
      <c r="N6" s="677"/>
      <c r="O6" s="677"/>
      <c r="P6" s="677"/>
      <c r="Q6" s="678"/>
      <c r="R6" s="679">
        <v>93371</v>
      </c>
      <c r="S6" s="680"/>
      <c r="T6" s="680"/>
      <c r="U6" s="680"/>
      <c r="V6" s="680"/>
      <c r="W6" s="680"/>
      <c r="X6" s="680"/>
      <c r="Y6" s="681"/>
      <c r="Z6" s="682">
        <v>1.5</v>
      </c>
      <c r="AA6" s="682"/>
      <c r="AB6" s="682"/>
      <c r="AC6" s="682"/>
      <c r="AD6" s="683">
        <v>93371</v>
      </c>
      <c r="AE6" s="683"/>
      <c r="AF6" s="683"/>
      <c r="AG6" s="683"/>
      <c r="AH6" s="683"/>
      <c r="AI6" s="683"/>
      <c r="AJ6" s="683"/>
      <c r="AK6" s="683"/>
      <c r="AL6" s="684">
        <v>2.2999999999999998</v>
      </c>
      <c r="AM6" s="685"/>
      <c r="AN6" s="685"/>
      <c r="AO6" s="686"/>
      <c r="AP6" s="676" t="s">
        <v>229</v>
      </c>
      <c r="AQ6" s="677"/>
      <c r="AR6" s="677"/>
      <c r="AS6" s="677"/>
      <c r="AT6" s="677"/>
      <c r="AU6" s="677"/>
      <c r="AV6" s="677"/>
      <c r="AW6" s="677"/>
      <c r="AX6" s="677"/>
      <c r="AY6" s="677"/>
      <c r="AZ6" s="677"/>
      <c r="BA6" s="677"/>
      <c r="BB6" s="677"/>
      <c r="BC6" s="677"/>
      <c r="BD6" s="677"/>
      <c r="BE6" s="677"/>
      <c r="BF6" s="678"/>
      <c r="BG6" s="679">
        <v>2844467</v>
      </c>
      <c r="BH6" s="680"/>
      <c r="BI6" s="680"/>
      <c r="BJ6" s="680"/>
      <c r="BK6" s="680"/>
      <c r="BL6" s="680"/>
      <c r="BM6" s="680"/>
      <c r="BN6" s="681"/>
      <c r="BO6" s="682">
        <v>100</v>
      </c>
      <c r="BP6" s="682"/>
      <c r="BQ6" s="682"/>
      <c r="BR6" s="682"/>
      <c r="BS6" s="683">
        <v>26968</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97443</v>
      </c>
      <c r="CS6" s="680"/>
      <c r="CT6" s="680"/>
      <c r="CU6" s="680"/>
      <c r="CV6" s="680"/>
      <c r="CW6" s="680"/>
      <c r="CX6" s="680"/>
      <c r="CY6" s="681"/>
      <c r="CZ6" s="673">
        <v>1.6</v>
      </c>
      <c r="DA6" s="674"/>
      <c r="DB6" s="674"/>
      <c r="DC6" s="693"/>
      <c r="DD6" s="688" t="s">
        <v>127</v>
      </c>
      <c r="DE6" s="680"/>
      <c r="DF6" s="680"/>
      <c r="DG6" s="680"/>
      <c r="DH6" s="680"/>
      <c r="DI6" s="680"/>
      <c r="DJ6" s="680"/>
      <c r="DK6" s="680"/>
      <c r="DL6" s="680"/>
      <c r="DM6" s="680"/>
      <c r="DN6" s="680"/>
      <c r="DO6" s="680"/>
      <c r="DP6" s="681"/>
      <c r="DQ6" s="688">
        <v>97443</v>
      </c>
      <c r="DR6" s="680"/>
      <c r="DS6" s="680"/>
      <c r="DT6" s="680"/>
      <c r="DU6" s="680"/>
      <c r="DV6" s="680"/>
      <c r="DW6" s="680"/>
      <c r="DX6" s="680"/>
      <c r="DY6" s="680"/>
      <c r="DZ6" s="680"/>
      <c r="EA6" s="680"/>
      <c r="EB6" s="680"/>
      <c r="EC6" s="689"/>
    </row>
    <row r="7" spans="2:143" ht="11.25" customHeight="1">
      <c r="B7" s="676" t="s">
        <v>231</v>
      </c>
      <c r="C7" s="677"/>
      <c r="D7" s="677"/>
      <c r="E7" s="677"/>
      <c r="F7" s="677"/>
      <c r="G7" s="677"/>
      <c r="H7" s="677"/>
      <c r="I7" s="677"/>
      <c r="J7" s="677"/>
      <c r="K7" s="677"/>
      <c r="L7" s="677"/>
      <c r="M7" s="677"/>
      <c r="N7" s="677"/>
      <c r="O7" s="677"/>
      <c r="P7" s="677"/>
      <c r="Q7" s="678"/>
      <c r="R7" s="679">
        <v>3018</v>
      </c>
      <c r="S7" s="680"/>
      <c r="T7" s="680"/>
      <c r="U7" s="680"/>
      <c r="V7" s="680"/>
      <c r="W7" s="680"/>
      <c r="X7" s="680"/>
      <c r="Y7" s="681"/>
      <c r="Z7" s="682">
        <v>0</v>
      </c>
      <c r="AA7" s="682"/>
      <c r="AB7" s="682"/>
      <c r="AC7" s="682"/>
      <c r="AD7" s="683">
        <v>3018</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1142320</v>
      </c>
      <c r="BH7" s="680"/>
      <c r="BI7" s="680"/>
      <c r="BJ7" s="680"/>
      <c r="BK7" s="680"/>
      <c r="BL7" s="680"/>
      <c r="BM7" s="680"/>
      <c r="BN7" s="681"/>
      <c r="BO7" s="682">
        <v>40.200000000000003</v>
      </c>
      <c r="BP7" s="682"/>
      <c r="BQ7" s="682"/>
      <c r="BR7" s="682"/>
      <c r="BS7" s="683">
        <v>26968</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920946</v>
      </c>
      <c r="CS7" s="680"/>
      <c r="CT7" s="680"/>
      <c r="CU7" s="680"/>
      <c r="CV7" s="680"/>
      <c r="CW7" s="680"/>
      <c r="CX7" s="680"/>
      <c r="CY7" s="681"/>
      <c r="CZ7" s="682">
        <v>15.1</v>
      </c>
      <c r="DA7" s="682"/>
      <c r="DB7" s="682"/>
      <c r="DC7" s="682"/>
      <c r="DD7" s="688">
        <v>23105</v>
      </c>
      <c r="DE7" s="680"/>
      <c r="DF7" s="680"/>
      <c r="DG7" s="680"/>
      <c r="DH7" s="680"/>
      <c r="DI7" s="680"/>
      <c r="DJ7" s="680"/>
      <c r="DK7" s="680"/>
      <c r="DL7" s="680"/>
      <c r="DM7" s="680"/>
      <c r="DN7" s="680"/>
      <c r="DO7" s="680"/>
      <c r="DP7" s="681"/>
      <c r="DQ7" s="688">
        <v>859261</v>
      </c>
      <c r="DR7" s="680"/>
      <c r="DS7" s="680"/>
      <c r="DT7" s="680"/>
      <c r="DU7" s="680"/>
      <c r="DV7" s="680"/>
      <c r="DW7" s="680"/>
      <c r="DX7" s="680"/>
      <c r="DY7" s="680"/>
      <c r="DZ7" s="680"/>
      <c r="EA7" s="680"/>
      <c r="EB7" s="680"/>
      <c r="EC7" s="689"/>
    </row>
    <row r="8" spans="2:143" ht="11.25" customHeight="1">
      <c r="B8" s="676" t="s">
        <v>234</v>
      </c>
      <c r="C8" s="677"/>
      <c r="D8" s="677"/>
      <c r="E8" s="677"/>
      <c r="F8" s="677"/>
      <c r="G8" s="677"/>
      <c r="H8" s="677"/>
      <c r="I8" s="677"/>
      <c r="J8" s="677"/>
      <c r="K8" s="677"/>
      <c r="L8" s="677"/>
      <c r="M8" s="677"/>
      <c r="N8" s="677"/>
      <c r="O8" s="677"/>
      <c r="P8" s="677"/>
      <c r="Q8" s="678"/>
      <c r="R8" s="679">
        <v>8360</v>
      </c>
      <c r="S8" s="680"/>
      <c r="T8" s="680"/>
      <c r="U8" s="680"/>
      <c r="V8" s="680"/>
      <c r="W8" s="680"/>
      <c r="X8" s="680"/>
      <c r="Y8" s="681"/>
      <c r="Z8" s="682">
        <v>0.1</v>
      </c>
      <c r="AA8" s="682"/>
      <c r="AB8" s="682"/>
      <c r="AC8" s="682"/>
      <c r="AD8" s="683">
        <v>8360</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32353</v>
      </c>
      <c r="BH8" s="680"/>
      <c r="BI8" s="680"/>
      <c r="BJ8" s="680"/>
      <c r="BK8" s="680"/>
      <c r="BL8" s="680"/>
      <c r="BM8" s="680"/>
      <c r="BN8" s="681"/>
      <c r="BO8" s="682">
        <v>1.1000000000000001</v>
      </c>
      <c r="BP8" s="682"/>
      <c r="BQ8" s="682"/>
      <c r="BR8" s="682"/>
      <c r="BS8" s="688" t="s">
        <v>127</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1999379</v>
      </c>
      <c r="CS8" s="680"/>
      <c r="CT8" s="680"/>
      <c r="CU8" s="680"/>
      <c r="CV8" s="680"/>
      <c r="CW8" s="680"/>
      <c r="CX8" s="680"/>
      <c r="CY8" s="681"/>
      <c r="CZ8" s="682">
        <v>32.9</v>
      </c>
      <c r="DA8" s="682"/>
      <c r="DB8" s="682"/>
      <c r="DC8" s="682"/>
      <c r="DD8" s="688">
        <v>45603</v>
      </c>
      <c r="DE8" s="680"/>
      <c r="DF8" s="680"/>
      <c r="DG8" s="680"/>
      <c r="DH8" s="680"/>
      <c r="DI8" s="680"/>
      <c r="DJ8" s="680"/>
      <c r="DK8" s="680"/>
      <c r="DL8" s="680"/>
      <c r="DM8" s="680"/>
      <c r="DN8" s="680"/>
      <c r="DO8" s="680"/>
      <c r="DP8" s="681"/>
      <c r="DQ8" s="688">
        <v>1049922</v>
      </c>
      <c r="DR8" s="680"/>
      <c r="DS8" s="680"/>
      <c r="DT8" s="680"/>
      <c r="DU8" s="680"/>
      <c r="DV8" s="680"/>
      <c r="DW8" s="680"/>
      <c r="DX8" s="680"/>
      <c r="DY8" s="680"/>
      <c r="DZ8" s="680"/>
      <c r="EA8" s="680"/>
      <c r="EB8" s="680"/>
      <c r="EC8" s="689"/>
    </row>
    <row r="9" spans="2:143" ht="11.25" customHeight="1">
      <c r="B9" s="676" t="s">
        <v>237</v>
      </c>
      <c r="C9" s="677"/>
      <c r="D9" s="677"/>
      <c r="E9" s="677"/>
      <c r="F9" s="677"/>
      <c r="G9" s="677"/>
      <c r="H9" s="677"/>
      <c r="I9" s="677"/>
      <c r="J9" s="677"/>
      <c r="K9" s="677"/>
      <c r="L9" s="677"/>
      <c r="M9" s="677"/>
      <c r="N9" s="677"/>
      <c r="O9" s="677"/>
      <c r="P9" s="677"/>
      <c r="Q9" s="678"/>
      <c r="R9" s="679">
        <v>7654</v>
      </c>
      <c r="S9" s="680"/>
      <c r="T9" s="680"/>
      <c r="U9" s="680"/>
      <c r="V9" s="680"/>
      <c r="W9" s="680"/>
      <c r="X9" s="680"/>
      <c r="Y9" s="681"/>
      <c r="Z9" s="682">
        <v>0.1</v>
      </c>
      <c r="AA9" s="682"/>
      <c r="AB9" s="682"/>
      <c r="AC9" s="682"/>
      <c r="AD9" s="683">
        <v>7654</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837341</v>
      </c>
      <c r="BH9" s="680"/>
      <c r="BI9" s="680"/>
      <c r="BJ9" s="680"/>
      <c r="BK9" s="680"/>
      <c r="BL9" s="680"/>
      <c r="BM9" s="680"/>
      <c r="BN9" s="681"/>
      <c r="BO9" s="682">
        <v>29.4</v>
      </c>
      <c r="BP9" s="682"/>
      <c r="BQ9" s="682"/>
      <c r="BR9" s="682"/>
      <c r="BS9" s="688" t="s">
        <v>127</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594382</v>
      </c>
      <c r="CS9" s="680"/>
      <c r="CT9" s="680"/>
      <c r="CU9" s="680"/>
      <c r="CV9" s="680"/>
      <c r="CW9" s="680"/>
      <c r="CX9" s="680"/>
      <c r="CY9" s="681"/>
      <c r="CZ9" s="682">
        <v>9.8000000000000007</v>
      </c>
      <c r="DA9" s="682"/>
      <c r="DB9" s="682"/>
      <c r="DC9" s="682"/>
      <c r="DD9" s="688">
        <v>28988</v>
      </c>
      <c r="DE9" s="680"/>
      <c r="DF9" s="680"/>
      <c r="DG9" s="680"/>
      <c r="DH9" s="680"/>
      <c r="DI9" s="680"/>
      <c r="DJ9" s="680"/>
      <c r="DK9" s="680"/>
      <c r="DL9" s="680"/>
      <c r="DM9" s="680"/>
      <c r="DN9" s="680"/>
      <c r="DO9" s="680"/>
      <c r="DP9" s="681"/>
      <c r="DQ9" s="688">
        <v>535246</v>
      </c>
      <c r="DR9" s="680"/>
      <c r="DS9" s="680"/>
      <c r="DT9" s="680"/>
      <c r="DU9" s="680"/>
      <c r="DV9" s="680"/>
      <c r="DW9" s="680"/>
      <c r="DX9" s="680"/>
      <c r="DY9" s="680"/>
      <c r="DZ9" s="680"/>
      <c r="EA9" s="680"/>
      <c r="EB9" s="680"/>
      <c r="EC9" s="689"/>
    </row>
    <row r="10" spans="2:143" ht="11.25" customHeight="1">
      <c r="B10" s="676" t="s">
        <v>240</v>
      </c>
      <c r="C10" s="677"/>
      <c r="D10" s="677"/>
      <c r="E10" s="677"/>
      <c r="F10" s="677"/>
      <c r="G10" s="677"/>
      <c r="H10" s="677"/>
      <c r="I10" s="677"/>
      <c r="J10" s="677"/>
      <c r="K10" s="677"/>
      <c r="L10" s="677"/>
      <c r="M10" s="677"/>
      <c r="N10" s="677"/>
      <c r="O10" s="677"/>
      <c r="P10" s="677"/>
      <c r="Q10" s="678"/>
      <c r="R10" s="679" t="s">
        <v>127</v>
      </c>
      <c r="S10" s="680"/>
      <c r="T10" s="680"/>
      <c r="U10" s="680"/>
      <c r="V10" s="680"/>
      <c r="W10" s="680"/>
      <c r="X10" s="680"/>
      <c r="Y10" s="681"/>
      <c r="Z10" s="682" t="s">
        <v>127</v>
      </c>
      <c r="AA10" s="682"/>
      <c r="AB10" s="682"/>
      <c r="AC10" s="682"/>
      <c r="AD10" s="683" t="s">
        <v>127</v>
      </c>
      <c r="AE10" s="683"/>
      <c r="AF10" s="683"/>
      <c r="AG10" s="683"/>
      <c r="AH10" s="683"/>
      <c r="AI10" s="683"/>
      <c r="AJ10" s="683"/>
      <c r="AK10" s="683"/>
      <c r="AL10" s="684" t="s">
        <v>127</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57638</v>
      </c>
      <c r="BH10" s="680"/>
      <c r="BI10" s="680"/>
      <c r="BJ10" s="680"/>
      <c r="BK10" s="680"/>
      <c r="BL10" s="680"/>
      <c r="BM10" s="680"/>
      <c r="BN10" s="681"/>
      <c r="BO10" s="682">
        <v>2</v>
      </c>
      <c r="BP10" s="682"/>
      <c r="BQ10" s="682"/>
      <c r="BR10" s="682"/>
      <c r="BS10" s="688" t="s">
        <v>127</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4693</v>
      </c>
      <c r="CS10" s="680"/>
      <c r="CT10" s="680"/>
      <c r="CU10" s="680"/>
      <c r="CV10" s="680"/>
      <c r="CW10" s="680"/>
      <c r="CX10" s="680"/>
      <c r="CY10" s="681"/>
      <c r="CZ10" s="682">
        <v>0.1</v>
      </c>
      <c r="DA10" s="682"/>
      <c r="DB10" s="682"/>
      <c r="DC10" s="682"/>
      <c r="DD10" s="688" t="s">
        <v>127</v>
      </c>
      <c r="DE10" s="680"/>
      <c r="DF10" s="680"/>
      <c r="DG10" s="680"/>
      <c r="DH10" s="680"/>
      <c r="DI10" s="680"/>
      <c r="DJ10" s="680"/>
      <c r="DK10" s="680"/>
      <c r="DL10" s="680"/>
      <c r="DM10" s="680"/>
      <c r="DN10" s="680"/>
      <c r="DO10" s="680"/>
      <c r="DP10" s="681"/>
      <c r="DQ10" s="688">
        <v>4693</v>
      </c>
      <c r="DR10" s="680"/>
      <c r="DS10" s="680"/>
      <c r="DT10" s="680"/>
      <c r="DU10" s="680"/>
      <c r="DV10" s="680"/>
      <c r="DW10" s="680"/>
      <c r="DX10" s="680"/>
      <c r="DY10" s="680"/>
      <c r="DZ10" s="680"/>
      <c r="EA10" s="680"/>
      <c r="EB10" s="680"/>
      <c r="EC10" s="689"/>
    </row>
    <row r="11" spans="2:143" ht="11.25" customHeight="1">
      <c r="B11" s="676" t="s">
        <v>243</v>
      </c>
      <c r="C11" s="677"/>
      <c r="D11" s="677"/>
      <c r="E11" s="677"/>
      <c r="F11" s="677"/>
      <c r="G11" s="677"/>
      <c r="H11" s="677"/>
      <c r="I11" s="677"/>
      <c r="J11" s="677"/>
      <c r="K11" s="677"/>
      <c r="L11" s="677"/>
      <c r="M11" s="677"/>
      <c r="N11" s="677"/>
      <c r="O11" s="677"/>
      <c r="P11" s="677"/>
      <c r="Q11" s="678"/>
      <c r="R11" s="679" t="s">
        <v>171</v>
      </c>
      <c r="S11" s="680"/>
      <c r="T11" s="680"/>
      <c r="U11" s="680"/>
      <c r="V11" s="680"/>
      <c r="W11" s="680"/>
      <c r="X11" s="680"/>
      <c r="Y11" s="681"/>
      <c r="Z11" s="682" t="s">
        <v>127</v>
      </c>
      <c r="AA11" s="682"/>
      <c r="AB11" s="682"/>
      <c r="AC11" s="682"/>
      <c r="AD11" s="683" t="s">
        <v>127</v>
      </c>
      <c r="AE11" s="683"/>
      <c r="AF11" s="683"/>
      <c r="AG11" s="683"/>
      <c r="AH11" s="683"/>
      <c r="AI11" s="683"/>
      <c r="AJ11" s="683"/>
      <c r="AK11" s="683"/>
      <c r="AL11" s="684" t="s">
        <v>171</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214988</v>
      </c>
      <c r="BH11" s="680"/>
      <c r="BI11" s="680"/>
      <c r="BJ11" s="680"/>
      <c r="BK11" s="680"/>
      <c r="BL11" s="680"/>
      <c r="BM11" s="680"/>
      <c r="BN11" s="681"/>
      <c r="BO11" s="682">
        <v>7.6</v>
      </c>
      <c r="BP11" s="682"/>
      <c r="BQ11" s="682"/>
      <c r="BR11" s="682"/>
      <c r="BS11" s="688">
        <v>26968</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235427</v>
      </c>
      <c r="CS11" s="680"/>
      <c r="CT11" s="680"/>
      <c r="CU11" s="680"/>
      <c r="CV11" s="680"/>
      <c r="CW11" s="680"/>
      <c r="CX11" s="680"/>
      <c r="CY11" s="681"/>
      <c r="CZ11" s="682">
        <v>3.9</v>
      </c>
      <c r="DA11" s="682"/>
      <c r="DB11" s="682"/>
      <c r="DC11" s="682"/>
      <c r="DD11" s="688">
        <v>83986</v>
      </c>
      <c r="DE11" s="680"/>
      <c r="DF11" s="680"/>
      <c r="DG11" s="680"/>
      <c r="DH11" s="680"/>
      <c r="DI11" s="680"/>
      <c r="DJ11" s="680"/>
      <c r="DK11" s="680"/>
      <c r="DL11" s="680"/>
      <c r="DM11" s="680"/>
      <c r="DN11" s="680"/>
      <c r="DO11" s="680"/>
      <c r="DP11" s="681"/>
      <c r="DQ11" s="688">
        <v>94321</v>
      </c>
      <c r="DR11" s="680"/>
      <c r="DS11" s="680"/>
      <c r="DT11" s="680"/>
      <c r="DU11" s="680"/>
      <c r="DV11" s="680"/>
      <c r="DW11" s="680"/>
      <c r="DX11" s="680"/>
      <c r="DY11" s="680"/>
      <c r="DZ11" s="680"/>
      <c r="EA11" s="680"/>
      <c r="EB11" s="680"/>
      <c r="EC11" s="689"/>
    </row>
    <row r="12" spans="2:143" ht="11.25" customHeight="1">
      <c r="B12" s="676" t="s">
        <v>246</v>
      </c>
      <c r="C12" s="677"/>
      <c r="D12" s="677"/>
      <c r="E12" s="677"/>
      <c r="F12" s="677"/>
      <c r="G12" s="677"/>
      <c r="H12" s="677"/>
      <c r="I12" s="677"/>
      <c r="J12" s="677"/>
      <c r="K12" s="677"/>
      <c r="L12" s="677"/>
      <c r="M12" s="677"/>
      <c r="N12" s="677"/>
      <c r="O12" s="677"/>
      <c r="P12" s="677"/>
      <c r="Q12" s="678"/>
      <c r="R12" s="679">
        <v>340416</v>
      </c>
      <c r="S12" s="680"/>
      <c r="T12" s="680"/>
      <c r="U12" s="680"/>
      <c r="V12" s="680"/>
      <c r="W12" s="680"/>
      <c r="X12" s="680"/>
      <c r="Y12" s="681"/>
      <c r="Z12" s="682">
        <v>5.4</v>
      </c>
      <c r="AA12" s="682"/>
      <c r="AB12" s="682"/>
      <c r="AC12" s="682"/>
      <c r="AD12" s="683">
        <v>340416</v>
      </c>
      <c r="AE12" s="683"/>
      <c r="AF12" s="683"/>
      <c r="AG12" s="683"/>
      <c r="AH12" s="683"/>
      <c r="AI12" s="683"/>
      <c r="AJ12" s="683"/>
      <c r="AK12" s="683"/>
      <c r="AL12" s="684">
        <v>8.5</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1551330</v>
      </c>
      <c r="BH12" s="680"/>
      <c r="BI12" s="680"/>
      <c r="BJ12" s="680"/>
      <c r="BK12" s="680"/>
      <c r="BL12" s="680"/>
      <c r="BM12" s="680"/>
      <c r="BN12" s="681"/>
      <c r="BO12" s="682">
        <v>54.5</v>
      </c>
      <c r="BP12" s="682"/>
      <c r="BQ12" s="682"/>
      <c r="BR12" s="682"/>
      <c r="BS12" s="688" t="s">
        <v>127</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121084</v>
      </c>
      <c r="CS12" s="680"/>
      <c r="CT12" s="680"/>
      <c r="CU12" s="680"/>
      <c r="CV12" s="680"/>
      <c r="CW12" s="680"/>
      <c r="CX12" s="680"/>
      <c r="CY12" s="681"/>
      <c r="CZ12" s="682">
        <v>2</v>
      </c>
      <c r="DA12" s="682"/>
      <c r="DB12" s="682"/>
      <c r="DC12" s="682"/>
      <c r="DD12" s="688">
        <v>18504</v>
      </c>
      <c r="DE12" s="680"/>
      <c r="DF12" s="680"/>
      <c r="DG12" s="680"/>
      <c r="DH12" s="680"/>
      <c r="DI12" s="680"/>
      <c r="DJ12" s="680"/>
      <c r="DK12" s="680"/>
      <c r="DL12" s="680"/>
      <c r="DM12" s="680"/>
      <c r="DN12" s="680"/>
      <c r="DO12" s="680"/>
      <c r="DP12" s="681"/>
      <c r="DQ12" s="688">
        <v>105175</v>
      </c>
      <c r="DR12" s="680"/>
      <c r="DS12" s="680"/>
      <c r="DT12" s="680"/>
      <c r="DU12" s="680"/>
      <c r="DV12" s="680"/>
      <c r="DW12" s="680"/>
      <c r="DX12" s="680"/>
      <c r="DY12" s="680"/>
      <c r="DZ12" s="680"/>
      <c r="EA12" s="680"/>
      <c r="EB12" s="680"/>
      <c r="EC12" s="689"/>
    </row>
    <row r="13" spans="2:143" ht="11.25" customHeight="1">
      <c r="B13" s="676" t="s">
        <v>249</v>
      </c>
      <c r="C13" s="677"/>
      <c r="D13" s="677"/>
      <c r="E13" s="677"/>
      <c r="F13" s="677"/>
      <c r="G13" s="677"/>
      <c r="H13" s="677"/>
      <c r="I13" s="677"/>
      <c r="J13" s="677"/>
      <c r="K13" s="677"/>
      <c r="L13" s="677"/>
      <c r="M13" s="677"/>
      <c r="N13" s="677"/>
      <c r="O13" s="677"/>
      <c r="P13" s="677"/>
      <c r="Q13" s="678"/>
      <c r="R13" s="679">
        <v>21588</v>
      </c>
      <c r="S13" s="680"/>
      <c r="T13" s="680"/>
      <c r="U13" s="680"/>
      <c r="V13" s="680"/>
      <c r="W13" s="680"/>
      <c r="X13" s="680"/>
      <c r="Y13" s="681"/>
      <c r="Z13" s="682">
        <v>0.3</v>
      </c>
      <c r="AA13" s="682"/>
      <c r="AB13" s="682"/>
      <c r="AC13" s="682"/>
      <c r="AD13" s="683">
        <v>21588</v>
      </c>
      <c r="AE13" s="683"/>
      <c r="AF13" s="683"/>
      <c r="AG13" s="683"/>
      <c r="AH13" s="683"/>
      <c r="AI13" s="683"/>
      <c r="AJ13" s="683"/>
      <c r="AK13" s="683"/>
      <c r="AL13" s="684">
        <v>0.5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1549168</v>
      </c>
      <c r="BH13" s="680"/>
      <c r="BI13" s="680"/>
      <c r="BJ13" s="680"/>
      <c r="BK13" s="680"/>
      <c r="BL13" s="680"/>
      <c r="BM13" s="680"/>
      <c r="BN13" s="681"/>
      <c r="BO13" s="682">
        <v>54.5</v>
      </c>
      <c r="BP13" s="682"/>
      <c r="BQ13" s="682"/>
      <c r="BR13" s="682"/>
      <c r="BS13" s="688" t="s">
        <v>127</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566436</v>
      </c>
      <c r="CS13" s="680"/>
      <c r="CT13" s="680"/>
      <c r="CU13" s="680"/>
      <c r="CV13" s="680"/>
      <c r="CW13" s="680"/>
      <c r="CX13" s="680"/>
      <c r="CY13" s="681"/>
      <c r="CZ13" s="682">
        <v>9.3000000000000007</v>
      </c>
      <c r="DA13" s="682"/>
      <c r="DB13" s="682"/>
      <c r="DC13" s="682"/>
      <c r="DD13" s="688">
        <v>197930</v>
      </c>
      <c r="DE13" s="680"/>
      <c r="DF13" s="680"/>
      <c r="DG13" s="680"/>
      <c r="DH13" s="680"/>
      <c r="DI13" s="680"/>
      <c r="DJ13" s="680"/>
      <c r="DK13" s="680"/>
      <c r="DL13" s="680"/>
      <c r="DM13" s="680"/>
      <c r="DN13" s="680"/>
      <c r="DO13" s="680"/>
      <c r="DP13" s="681"/>
      <c r="DQ13" s="688">
        <v>473340</v>
      </c>
      <c r="DR13" s="680"/>
      <c r="DS13" s="680"/>
      <c r="DT13" s="680"/>
      <c r="DU13" s="680"/>
      <c r="DV13" s="680"/>
      <c r="DW13" s="680"/>
      <c r="DX13" s="680"/>
      <c r="DY13" s="680"/>
      <c r="DZ13" s="680"/>
      <c r="EA13" s="680"/>
      <c r="EB13" s="680"/>
      <c r="EC13" s="689"/>
    </row>
    <row r="14" spans="2:143" ht="11.25" customHeight="1">
      <c r="B14" s="676" t="s">
        <v>252</v>
      </c>
      <c r="C14" s="677"/>
      <c r="D14" s="677"/>
      <c r="E14" s="677"/>
      <c r="F14" s="677"/>
      <c r="G14" s="677"/>
      <c r="H14" s="677"/>
      <c r="I14" s="677"/>
      <c r="J14" s="677"/>
      <c r="K14" s="677"/>
      <c r="L14" s="677"/>
      <c r="M14" s="677"/>
      <c r="N14" s="677"/>
      <c r="O14" s="677"/>
      <c r="P14" s="677"/>
      <c r="Q14" s="678"/>
      <c r="R14" s="679" t="s">
        <v>127</v>
      </c>
      <c r="S14" s="680"/>
      <c r="T14" s="680"/>
      <c r="U14" s="680"/>
      <c r="V14" s="680"/>
      <c r="W14" s="680"/>
      <c r="X14" s="680"/>
      <c r="Y14" s="681"/>
      <c r="Z14" s="682" t="s">
        <v>127</v>
      </c>
      <c r="AA14" s="682"/>
      <c r="AB14" s="682"/>
      <c r="AC14" s="682"/>
      <c r="AD14" s="683" t="s">
        <v>127</v>
      </c>
      <c r="AE14" s="683"/>
      <c r="AF14" s="683"/>
      <c r="AG14" s="683"/>
      <c r="AH14" s="683"/>
      <c r="AI14" s="683"/>
      <c r="AJ14" s="683"/>
      <c r="AK14" s="683"/>
      <c r="AL14" s="684" t="s">
        <v>127</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48356</v>
      </c>
      <c r="BH14" s="680"/>
      <c r="BI14" s="680"/>
      <c r="BJ14" s="680"/>
      <c r="BK14" s="680"/>
      <c r="BL14" s="680"/>
      <c r="BM14" s="680"/>
      <c r="BN14" s="681"/>
      <c r="BO14" s="682">
        <v>1.7</v>
      </c>
      <c r="BP14" s="682"/>
      <c r="BQ14" s="682"/>
      <c r="BR14" s="682"/>
      <c r="BS14" s="688" t="s">
        <v>171</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368318</v>
      </c>
      <c r="CS14" s="680"/>
      <c r="CT14" s="680"/>
      <c r="CU14" s="680"/>
      <c r="CV14" s="680"/>
      <c r="CW14" s="680"/>
      <c r="CX14" s="680"/>
      <c r="CY14" s="681"/>
      <c r="CZ14" s="682">
        <v>6.1</v>
      </c>
      <c r="DA14" s="682"/>
      <c r="DB14" s="682"/>
      <c r="DC14" s="682"/>
      <c r="DD14" s="688">
        <v>40812</v>
      </c>
      <c r="DE14" s="680"/>
      <c r="DF14" s="680"/>
      <c r="DG14" s="680"/>
      <c r="DH14" s="680"/>
      <c r="DI14" s="680"/>
      <c r="DJ14" s="680"/>
      <c r="DK14" s="680"/>
      <c r="DL14" s="680"/>
      <c r="DM14" s="680"/>
      <c r="DN14" s="680"/>
      <c r="DO14" s="680"/>
      <c r="DP14" s="681"/>
      <c r="DQ14" s="688">
        <v>326441</v>
      </c>
      <c r="DR14" s="680"/>
      <c r="DS14" s="680"/>
      <c r="DT14" s="680"/>
      <c r="DU14" s="680"/>
      <c r="DV14" s="680"/>
      <c r="DW14" s="680"/>
      <c r="DX14" s="680"/>
      <c r="DY14" s="680"/>
      <c r="DZ14" s="680"/>
      <c r="EA14" s="680"/>
      <c r="EB14" s="680"/>
      <c r="EC14" s="689"/>
    </row>
    <row r="15" spans="2:143" ht="11.25" customHeight="1">
      <c r="B15" s="676" t="s">
        <v>255</v>
      </c>
      <c r="C15" s="677"/>
      <c r="D15" s="677"/>
      <c r="E15" s="677"/>
      <c r="F15" s="677"/>
      <c r="G15" s="677"/>
      <c r="H15" s="677"/>
      <c r="I15" s="677"/>
      <c r="J15" s="677"/>
      <c r="K15" s="677"/>
      <c r="L15" s="677"/>
      <c r="M15" s="677"/>
      <c r="N15" s="677"/>
      <c r="O15" s="677"/>
      <c r="P15" s="677"/>
      <c r="Q15" s="678"/>
      <c r="R15" s="679">
        <v>39815</v>
      </c>
      <c r="S15" s="680"/>
      <c r="T15" s="680"/>
      <c r="U15" s="680"/>
      <c r="V15" s="680"/>
      <c r="W15" s="680"/>
      <c r="X15" s="680"/>
      <c r="Y15" s="681"/>
      <c r="Z15" s="682">
        <v>0.6</v>
      </c>
      <c r="AA15" s="682"/>
      <c r="AB15" s="682"/>
      <c r="AC15" s="682"/>
      <c r="AD15" s="683">
        <v>39815</v>
      </c>
      <c r="AE15" s="683"/>
      <c r="AF15" s="683"/>
      <c r="AG15" s="683"/>
      <c r="AH15" s="683"/>
      <c r="AI15" s="683"/>
      <c r="AJ15" s="683"/>
      <c r="AK15" s="683"/>
      <c r="AL15" s="684">
        <v>1</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102461</v>
      </c>
      <c r="BH15" s="680"/>
      <c r="BI15" s="680"/>
      <c r="BJ15" s="680"/>
      <c r="BK15" s="680"/>
      <c r="BL15" s="680"/>
      <c r="BM15" s="680"/>
      <c r="BN15" s="681"/>
      <c r="BO15" s="682">
        <v>3.6</v>
      </c>
      <c r="BP15" s="682"/>
      <c r="BQ15" s="682"/>
      <c r="BR15" s="682"/>
      <c r="BS15" s="688" t="s">
        <v>127</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496031</v>
      </c>
      <c r="CS15" s="680"/>
      <c r="CT15" s="680"/>
      <c r="CU15" s="680"/>
      <c r="CV15" s="680"/>
      <c r="CW15" s="680"/>
      <c r="CX15" s="680"/>
      <c r="CY15" s="681"/>
      <c r="CZ15" s="682">
        <v>8.1999999999999993</v>
      </c>
      <c r="DA15" s="682"/>
      <c r="DB15" s="682"/>
      <c r="DC15" s="682"/>
      <c r="DD15" s="688">
        <v>9491</v>
      </c>
      <c r="DE15" s="680"/>
      <c r="DF15" s="680"/>
      <c r="DG15" s="680"/>
      <c r="DH15" s="680"/>
      <c r="DI15" s="680"/>
      <c r="DJ15" s="680"/>
      <c r="DK15" s="680"/>
      <c r="DL15" s="680"/>
      <c r="DM15" s="680"/>
      <c r="DN15" s="680"/>
      <c r="DO15" s="680"/>
      <c r="DP15" s="681"/>
      <c r="DQ15" s="688">
        <v>474067</v>
      </c>
      <c r="DR15" s="680"/>
      <c r="DS15" s="680"/>
      <c r="DT15" s="680"/>
      <c r="DU15" s="680"/>
      <c r="DV15" s="680"/>
      <c r="DW15" s="680"/>
      <c r="DX15" s="680"/>
      <c r="DY15" s="680"/>
      <c r="DZ15" s="680"/>
      <c r="EA15" s="680"/>
      <c r="EB15" s="680"/>
      <c r="EC15" s="689"/>
    </row>
    <row r="16" spans="2:143" ht="11.25" customHeight="1">
      <c r="B16" s="676" t="s">
        <v>258</v>
      </c>
      <c r="C16" s="677"/>
      <c r="D16" s="677"/>
      <c r="E16" s="677"/>
      <c r="F16" s="677"/>
      <c r="G16" s="677"/>
      <c r="H16" s="677"/>
      <c r="I16" s="677"/>
      <c r="J16" s="677"/>
      <c r="K16" s="677"/>
      <c r="L16" s="677"/>
      <c r="M16" s="677"/>
      <c r="N16" s="677"/>
      <c r="O16" s="677"/>
      <c r="P16" s="677"/>
      <c r="Q16" s="678"/>
      <c r="R16" s="679" t="s">
        <v>127</v>
      </c>
      <c r="S16" s="680"/>
      <c r="T16" s="680"/>
      <c r="U16" s="680"/>
      <c r="V16" s="680"/>
      <c r="W16" s="680"/>
      <c r="X16" s="680"/>
      <c r="Y16" s="681"/>
      <c r="Z16" s="682" t="s">
        <v>127</v>
      </c>
      <c r="AA16" s="682"/>
      <c r="AB16" s="682"/>
      <c r="AC16" s="682"/>
      <c r="AD16" s="683" t="s">
        <v>127</v>
      </c>
      <c r="AE16" s="683"/>
      <c r="AF16" s="683"/>
      <c r="AG16" s="683"/>
      <c r="AH16" s="683"/>
      <c r="AI16" s="683"/>
      <c r="AJ16" s="683"/>
      <c r="AK16" s="683"/>
      <c r="AL16" s="684" t="s">
        <v>171</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127</v>
      </c>
      <c r="BH16" s="680"/>
      <c r="BI16" s="680"/>
      <c r="BJ16" s="680"/>
      <c r="BK16" s="680"/>
      <c r="BL16" s="680"/>
      <c r="BM16" s="680"/>
      <c r="BN16" s="681"/>
      <c r="BO16" s="682" t="s">
        <v>127</v>
      </c>
      <c r="BP16" s="682"/>
      <c r="BQ16" s="682"/>
      <c r="BR16" s="682"/>
      <c r="BS16" s="688" t="s">
        <v>171</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11745</v>
      </c>
      <c r="CS16" s="680"/>
      <c r="CT16" s="680"/>
      <c r="CU16" s="680"/>
      <c r="CV16" s="680"/>
      <c r="CW16" s="680"/>
      <c r="CX16" s="680"/>
      <c r="CY16" s="681"/>
      <c r="CZ16" s="682">
        <v>0.2</v>
      </c>
      <c r="DA16" s="682"/>
      <c r="DB16" s="682"/>
      <c r="DC16" s="682"/>
      <c r="DD16" s="688" t="s">
        <v>127</v>
      </c>
      <c r="DE16" s="680"/>
      <c r="DF16" s="680"/>
      <c r="DG16" s="680"/>
      <c r="DH16" s="680"/>
      <c r="DI16" s="680"/>
      <c r="DJ16" s="680"/>
      <c r="DK16" s="680"/>
      <c r="DL16" s="680"/>
      <c r="DM16" s="680"/>
      <c r="DN16" s="680"/>
      <c r="DO16" s="680"/>
      <c r="DP16" s="681"/>
      <c r="DQ16" s="688" t="s">
        <v>171</v>
      </c>
      <c r="DR16" s="680"/>
      <c r="DS16" s="680"/>
      <c r="DT16" s="680"/>
      <c r="DU16" s="680"/>
      <c r="DV16" s="680"/>
      <c r="DW16" s="680"/>
      <c r="DX16" s="680"/>
      <c r="DY16" s="680"/>
      <c r="DZ16" s="680"/>
      <c r="EA16" s="680"/>
      <c r="EB16" s="680"/>
      <c r="EC16" s="689"/>
    </row>
    <row r="17" spans="2:133" ht="11.25" customHeight="1">
      <c r="B17" s="676" t="s">
        <v>261</v>
      </c>
      <c r="C17" s="677"/>
      <c r="D17" s="677"/>
      <c r="E17" s="677"/>
      <c r="F17" s="677"/>
      <c r="G17" s="677"/>
      <c r="H17" s="677"/>
      <c r="I17" s="677"/>
      <c r="J17" s="677"/>
      <c r="K17" s="677"/>
      <c r="L17" s="677"/>
      <c r="M17" s="677"/>
      <c r="N17" s="677"/>
      <c r="O17" s="677"/>
      <c r="P17" s="677"/>
      <c r="Q17" s="678"/>
      <c r="R17" s="679">
        <v>10774</v>
      </c>
      <c r="S17" s="680"/>
      <c r="T17" s="680"/>
      <c r="U17" s="680"/>
      <c r="V17" s="680"/>
      <c r="W17" s="680"/>
      <c r="X17" s="680"/>
      <c r="Y17" s="681"/>
      <c r="Z17" s="682">
        <v>0.2</v>
      </c>
      <c r="AA17" s="682"/>
      <c r="AB17" s="682"/>
      <c r="AC17" s="682"/>
      <c r="AD17" s="683">
        <v>10774</v>
      </c>
      <c r="AE17" s="683"/>
      <c r="AF17" s="683"/>
      <c r="AG17" s="683"/>
      <c r="AH17" s="683"/>
      <c r="AI17" s="683"/>
      <c r="AJ17" s="683"/>
      <c r="AK17" s="683"/>
      <c r="AL17" s="684">
        <v>0.3</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171</v>
      </c>
      <c r="BH17" s="680"/>
      <c r="BI17" s="680"/>
      <c r="BJ17" s="680"/>
      <c r="BK17" s="680"/>
      <c r="BL17" s="680"/>
      <c r="BM17" s="680"/>
      <c r="BN17" s="681"/>
      <c r="BO17" s="682" t="s">
        <v>127</v>
      </c>
      <c r="BP17" s="682"/>
      <c r="BQ17" s="682"/>
      <c r="BR17" s="682"/>
      <c r="BS17" s="688" t="s">
        <v>171</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666178</v>
      </c>
      <c r="CS17" s="680"/>
      <c r="CT17" s="680"/>
      <c r="CU17" s="680"/>
      <c r="CV17" s="680"/>
      <c r="CW17" s="680"/>
      <c r="CX17" s="680"/>
      <c r="CY17" s="681"/>
      <c r="CZ17" s="682">
        <v>11</v>
      </c>
      <c r="DA17" s="682"/>
      <c r="DB17" s="682"/>
      <c r="DC17" s="682"/>
      <c r="DD17" s="688" t="s">
        <v>127</v>
      </c>
      <c r="DE17" s="680"/>
      <c r="DF17" s="680"/>
      <c r="DG17" s="680"/>
      <c r="DH17" s="680"/>
      <c r="DI17" s="680"/>
      <c r="DJ17" s="680"/>
      <c r="DK17" s="680"/>
      <c r="DL17" s="680"/>
      <c r="DM17" s="680"/>
      <c r="DN17" s="680"/>
      <c r="DO17" s="680"/>
      <c r="DP17" s="681"/>
      <c r="DQ17" s="688">
        <v>662428</v>
      </c>
      <c r="DR17" s="680"/>
      <c r="DS17" s="680"/>
      <c r="DT17" s="680"/>
      <c r="DU17" s="680"/>
      <c r="DV17" s="680"/>
      <c r="DW17" s="680"/>
      <c r="DX17" s="680"/>
      <c r="DY17" s="680"/>
      <c r="DZ17" s="680"/>
      <c r="EA17" s="680"/>
      <c r="EB17" s="680"/>
      <c r="EC17" s="689"/>
    </row>
    <row r="18" spans="2:133" ht="11.25" customHeight="1">
      <c r="B18" s="676" t="s">
        <v>264</v>
      </c>
      <c r="C18" s="677"/>
      <c r="D18" s="677"/>
      <c r="E18" s="677"/>
      <c r="F18" s="677"/>
      <c r="G18" s="677"/>
      <c r="H18" s="677"/>
      <c r="I18" s="677"/>
      <c r="J18" s="677"/>
      <c r="K18" s="677"/>
      <c r="L18" s="677"/>
      <c r="M18" s="677"/>
      <c r="N18" s="677"/>
      <c r="O18" s="677"/>
      <c r="P18" s="677"/>
      <c r="Q18" s="678"/>
      <c r="R18" s="679">
        <v>694742</v>
      </c>
      <c r="S18" s="680"/>
      <c r="T18" s="680"/>
      <c r="U18" s="680"/>
      <c r="V18" s="680"/>
      <c r="W18" s="680"/>
      <c r="X18" s="680"/>
      <c r="Y18" s="681"/>
      <c r="Z18" s="682">
        <v>11</v>
      </c>
      <c r="AA18" s="682"/>
      <c r="AB18" s="682"/>
      <c r="AC18" s="682"/>
      <c r="AD18" s="683">
        <v>609078</v>
      </c>
      <c r="AE18" s="683"/>
      <c r="AF18" s="683"/>
      <c r="AG18" s="683"/>
      <c r="AH18" s="683"/>
      <c r="AI18" s="683"/>
      <c r="AJ18" s="683"/>
      <c r="AK18" s="683"/>
      <c r="AL18" s="684">
        <v>15.2</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127</v>
      </c>
      <c r="BH18" s="680"/>
      <c r="BI18" s="680"/>
      <c r="BJ18" s="680"/>
      <c r="BK18" s="680"/>
      <c r="BL18" s="680"/>
      <c r="BM18" s="680"/>
      <c r="BN18" s="681"/>
      <c r="BO18" s="682" t="s">
        <v>127</v>
      </c>
      <c r="BP18" s="682"/>
      <c r="BQ18" s="682"/>
      <c r="BR18" s="682"/>
      <c r="BS18" s="688" t="s">
        <v>127</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171</v>
      </c>
      <c r="CS18" s="680"/>
      <c r="CT18" s="680"/>
      <c r="CU18" s="680"/>
      <c r="CV18" s="680"/>
      <c r="CW18" s="680"/>
      <c r="CX18" s="680"/>
      <c r="CY18" s="681"/>
      <c r="CZ18" s="682" t="s">
        <v>171</v>
      </c>
      <c r="DA18" s="682"/>
      <c r="DB18" s="682"/>
      <c r="DC18" s="682"/>
      <c r="DD18" s="688" t="s">
        <v>171</v>
      </c>
      <c r="DE18" s="680"/>
      <c r="DF18" s="680"/>
      <c r="DG18" s="680"/>
      <c r="DH18" s="680"/>
      <c r="DI18" s="680"/>
      <c r="DJ18" s="680"/>
      <c r="DK18" s="680"/>
      <c r="DL18" s="680"/>
      <c r="DM18" s="680"/>
      <c r="DN18" s="680"/>
      <c r="DO18" s="680"/>
      <c r="DP18" s="681"/>
      <c r="DQ18" s="688" t="s">
        <v>127</v>
      </c>
      <c r="DR18" s="680"/>
      <c r="DS18" s="680"/>
      <c r="DT18" s="680"/>
      <c r="DU18" s="680"/>
      <c r="DV18" s="680"/>
      <c r="DW18" s="680"/>
      <c r="DX18" s="680"/>
      <c r="DY18" s="680"/>
      <c r="DZ18" s="680"/>
      <c r="EA18" s="680"/>
      <c r="EB18" s="680"/>
      <c r="EC18" s="689"/>
    </row>
    <row r="19" spans="2:133" ht="11.25" customHeight="1">
      <c r="B19" s="676" t="s">
        <v>267</v>
      </c>
      <c r="C19" s="677"/>
      <c r="D19" s="677"/>
      <c r="E19" s="677"/>
      <c r="F19" s="677"/>
      <c r="G19" s="677"/>
      <c r="H19" s="677"/>
      <c r="I19" s="677"/>
      <c r="J19" s="677"/>
      <c r="K19" s="677"/>
      <c r="L19" s="677"/>
      <c r="M19" s="677"/>
      <c r="N19" s="677"/>
      <c r="O19" s="677"/>
      <c r="P19" s="677"/>
      <c r="Q19" s="678"/>
      <c r="R19" s="679">
        <v>609078</v>
      </c>
      <c r="S19" s="680"/>
      <c r="T19" s="680"/>
      <c r="U19" s="680"/>
      <c r="V19" s="680"/>
      <c r="W19" s="680"/>
      <c r="X19" s="680"/>
      <c r="Y19" s="681"/>
      <c r="Z19" s="682">
        <v>9.6</v>
      </c>
      <c r="AA19" s="682"/>
      <c r="AB19" s="682"/>
      <c r="AC19" s="682"/>
      <c r="AD19" s="683">
        <v>609078</v>
      </c>
      <c r="AE19" s="683"/>
      <c r="AF19" s="683"/>
      <c r="AG19" s="683"/>
      <c r="AH19" s="683"/>
      <c r="AI19" s="683"/>
      <c r="AJ19" s="683"/>
      <c r="AK19" s="683"/>
      <c r="AL19" s="684">
        <v>15.2</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127</v>
      </c>
      <c r="BH19" s="680"/>
      <c r="BI19" s="680"/>
      <c r="BJ19" s="680"/>
      <c r="BK19" s="680"/>
      <c r="BL19" s="680"/>
      <c r="BM19" s="680"/>
      <c r="BN19" s="681"/>
      <c r="BO19" s="682" t="s">
        <v>171</v>
      </c>
      <c r="BP19" s="682"/>
      <c r="BQ19" s="682"/>
      <c r="BR19" s="682"/>
      <c r="BS19" s="688" t="s">
        <v>127</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171</v>
      </c>
      <c r="CS19" s="680"/>
      <c r="CT19" s="680"/>
      <c r="CU19" s="680"/>
      <c r="CV19" s="680"/>
      <c r="CW19" s="680"/>
      <c r="CX19" s="680"/>
      <c r="CY19" s="681"/>
      <c r="CZ19" s="682" t="s">
        <v>127</v>
      </c>
      <c r="DA19" s="682"/>
      <c r="DB19" s="682"/>
      <c r="DC19" s="682"/>
      <c r="DD19" s="688" t="s">
        <v>127</v>
      </c>
      <c r="DE19" s="680"/>
      <c r="DF19" s="680"/>
      <c r="DG19" s="680"/>
      <c r="DH19" s="680"/>
      <c r="DI19" s="680"/>
      <c r="DJ19" s="680"/>
      <c r="DK19" s="680"/>
      <c r="DL19" s="680"/>
      <c r="DM19" s="680"/>
      <c r="DN19" s="680"/>
      <c r="DO19" s="680"/>
      <c r="DP19" s="681"/>
      <c r="DQ19" s="688" t="s">
        <v>127</v>
      </c>
      <c r="DR19" s="680"/>
      <c r="DS19" s="680"/>
      <c r="DT19" s="680"/>
      <c r="DU19" s="680"/>
      <c r="DV19" s="680"/>
      <c r="DW19" s="680"/>
      <c r="DX19" s="680"/>
      <c r="DY19" s="680"/>
      <c r="DZ19" s="680"/>
      <c r="EA19" s="680"/>
      <c r="EB19" s="680"/>
      <c r="EC19" s="689"/>
    </row>
    <row r="20" spans="2:133" ht="11.25" customHeight="1">
      <c r="B20" s="676" t="s">
        <v>270</v>
      </c>
      <c r="C20" s="677"/>
      <c r="D20" s="677"/>
      <c r="E20" s="677"/>
      <c r="F20" s="677"/>
      <c r="G20" s="677"/>
      <c r="H20" s="677"/>
      <c r="I20" s="677"/>
      <c r="J20" s="677"/>
      <c r="K20" s="677"/>
      <c r="L20" s="677"/>
      <c r="M20" s="677"/>
      <c r="N20" s="677"/>
      <c r="O20" s="677"/>
      <c r="P20" s="677"/>
      <c r="Q20" s="678"/>
      <c r="R20" s="679">
        <v>85562</v>
      </c>
      <c r="S20" s="680"/>
      <c r="T20" s="680"/>
      <c r="U20" s="680"/>
      <c r="V20" s="680"/>
      <c r="W20" s="680"/>
      <c r="X20" s="680"/>
      <c r="Y20" s="681"/>
      <c r="Z20" s="682">
        <v>1.4</v>
      </c>
      <c r="AA20" s="682"/>
      <c r="AB20" s="682"/>
      <c r="AC20" s="682"/>
      <c r="AD20" s="683" t="s">
        <v>127</v>
      </c>
      <c r="AE20" s="683"/>
      <c r="AF20" s="683"/>
      <c r="AG20" s="683"/>
      <c r="AH20" s="683"/>
      <c r="AI20" s="683"/>
      <c r="AJ20" s="683"/>
      <c r="AK20" s="683"/>
      <c r="AL20" s="684" t="s">
        <v>127</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171</v>
      </c>
      <c r="BH20" s="680"/>
      <c r="BI20" s="680"/>
      <c r="BJ20" s="680"/>
      <c r="BK20" s="680"/>
      <c r="BL20" s="680"/>
      <c r="BM20" s="680"/>
      <c r="BN20" s="681"/>
      <c r="BO20" s="682" t="s">
        <v>127</v>
      </c>
      <c r="BP20" s="682"/>
      <c r="BQ20" s="682"/>
      <c r="BR20" s="682"/>
      <c r="BS20" s="688" t="s">
        <v>127</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6082062</v>
      </c>
      <c r="CS20" s="680"/>
      <c r="CT20" s="680"/>
      <c r="CU20" s="680"/>
      <c r="CV20" s="680"/>
      <c r="CW20" s="680"/>
      <c r="CX20" s="680"/>
      <c r="CY20" s="681"/>
      <c r="CZ20" s="682">
        <v>100</v>
      </c>
      <c r="DA20" s="682"/>
      <c r="DB20" s="682"/>
      <c r="DC20" s="682"/>
      <c r="DD20" s="688">
        <v>448419</v>
      </c>
      <c r="DE20" s="680"/>
      <c r="DF20" s="680"/>
      <c r="DG20" s="680"/>
      <c r="DH20" s="680"/>
      <c r="DI20" s="680"/>
      <c r="DJ20" s="680"/>
      <c r="DK20" s="680"/>
      <c r="DL20" s="680"/>
      <c r="DM20" s="680"/>
      <c r="DN20" s="680"/>
      <c r="DO20" s="680"/>
      <c r="DP20" s="681"/>
      <c r="DQ20" s="688">
        <v>4682337</v>
      </c>
      <c r="DR20" s="680"/>
      <c r="DS20" s="680"/>
      <c r="DT20" s="680"/>
      <c r="DU20" s="680"/>
      <c r="DV20" s="680"/>
      <c r="DW20" s="680"/>
      <c r="DX20" s="680"/>
      <c r="DY20" s="680"/>
      <c r="DZ20" s="680"/>
      <c r="EA20" s="680"/>
      <c r="EB20" s="680"/>
      <c r="EC20" s="689"/>
    </row>
    <row r="21" spans="2:133" ht="11.25" customHeight="1">
      <c r="B21" s="676" t="s">
        <v>273</v>
      </c>
      <c r="C21" s="677"/>
      <c r="D21" s="677"/>
      <c r="E21" s="677"/>
      <c r="F21" s="677"/>
      <c r="G21" s="677"/>
      <c r="H21" s="677"/>
      <c r="I21" s="677"/>
      <c r="J21" s="677"/>
      <c r="K21" s="677"/>
      <c r="L21" s="677"/>
      <c r="M21" s="677"/>
      <c r="N21" s="677"/>
      <c r="O21" s="677"/>
      <c r="P21" s="677"/>
      <c r="Q21" s="678"/>
      <c r="R21" s="679">
        <v>102</v>
      </c>
      <c r="S21" s="680"/>
      <c r="T21" s="680"/>
      <c r="U21" s="680"/>
      <c r="V21" s="680"/>
      <c r="W21" s="680"/>
      <c r="X21" s="680"/>
      <c r="Y21" s="681"/>
      <c r="Z21" s="682">
        <v>0</v>
      </c>
      <c r="AA21" s="682"/>
      <c r="AB21" s="682"/>
      <c r="AC21" s="682"/>
      <c r="AD21" s="683" t="s">
        <v>171</v>
      </c>
      <c r="AE21" s="683"/>
      <c r="AF21" s="683"/>
      <c r="AG21" s="683"/>
      <c r="AH21" s="683"/>
      <c r="AI21" s="683"/>
      <c r="AJ21" s="683"/>
      <c r="AK21" s="683"/>
      <c r="AL21" s="684" t="s">
        <v>171</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127</v>
      </c>
      <c r="BH21" s="680"/>
      <c r="BI21" s="680"/>
      <c r="BJ21" s="680"/>
      <c r="BK21" s="680"/>
      <c r="BL21" s="680"/>
      <c r="BM21" s="680"/>
      <c r="BN21" s="681"/>
      <c r="BO21" s="682" t="s">
        <v>127</v>
      </c>
      <c r="BP21" s="682"/>
      <c r="BQ21" s="682"/>
      <c r="BR21" s="682"/>
      <c r="BS21" s="688" t="s">
        <v>127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275</v>
      </c>
      <c r="C22" s="677"/>
      <c r="D22" s="677"/>
      <c r="E22" s="677"/>
      <c r="F22" s="677"/>
      <c r="G22" s="677"/>
      <c r="H22" s="677"/>
      <c r="I22" s="677"/>
      <c r="J22" s="677"/>
      <c r="K22" s="677"/>
      <c r="L22" s="677"/>
      <c r="M22" s="677"/>
      <c r="N22" s="677"/>
      <c r="O22" s="677"/>
      <c r="P22" s="677"/>
      <c r="Q22" s="678"/>
      <c r="R22" s="679">
        <v>4064205</v>
      </c>
      <c r="S22" s="680"/>
      <c r="T22" s="680"/>
      <c r="U22" s="680"/>
      <c r="V22" s="680"/>
      <c r="W22" s="680"/>
      <c r="X22" s="680"/>
      <c r="Y22" s="681"/>
      <c r="Z22" s="682">
        <v>64.3</v>
      </c>
      <c r="AA22" s="682"/>
      <c r="AB22" s="682"/>
      <c r="AC22" s="682"/>
      <c r="AD22" s="683">
        <v>3978541</v>
      </c>
      <c r="AE22" s="683"/>
      <c r="AF22" s="683"/>
      <c r="AG22" s="683"/>
      <c r="AH22" s="683"/>
      <c r="AI22" s="683"/>
      <c r="AJ22" s="683"/>
      <c r="AK22" s="683"/>
      <c r="AL22" s="684">
        <v>99.4</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127</v>
      </c>
      <c r="BH22" s="680"/>
      <c r="BI22" s="680"/>
      <c r="BJ22" s="680"/>
      <c r="BK22" s="680"/>
      <c r="BL22" s="680"/>
      <c r="BM22" s="680"/>
      <c r="BN22" s="681"/>
      <c r="BO22" s="682" t="s">
        <v>171</v>
      </c>
      <c r="BP22" s="682"/>
      <c r="BQ22" s="682"/>
      <c r="BR22" s="682"/>
      <c r="BS22" s="688" t="s">
        <v>171</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278</v>
      </c>
      <c r="C23" s="677"/>
      <c r="D23" s="677"/>
      <c r="E23" s="677"/>
      <c r="F23" s="677"/>
      <c r="G23" s="677"/>
      <c r="H23" s="677"/>
      <c r="I23" s="677"/>
      <c r="J23" s="677"/>
      <c r="K23" s="677"/>
      <c r="L23" s="677"/>
      <c r="M23" s="677"/>
      <c r="N23" s="677"/>
      <c r="O23" s="677"/>
      <c r="P23" s="677"/>
      <c r="Q23" s="678"/>
      <c r="R23" s="679">
        <v>3875</v>
      </c>
      <c r="S23" s="680"/>
      <c r="T23" s="680"/>
      <c r="U23" s="680"/>
      <c r="V23" s="680"/>
      <c r="W23" s="680"/>
      <c r="X23" s="680"/>
      <c r="Y23" s="681"/>
      <c r="Z23" s="682">
        <v>0.1</v>
      </c>
      <c r="AA23" s="682"/>
      <c r="AB23" s="682"/>
      <c r="AC23" s="682"/>
      <c r="AD23" s="683">
        <v>3875</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171</v>
      </c>
      <c r="BH23" s="680"/>
      <c r="BI23" s="680"/>
      <c r="BJ23" s="680"/>
      <c r="BK23" s="680"/>
      <c r="BL23" s="680"/>
      <c r="BM23" s="680"/>
      <c r="BN23" s="681"/>
      <c r="BO23" s="682" t="s">
        <v>127</v>
      </c>
      <c r="BP23" s="682"/>
      <c r="BQ23" s="682"/>
      <c r="BR23" s="682"/>
      <c r="BS23" s="688" t="s">
        <v>127</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11" t="s">
        <v>283</v>
      </c>
      <c r="DM23" s="712"/>
      <c r="DN23" s="712"/>
      <c r="DO23" s="712"/>
      <c r="DP23" s="712"/>
      <c r="DQ23" s="712"/>
      <c r="DR23" s="712"/>
      <c r="DS23" s="712"/>
      <c r="DT23" s="712"/>
      <c r="DU23" s="712"/>
      <c r="DV23" s="713"/>
      <c r="DW23" s="661" t="s">
        <v>284</v>
      </c>
      <c r="DX23" s="662"/>
      <c r="DY23" s="662"/>
      <c r="DZ23" s="662"/>
      <c r="EA23" s="662"/>
      <c r="EB23" s="662"/>
      <c r="EC23" s="663"/>
    </row>
    <row r="24" spans="2:133" ht="11.25" customHeight="1">
      <c r="B24" s="676" t="s">
        <v>285</v>
      </c>
      <c r="C24" s="677"/>
      <c r="D24" s="677"/>
      <c r="E24" s="677"/>
      <c r="F24" s="677"/>
      <c r="G24" s="677"/>
      <c r="H24" s="677"/>
      <c r="I24" s="677"/>
      <c r="J24" s="677"/>
      <c r="K24" s="677"/>
      <c r="L24" s="677"/>
      <c r="M24" s="677"/>
      <c r="N24" s="677"/>
      <c r="O24" s="677"/>
      <c r="P24" s="677"/>
      <c r="Q24" s="678"/>
      <c r="R24" s="679">
        <v>71817</v>
      </c>
      <c r="S24" s="680"/>
      <c r="T24" s="680"/>
      <c r="U24" s="680"/>
      <c r="V24" s="680"/>
      <c r="W24" s="680"/>
      <c r="X24" s="680"/>
      <c r="Y24" s="681"/>
      <c r="Z24" s="682">
        <v>1.1000000000000001</v>
      </c>
      <c r="AA24" s="682"/>
      <c r="AB24" s="682"/>
      <c r="AC24" s="682"/>
      <c r="AD24" s="683" t="s">
        <v>171</v>
      </c>
      <c r="AE24" s="683"/>
      <c r="AF24" s="683"/>
      <c r="AG24" s="683"/>
      <c r="AH24" s="683"/>
      <c r="AI24" s="683"/>
      <c r="AJ24" s="683"/>
      <c r="AK24" s="683"/>
      <c r="AL24" s="684" t="s">
        <v>171</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171</v>
      </c>
      <c r="BH24" s="680"/>
      <c r="BI24" s="680"/>
      <c r="BJ24" s="680"/>
      <c r="BK24" s="680"/>
      <c r="BL24" s="680"/>
      <c r="BM24" s="680"/>
      <c r="BN24" s="681"/>
      <c r="BO24" s="682" t="s">
        <v>127</v>
      </c>
      <c r="BP24" s="682"/>
      <c r="BQ24" s="682"/>
      <c r="BR24" s="682"/>
      <c r="BS24" s="688" t="s">
        <v>127</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2920338</v>
      </c>
      <c r="CS24" s="669"/>
      <c r="CT24" s="669"/>
      <c r="CU24" s="669"/>
      <c r="CV24" s="669"/>
      <c r="CW24" s="669"/>
      <c r="CX24" s="669"/>
      <c r="CY24" s="670"/>
      <c r="CZ24" s="673">
        <v>48</v>
      </c>
      <c r="DA24" s="674"/>
      <c r="DB24" s="674"/>
      <c r="DC24" s="693"/>
      <c r="DD24" s="714">
        <v>2107671</v>
      </c>
      <c r="DE24" s="669"/>
      <c r="DF24" s="669"/>
      <c r="DG24" s="669"/>
      <c r="DH24" s="669"/>
      <c r="DI24" s="669"/>
      <c r="DJ24" s="669"/>
      <c r="DK24" s="670"/>
      <c r="DL24" s="714">
        <v>2069322</v>
      </c>
      <c r="DM24" s="669"/>
      <c r="DN24" s="669"/>
      <c r="DO24" s="669"/>
      <c r="DP24" s="669"/>
      <c r="DQ24" s="669"/>
      <c r="DR24" s="669"/>
      <c r="DS24" s="669"/>
      <c r="DT24" s="669"/>
      <c r="DU24" s="669"/>
      <c r="DV24" s="670"/>
      <c r="DW24" s="673">
        <v>48.3</v>
      </c>
      <c r="DX24" s="674"/>
      <c r="DY24" s="674"/>
      <c r="DZ24" s="674"/>
      <c r="EA24" s="674"/>
      <c r="EB24" s="674"/>
      <c r="EC24" s="675"/>
    </row>
    <row r="25" spans="2:133" ht="11.25" customHeight="1">
      <c r="B25" s="676" t="s">
        <v>288</v>
      </c>
      <c r="C25" s="677"/>
      <c r="D25" s="677"/>
      <c r="E25" s="677"/>
      <c r="F25" s="677"/>
      <c r="G25" s="677"/>
      <c r="H25" s="677"/>
      <c r="I25" s="677"/>
      <c r="J25" s="677"/>
      <c r="K25" s="677"/>
      <c r="L25" s="677"/>
      <c r="M25" s="677"/>
      <c r="N25" s="677"/>
      <c r="O25" s="677"/>
      <c r="P25" s="677"/>
      <c r="Q25" s="678"/>
      <c r="R25" s="679">
        <v>29287</v>
      </c>
      <c r="S25" s="680"/>
      <c r="T25" s="680"/>
      <c r="U25" s="680"/>
      <c r="V25" s="680"/>
      <c r="W25" s="680"/>
      <c r="X25" s="680"/>
      <c r="Y25" s="681"/>
      <c r="Z25" s="682">
        <v>0.5</v>
      </c>
      <c r="AA25" s="682"/>
      <c r="AB25" s="682"/>
      <c r="AC25" s="682"/>
      <c r="AD25" s="683">
        <v>12935</v>
      </c>
      <c r="AE25" s="683"/>
      <c r="AF25" s="683"/>
      <c r="AG25" s="683"/>
      <c r="AH25" s="683"/>
      <c r="AI25" s="683"/>
      <c r="AJ25" s="683"/>
      <c r="AK25" s="683"/>
      <c r="AL25" s="684">
        <v>0.3</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127</v>
      </c>
      <c r="BH25" s="680"/>
      <c r="BI25" s="680"/>
      <c r="BJ25" s="680"/>
      <c r="BK25" s="680"/>
      <c r="BL25" s="680"/>
      <c r="BM25" s="680"/>
      <c r="BN25" s="681"/>
      <c r="BO25" s="682" t="s">
        <v>127</v>
      </c>
      <c r="BP25" s="682"/>
      <c r="BQ25" s="682"/>
      <c r="BR25" s="682"/>
      <c r="BS25" s="688" t="s">
        <v>127</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1135130</v>
      </c>
      <c r="CS25" s="703"/>
      <c r="CT25" s="703"/>
      <c r="CU25" s="703"/>
      <c r="CV25" s="703"/>
      <c r="CW25" s="703"/>
      <c r="CX25" s="703"/>
      <c r="CY25" s="704"/>
      <c r="CZ25" s="684">
        <v>18.7</v>
      </c>
      <c r="DA25" s="715"/>
      <c r="DB25" s="715"/>
      <c r="DC25" s="717"/>
      <c r="DD25" s="688">
        <v>1082942</v>
      </c>
      <c r="DE25" s="703"/>
      <c r="DF25" s="703"/>
      <c r="DG25" s="703"/>
      <c r="DH25" s="703"/>
      <c r="DI25" s="703"/>
      <c r="DJ25" s="703"/>
      <c r="DK25" s="704"/>
      <c r="DL25" s="688">
        <v>1051197</v>
      </c>
      <c r="DM25" s="703"/>
      <c r="DN25" s="703"/>
      <c r="DO25" s="703"/>
      <c r="DP25" s="703"/>
      <c r="DQ25" s="703"/>
      <c r="DR25" s="703"/>
      <c r="DS25" s="703"/>
      <c r="DT25" s="703"/>
      <c r="DU25" s="703"/>
      <c r="DV25" s="704"/>
      <c r="DW25" s="684">
        <v>24.6</v>
      </c>
      <c r="DX25" s="715"/>
      <c r="DY25" s="715"/>
      <c r="DZ25" s="715"/>
      <c r="EA25" s="715"/>
      <c r="EB25" s="715"/>
      <c r="EC25" s="716"/>
    </row>
    <row r="26" spans="2:133" ht="11.25" customHeight="1">
      <c r="B26" s="676" t="s">
        <v>291</v>
      </c>
      <c r="C26" s="677"/>
      <c r="D26" s="677"/>
      <c r="E26" s="677"/>
      <c r="F26" s="677"/>
      <c r="G26" s="677"/>
      <c r="H26" s="677"/>
      <c r="I26" s="677"/>
      <c r="J26" s="677"/>
      <c r="K26" s="677"/>
      <c r="L26" s="677"/>
      <c r="M26" s="677"/>
      <c r="N26" s="677"/>
      <c r="O26" s="677"/>
      <c r="P26" s="677"/>
      <c r="Q26" s="678"/>
      <c r="R26" s="679">
        <v>9486</v>
      </c>
      <c r="S26" s="680"/>
      <c r="T26" s="680"/>
      <c r="U26" s="680"/>
      <c r="V26" s="680"/>
      <c r="W26" s="680"/>
      <c r="X26" s="680"/>
      <c r="Y26" s="681"/>
      <c r="Z26" s="682">
        <v>0.2</v>
      </c>
      <c r="AA26" s="682"/>
      <c r="AB26" s="682"/>
      <c r="AC26" s="682"/>
      <c r="AD26" s="683" t="s">
        <v>127</v>
      </c>
      <c r="AE26" s="683"/>
      <c r="AF26" s="683"/>
      <c r="AG26" s="683"/>
      <c r="AH26" s="683"/>
      <c r="AI26" s="683"/>
      <c r="AJ26" s="683"/>
      <c r="AK26" s="683"/>
      <c r="AL26" s="684" t="s">
        <v>127</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127</v>
      </c>
      <c r="BH26" s="680"/>
      <c r="BI26" s="680"/>
      <c r="BJ26" s="680"/>
      <c r="BK26" s="680"/>
      <c r="BL26" s="680"/>
      <c r="BM26" s="680"/>
      <c r="BN26" s="681"/>
      <c r="BO26" s="682" t="s">
        <v>127</v>
      </c>
      <c r="BP26" s="682"/>
      <c r="BQ26" s="682"/>
      <c r="BR26" s="682"/>
      <c r="BS26" s="688" t="s">
        <v>127</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732716</v>
      </c>
      <c r="CS26" s="680"/>
      <c r="CT26" s="680"/>
      <c r="CU26" s="680"/>
      <c r="CV26" s="680"/>
      <c r="CW26" s="680"/>
      <c r="CX26" s="680"/>
      <c r="CY26" s="681"/>
      <c r="CZ26" s="684">
        <v>12</v>
      </c>
      <c r="DA26" s="715"/>
      <c r="DB26" s="715"/>
      <c r="DC26" s="717"/>
      <c r="DD26" s="688">
        <v>686748</v>
      </c>
      <c r="DE26" s="680"/>
      <c r="DF26" s="680"/>
      <c r="DG26" s="680"/>
      <c r="DH26" s="680"/>
      <c r="DI26" s="680"/>
      <c r="DJ26" s="680"/>
      <c r="DK26" s="681"/>
      <c r="DL26" s="688" t="s">
        <v>127</v>
      </c>
      <c r="DM26" s="680"/>
      <c r="DN26" s="680"/>
      <c r="DO26" s="680"/>
      <c r="DP26" s="680"/>
      <c r="DQ26" s="680"/>
      <c r="DR26" s="680"/>
      <c r="DS26" s="680"/>
      <c r="DT26" s="680"/>
      <c r="DU26" s="680"/>
      <c r="DV26" s="681"/>
      <c r="DW26" s="684" t="s">
        <v>127</v>
      </c>
      <c r="DX26" s="715"/>
      <c r="DY26" s="715"/>
      <c r="DZ26" s="715"/>
      <c r="EA26" s="715"/>
      <c r="EB26" s="715"/>
      <c r="EC26" s="716"/>
    </row>
    <row r="27" spans="2:133" ht="11.25" customHeight="1">
      <c r="B27" s="676" t="s">
        <v>294</v>
      </c>
      <c r="C27" s="677"/>
      <c r="D27" s="677"/>
      <c r="E27" s="677"/>
      <c r="F27" s="677"/>
      <c r="G27" s="677"/>
      <c r="H27" s="677"/>
      <c r="I27" s="677"/>
      <c r="J27" s="677"/>
      <c r="K27" s="677"/>
      <c r="L27" s="677"/>
      <c r="M27" s="677"/>
      <c r="N27" s="677"/>
      <c r="O27" s="677"/>
      <c r="P27" s="677"/>
      <c r="Q27" s="678"/>
      <c r="R27" s="679">
        <v>610714</v>
      </c>
      <c r="S27" s="680"/>
      <c r="T27" s="680"/>
      <c r="U27" s="680"/>
      <c r="V27" s="680"/>
      <c r="W27" s="680"/>
      <c r="X27" s="680"/>
      <c r="Y27" s="681"/>
      <c r="Z27" s="682">
        <v>9.6999999999999993</v>
      </c>
      <c r="AA27" s="682"/>
      <c r="AB27" s="682"/>
      <c r="AC27" s="682"/>
      <c r="AD27" s="683" t="s">
        <v>171</v>
      </c>
      <c r="AE27" s="683"/>
      <c r="AF27" s="683"/>
      <c r="AG27" s="683"/>
      <c r="AH27" s="683"/>
      <c r="AI27" s="683"/>
      <c r="AJ27" s="683"/>
      <c r="AK27" s="683"/>
      <c r="AL27" s="684" t="s">
        <v>171</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2844467</v>
      </c>
      <c r="BH27" s="680"/>
      <c r="BI27" s="680"/>
      <c r="BJ27" s="680"/>
      <c r="BK27" s="680"/>
      <c r="BL27" s="680"/>
      <c r="BM27" s="680"/>
      <c r="BN27" s="681"/>
      <c r="BO27" s="682">
        <v>100</v>
      </c>
      <c r="BP27" s="682"/>
      <c r="BQ27" s="682"/>
      <c r="BR27" s="682"/>
      <c r="BS27" s="688">
        <v>26968</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1119030</v>
      </c>
      <c r="CS27" s="703"/>
      <c r="CT27" s="703"/>
      <c r="CU27" s="703"/>
      <c r="CV27" s="703"/>
      <c r="CW27" s="703"/>
      <c r="CX27" s="703"/>
      <c r="CY27" s="704"/>
      <c r="CZ27" s="684">
        <v>18.399999999999999</v>
      </c>
      <c r="DA27" s="715"/>
      <c r="DB27" s="715"/>
      <c r="DC27" s="717"/>
      <c r="DD27" s="688">
        <v>362301</v>
      </c>
      <c r="DE27" s="703"/>
      <c r="DF27" s="703"/>
      <c r="DG27" s="703"/>
      <c r="DH27" s="703"/>
      <c r="DI27" s="703"/>
      <c r="DJ27" s="703"/>
      <c r="DK27" s="704"/>
      <c r="DL27" s="688">
        <v>355697</v>
      </c>
      <c r="DM27" s="703"/>
      <c r="DN27" s="703"/>
      <c r="DO27" s="703"/>
      <c r="DP27" s="703"/>
      <c r="DQ27" s="703"/>
      <c r="DR27" s="703"/>
      <c r="DS27" s="703"/>
      <c r="DT27" s="703"/>
      <c r="DU27" s="703"/>
      <c r="DV27" s="704"/>
      <c r="DW27" s="684">
        <v>8.3000000000000007</v>
      </c>
      <c r="DX27" s="715"/>
      <c r="DY27" s="715"/>
      <c r="DZ27" s="715"/>
      <c r="EA27" s="715"/>
      <c r="EB27" s="715"/>
      <c r="EC27" s="716"/>
    </row>
    <row r="28" spans="2:133" ht="11.25" customHeight="1">
      <c r="B28" s="721" t="s">
        <v>297</v>
      </c>
      <c r="C28" s="722"/>
      <c r="D28" s="722"/>
      <c r="E28" s="722"/>
      <c r="F28" s="722"/>
      <c r="G28" s="722"/>
      <c r="H28" s="722"/>
      <c r="I28" s="722"/>
      <c r="J28" s="722"/>
      <c r="K28" s="722"/>
      <c r="L28" s="722"/>
      <c r="M28" s="722"/>
      <c r="N28" s="722"/>
      <c r="O28" s="722"/>
      <c r="P28" s="722"/>
      <c r="Q28" s="723"/>
      <c r="R28" s="679" t="s">
        <v>127</v>
      </c>
      <c r="S28" s="680"/>
      <c r="T28" s="680"/>
      <c r="U28" s="680"/>
      <c r="V28" s="680"/>
      <c r="W28" s="680"/>
      <c r="X28" s="680"/>
      <c r="Y28" s="681"/>
      <c r="Z28" s="682" t="s">
        <v>127</v>
      </c>
      <c r="AA28" s="682"/>
      <c r="AB28" s="682"/>
      <c r="AC28" s="682"/>
      <c r="AD28" s="683" t="s">
        <v>127</v>
      </c>
      <c r="AE28" s="683"/>
      <c r="AF28" s="683"/>
      <c r="AG28" s="683"/>
      <c r="AH28" s="683"/>
      <c r="AI28" s="683"/>
      <c r="AJ28" s="683"/>
      <c r="AK28" s="683"/>
      <c r="AL28" s="684" t="s">
        <v>171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666178</v>
      </c>
      <c r="CS28" s="680"/>
      <c r="CT28" s="680"/>
      <c r="CU28" s="680"/>
      <c r="CV28" s="680"/>
      <c r="CW28" s="680"/>
      <c r="CX28" s="680"/>
      <c r="CY28" s="681"/>
      <c r="CZ28" s="684">
        <v>11</v>
      </c>
      <c r="DA28" s="715"/>
      <c r="DB28" s="715"/>
      <c r="DC28" s="717"/>
      <c r="DD28" s="688">
        <v>662428</v>
      </c>
      <c r="DE28" s="680"/>
      <c r="DF28" s="680"/>
      <c r="DG28" s="680"/>
      <c r="DH28" s="680"/>
      <c r="DI28" s="680"/>
      <c r="DJ28" s="680"/>
      <c r="DK28" s="681"/>
      <c r="DL28" s="688">
        <v>662428</v>
      </c>
      <c r="DM28" s="680"/>
      <c r="DN28" s="680"/>
      <c r="DO28" s="680"/>
      <c r="DP28" s="680"/>
      <c r="DQ28" s="680"/>
      <c r="DR28" s="680"/>
      <c r="DS28" s="680"/>
      <c r="DT28" s="680"/>
      <c r="DU28" s="680"/>
      <c r="DV28" s="681"/>
      <c r="DW28" s="684">
        <v>15.5</v>
      </c>
      <c r="DX28" s="715"/>
      <c r="DY28" s="715"/>
      <c r="DZ28" s="715"/>
      <c r="EA28" s="715"/>
      <c r="EB28" s="715"/>
      <c r="EC28" s="716"/>
    </row>
    <row r="29" spans="2:133" ht="11.25" customHeight="1">
      <c r="B29" s="676" t="s">
        <v>299</v>
      </c>
      <c r="C29" s="677"/>
      <c r="D29" s="677"/>
      <c r="E29" s="677"/>
      <c r="F29" s="677"/>
      <c r="G29" s="677"/>
      <c r="H29" s="677"/>
      <c r="I29" s="677"/>
      <c r="J29" s="677"/>
      <c r="K29" s="677"/>
      <c r="L29" s="677"/>
      <c r="M29" s="677"/>
      <c r="N29" s="677"/>
      <c r="O29" s="677"/>
      <c r="P29" s="677"/>
      <c r="Q29" s="678"/>
      <c r="R29" s="679">
        <v>436848</v>
      </c>
      <c r="S29" s="680"/>
      <c r="T29" s="680"/>
      <c r="U29" s="680"/>
      <c r="V29" s="680"/>
      <c r="W29" s="680"/>
      <c r="X29" s="680"/>
      <c r="Y29" s="681"/>
      <c r="Z29" s="682">
        <v>6.9</v>
      </c>
      <c r="AA29" s="682"/>
      <c r="AB29" s="682"/>
      <c r="AC29" s="682"/>
      <c r="AD29" s="683" t="s">
        <v>127</v>
      </c>
      <c r="AE29" s="683"/>
      <c r="AF29" s="683"/>
      <c r="AG29" s="683"/>
      <c r="AH29" s="683"/>
      <c r="AI29" s="683"/>
      <c r="AJ29" s="683"/>
      <c r="AK29" s="683"/>
      <c r="AL29" s="684" t="s">
        <v>171</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69</v>
      </c>
      <c r="CG29" s="695"/>
      <c r="CH29" s="695"/>
      <c r="CI29" s="695"/>
      <c r="CJ29" s="695"/>
      <c r="CK29" s="695"/>
      <c r="CL29" s="695"/>
      <c r="CM29" s="695"/>
      <c r="CN29" s="695"/>
      <c r="CO29" s="695"/>
      <c r="CP29" s="695"/>
      <c r="CQ29" s="696"/>
      <c r="CR29" s="679">
        <v>666020</v>
      </c>
      <c r="CS29" s="703"/>
      <c r="CT29" s="703"/>
      <c r="CU29" s="703"/>
      <c r="CV29" s="703"/>
      <c r="CW29" s="703"/>
      <c r="CX29" s="703"/>
      <c r="CY29" s="704"/>
      <c r="CZ29" s="684">
        <v>11</v>
      </c>
      <c r="DA29" s="715"/>
      <c r="DB29" s="715"/>
      <c r="DC29" s="717"/>
      <c r="DD29" s="688">
        <v>662270</v>
      </c>
      <c r="DE29" s="703"/>
      <c r="DF29" s="703"/>
      <c r="DG29" s="703"/>
      <c r="DH29" s="703"/>
      <c r="DI29" s="703"/>
      <c r="DJ29" s="703"/>
      <c r="DK29" s="704"/>
      <c r="DL29" s="688">
        <v>662270</v>
      </c>
      <c r="DM29" s="703"/>
      <c r="DN29" s="703"/>
      <c r="DO29" s="703"/>
      <c r="DP29" s="703"/>
      <c r="DQ29" s="703"/>
      <c r="DR29" s="703"/>
      <c r="DS29" s="703"/>
      <c r="DT29" s="703"/>
      <c r="DU29" s="703"/>
      <c r="DV29" s="704"/>
      <c r="DW29" s="684">
        <v>15.5</v>
      </c>
      <c r="DX29" s="715"/>
      <c r="DY29" s="715"/>
      <c r="DZ29" s="715"/>
      <c r="EA29" s="715"/>
      <c r="EB29" s="715"/>
      <c r="EC29" s="716"/>
    </row>
    <row r="30" spans="2:133" ht="11.25" customHeight="1">
      <c r="B30" s="676" t="s">
        <v>303</v>
      </c>
      <c r="C30" s="677"/>
      <c r="D30" s="677"/>
      <c r="E30" s="677"/>
      <c r="F30" s="677"/>
      <c r="G30" s="677"/>
      <c r="H30" s="677"/>
      <c r="I30" s="677"/>
      <c r="J30" s="677"/>
      <c r="K30" s="677"/>
      <c r="L30" s="677"/>
      <c r="M30" s="677"/>
      <c r="N30" s="677"/>
      <c r="O30" s="677"/>
      <c r="P30" s="677"/>
      <c r="Q30" s="678"/>
      <c r="R30" s="679">
        <v>2354</v>
      </c>
      <c r="S30" s="680"/>
      <c r="T30" s="680"/>
      <c r="U30" s="680"/>
      <c r="V30" s="680"/>
      <c r="W30" s="680"/>
      <c r="X30" s="680"/>
      <c r="Y30" s="681"/>
      <c r="Z30" s="682">
        <v>0</v>
      </c>
      <c r="AA30" s="682"/>
      <c r="AB30" s="682"/>
      <c r="AC30" s="682"/>
      <c r="AD30" s="683">
        <v>2201</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184</v>
      </c>
      <c r="AY30" s="666"/>
      <c r="AZ30" s="666"/>
      <c r="BA30" s="666"/>
      <c r="BB30" s="666"/>
      <c r="BC30" s="666"/>
      <c r="BD30" s="666"/>
      <c r="BE30" s="666"/>
      <c r="BF30" s="667"/>
      <c r="BG30" s="739">
        <v>99.3</v>
      </c>
      <c r="BH30" s="740"/>
      <c r="BI30" s="740"/>
      <c r="BJ30" s="740"/>
      <c r="BK30" s="740"/>
      <c r="BL30" s="740"/>
      <c r="BM30" s="674">
        <v>98.2</v>
      </c>
      <c r="BN30" s="740"/>
      <c r="BO30" s="740"/>
      <c r="BP30" s="740"/>
      <c r="BQ30" s="741"/>
      <c r="BR30" s="739">
        <v>99.2</v>
      </c>
      <c r="BS30" s="740"/>
      <c r="BT30" s="740"/>
      <c r="BU30" s="740"/>
      <c r="BV30" s="740"/>
      <c r="BW30" s="740"/>
      <c r="BX30" s="674">
        <v>97.7</v>
      </c>
      <c r="BY30" s="740"/>
      <c r="BZ30" s="740"/>
      <c r="CA30" s="740"/>
      <c r="CB30" s="741"/>
      <c r="CD30" s="744"/>
      <c r="CE30" s="745"/>
      <c r="CF30" s="694" t="s">
        <v>306</v>
      </c>
      <c r="CG30" s="695"/>
      <c r="CH30" s="695"/>
      <c r="CI30" s="695"/>
      <c r="CJ30" s="695"/>
      <c r="CK30" s="695"/>
      <c r="CL30" s="695"/>
      <c r="CM30" s="695"/>
      <c r="CN30" s="695"/>
      <c r="CO30" s="695"/>
      <c r="CP30" s="695"/>
      <c r="CQ30" s="696"/>
      <c r="CR30" s="679">
        <v>618829</v>
      </c>
      <c r="CS30" s="680"/>
      <c r="CT30" s="680"/>
      <c r="CU30" s="680"/>
      <c r="CV30" s="680"/>
      <c r="CW30" s="680"/>
      <c r="CX30" s="680"/>
      <c r="CY30" s="681"/>
      <c r="CZ30" s="684">
        <v>10.199999999999999</v>
      </c>
      <c r="DA30" s="715"/>
      <c r="DB30" s="715"/>
      <c r="DC30" s="717"/>
      <c r="DD30" s="688">
        <v>615079</v>
      </c>
      <c r="DE30" s="680"/>
      <c r="DF30" s="680"/>
      <c r="DG30" s="680"/>
      <c r="DH30" s="680"/>
      <c r="DI30" s="680"/>
      <c r="DJ30" s="680"/>
      <c r="DK30" s="681"/>
      <c r="DL30" s="688">
        <v>615079</v>
      </c>
      <c r="DM30" s="680"/>
      <c r="DN30" s="680"/>
      <c r="DO30" s="680"/>
      <c r="DP30" s="680"/>
      <c r="DQ30" s="680"/>
      <c r="DR30" s="680"/>
      <c r="DS30" s="680"/>
      <c r="DT30" s="680"/>
      <c r="DU30" s="680"/>
      <c r="DV30" s="681"/>
      <c r="DW30" s="684">
        <v>14.4</v>
      </c>
      <c r="DX30" s="715"/>
      <c r="DY30" s="715"/>
      <c r="DZ30" s="715"/>
      <c r="EA30" s="715"/>
      <c r="EB30" s="715"/>
      <c r="EC30" s="716"/>
    </row>
    <row r="31" spans="2:133" ht="11.25" customHeight="1">
      <c r="B31" s="676" t="s">
        <v>307</v>
      </c>
      <c r="C31" s="677"/>
      <c r="D31" s="677"/>
      <c r="E31" s="677"/>
      <c r="F31" s="677"/>
      <c r="G31" s="677"/>
      <c r="H31" s="677"/>
      <c r="I31" s="677"/>
      <c r="J31" s="677"/>
      <c r="K31" s="677"/>
      <c r="L31" s="677"/>
      <c r="M31" s="677"/>
      <c r="N31" s="677"/>
      <c r="O31" s="677"/>
      <c r="P31" s="677"/>
      <c r="Q31" s="678"/>
      <c r="R31" s="679">
        <v>14773</v>
      </c>
      <c r="S31" s="680"/>
      <c r="T31" s="680"/>
      <c r="U31" s="680"/>
      <c r="V31" s="680"/>
      <c r="W31" s="680"/>
      <c r="X31" s="680"/>
      <c r="Y31" s="681"/>
      <c r="Z31" s="682">
        <v>0.2</v>
      </c>
      <c r="AA31" s="682"/>
      <c r="AB31" s="682"/>
      <c r="AC31" s="682"/>
      <c r="AD31" s="683" t="s">
        <v>127</v>
      </c>
      <c r="AE31" s="683"/>
      <c r="AF31" s="683"/>
      <c r="AG31" s="683"/>
      <c r="AH31" s="683"/>
      <c r="AI31" s="683"/>
      <c r="AJ31" s="683"/>
      <c r="AK31" s="683"/>
      <c r="AL31" s="684" t="s">
        <v>127</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99.1</v>
      </c>
      <c r="BH31" s="703"/>
      <c r="BI31" s="703"/>
      <c r="BJ31" s="703"/>
      <c r="BK31" s="703"/>
      <c r="BL31" s="703"/>
      <c r="BM31" s="685">
        <v>97.7</v>
      </c>
      <c r="BN31" s="737"/>
      <c r="BO31" s="737"/>
      <c r="BP31" s="737"/>
      <c r="BQ31" s="738"/>
      <c r="BR31" s="736">
        <v>99</v>
      </c>
      <c r="BS31" s="703"/>
      <c r="BT31" s="703"/>
      <c r="BU31" s="703"/>
      <c r="BV31" s="703"/>
      <c r="BW31" s="703"/>
      <c r="BX31" s="685">
        <v>96.9</v>
      </c>
      <c r="BY31" s="737"/>
      <c r="BZ31" s="737"/>
      <c r="CA31" s="737"/>
      <c r="CB31" s="738"/>
      <c r="CD31" s="744"/>
      <c r="CE31" s="745"/>
      <c r="CF31" s="694" t="s">
        <v>310</v>
      </c>
      <c r="CG31" s="695"/>
      <c r="CH31" s="695"/>
      <c r="CI31" s="695"/>
      <c r="CJ31" s="695"/>
      <c r="CK31" s="695"/>
      <c r="CL31" s="695"/>
      <c r="CM31" s="695"/>
      <c r="CN31" s="695"/>
      <c r="CO31" s="695"/>
      <c r="CP31" s="695"/>
      <c r="CQ31" s="696"/>
      <c r="CR31" s="679">
        <v>47191</v>
      </c>
      <c r="CS31" s="703"/>
      <c r="CT31" s="703"/>
      <c r="CU31" s="703"/>
      <c r="CV31" s="703"/>
      <c r="CW31" s="703"/>
      <c r="CX31" s="703"/>
      <c r="CY31" s="704"/>
      <c r="CZ31" s="684">
        <v>0.8</v>
      </c>
      <c r="DA31" s="715"/>
      <c r="DB31" s="715"/>
      <c r="DC31" s="717"/>
      <c r="DD31" s="688">
        <v>47191</v>
      </c>
      <c r="DE31" s="703"/>
      <c r="DF31" s="703"/>
      <c r="DG31" s="703"/>
      <c r="DH31" s="703"/>
      <c r="DI31" s="703"/>
      <c r="DJ31" s="703"/>
      <c r="DK31" s="704"/>
      <c r="DL31" s="688">
        <v>47191</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c r="B32" s="676" t="s">
        <v>311</v>
      </c>
      <c r="C32" s="677"/>
      <c r="D32" s="677"/>
      <c r="E32" s="677"/>
      <c r="F32" s="677"/>
      <c r="G32" s="677"/>
      <c r="H32" s="677"/>
      <c r="I32" s="677"/>
      <c r="J32" s="677"/>
      <c r="K32" s="677"/>
      <c r="L32" s="677"/>
      <c r="M32" s="677"/>
      <c r="N32" s="677"/>
      <c r="O32" s="677"/>
      <c r="P32" s="677"/>
      <c r="Q32" s="678"/>
      <c r="R32" s="679">
        <v>257281</v>
      </c>
      <c r="S32" s="680"/>
      <c r="T32" s="680"/>
      <c r="U32" s="680"/>
      <c r="V32" s="680"/>
      <c r="W32" s="680"/>
      <c r="X32" s="680"/>
      <c r="Y32" s="681"/>
      <c r="Z32" s="682">
        <v>4.0999999999999996</v>
      </c>
      <c r="AA32" s="682"/>
      <c r="AB32" s="682"/>
      <c r="AC32" s="682"/>
      <c r="AD32" s="683" t="s">
        <v>127</v>
      </c>
      <c r="AE32" s="683"/>
      <c r="AF32" s="683"/>
      <c r="AG32" s="683"/>
      <c r="AH32" s="683"/>
      <c r="AI32" s="683"/>
      <c r="AJ32" s="683"/>
      <c r="AK32" s="683"/>
      <c r="AL32" s="684" t="s">
        <v>127</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99.5</v>
      </c>
      <c r="BH32" s="749"/>
      <c r="BI32" s="749"/>
      <c r="BJ32" s="749"/>
      <c r="BK32" s="749"/>
      <c r="BL32" s="749"/>
      <c r="BM32" s="750">
        <v>98.5</v>
      </c>
      <c r="BN32" s="749"/>
      <c r="BO32" s="749"/>
      <c r="BP32" s="749"/>
      <c r="BQ32" s="751"/>
      <c r="BR32" s="748">
        <v>99.3</v>
      </c>
      <c r="BS32" s="749"/>
      <c r="BT32" s="749"/>
      <c r="BU32" s="749"/>
      <c r="BV32" s="749"/>
      <c r="BW32" s="749"/>
      <c r="BX32" s="750">
        <v>98.1</v>
      </c>
      <c r="BY32" s="749"/>
      <c r="BZ32" s="749"/>
      <c r="CA32" s="749"/>
      <c r="CB32" s="751"/>
      <c r="CD32" s="746"/>
      <c r="CE32" s="747"/>
      <c r="CF32" s="694" t="s">
        <v>313</v>
      </c>
      <c r="CG32" s="695"/>
      <c r="CH32" s="695"/>
      <c r="CI32" s="695"/>
      <c r="CJ32" s="695"/>
      <c r="CK32" s="695"/>
      <c r="CL32" s="695"/>
      <c r="CM32" s="695"/>
      <c r="CN32" s="695"/>
      <c r="CO32" s="695"/>
      <c r="CP32" s="695"/>
      <c r="CQ32" s="696"/>
      <c r="CR32" s="679">
        <v>158</v>
      </c>
      <c r="CS32" s="680"/>
      <c r="CT32" s="680"/>
      <c r="CU32" s="680"/>
      <c r="CV32" s="680"/>
      <c r="CW32" s="680"/>
      <c r="CX32" s="680"/>
      <c r="CY32" s="681"/>
      <c r="CZ32" s="684">
        <v>0</v>
      </c>
      <c r="DA32" s="715"/>
      <c r="DB32" s="715"/>
      <c r="DC32" s="717"/>
      <c r="DD32" s="688">
        <v>158</v>
      </c>
      <c r="DE32" s="680"/>
      <c r="DF32" s="680"/>
      <c r="DG32" s="680"/>
      <c r="DH32" s="680"/>
      <c r="DI32" s="680"/>
      <c r="DJ32" s="680"/>
      <c r="DK32" s="681"/>
      <c r="DL32" s="688">
        <v>158</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314</v>
      </c>
      <c r="C33" s="677"/>
      <c r="D33" s="677"/>
      <c r="E33" s="677"/>
      <c r="F33" s="677"/>
      <c r="G33" s="677"/>
      <c r="H33" s="677"/>
      <c r="I33" s="677"/>
      <c r="J33" s="677"/>
      <c r="K33" s="677"/>
      <c r="L33" s="677"/>
      <c r="M33" s="677"/>
      <c r="N33" s="677"/>
      <c r="O33" s="677"/>
      <c r="P33" s="677"/>
      <c r="Q33" s="678"/>
      <c r="R33" s="679">
        <v>295775</v>
      </c>
      <c r="S33" s="680"/>
      <c r="T33" s="680"/>
      <c r="U33" s="680"/>
      <c r="V33" s="680"/>
      <c r="W33" s="680"/>
      <c r="X33" s="680"/>
      <c r="Y33" s="681"/>
      <c r="Z33" s="682">
        <v>4.7</v>
      </c>
      <c r="AA33" s="682"/>
      <c r="AB33" s="682"/>
      <c r="AC33" s="682"/>
      <c r="AD33" s="683" t="s">
        <v>127</v>
      </c>
      <c r="AE33" s="683"/>
      <c r="AF33" s="683"/>
      <c r="AG33" s="683"/>
      <c r="AH33" s="683"/>
      <c r="AI33" s="683"/>
      <c r="AJ33" s="683"/>
      <c r="AK33" s="683"/>
      <c r="AL33" s="684" t="s">
        <v>127</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2701560</v>
      </c>
      <c r="CS33" s="703"/>
      <c r="CT33" s="703"/>
      <c r="CU33" s="703"/>
      <c r="CV33" s="703"/>
      <c r="CW33" s="703"/>
      <c r="CX33" s="703"/>
      <c r="CY33" s="704"/>
      <c r="CZ33" s="684">
        <v>44.4</v>
      </c>
      <c r="DA33" s="715"/>
      <c r="DB33" s="715"/>
      <c r="DC33" s="717"/>
      <c r="DD33" s="688">
        <v>2399264</v>
      </c>
      <c r="DE33" s="703"/>
      <c r="DF33" s="703"/>
      <c r="DG33" s="703"/>
      <c r="DH33" s="703"/>
      <c r="DI33" s="703"/>
      <c r="DJ33" s="703"/>
      <c r="DK33" s="704"/>
      <c r="DL33" s="688">
        <v>1731237</v>
      </c>
      <c r="DM33" s="703"/>
      <c r="DN33" s="703"/>
      <c r="DO33" s="703"/>
      <c r="DP33" s="703"/>
      <c r="DQ33" s="703"/>
      <c r="DR33" s="703"/>
      <c r="DS33" s="703"/>
      <c r="DT33" s="703"/>
      <c r="DU33" s="703"/>
      <c r="DV33" s="704"/>
      <c r="DW33" s="684">
        <v>40.4</v>
      </c>
      <c r="DX33" s="715"/>
      <c r="DY33" s="715"/>
      <c r="DZ33" s="715"/>
      <c r="EA33" s="715"/>
      <c r="EB33" s="715"/>
      <c r="EC33" s="716"/>
    </row>
    <row r="34" spans="2:133" ht="11.25" customHeight="1">
      <c r="B34" s="676" t="s">
        <v>316</v>
      </c>
      <c r="C34" s="677"/>
      <c r="D34" s="677"/>
      <c r="E34" s="677"/>
      <c r="F34" s="677"/>
      <c r="G34" s="677"/>
      <c r="H34" s="677"/>
      <c r="I34" s="677"/>
      <c r="J34" s="677"/>
      <c r="K34" s="677"/>
      <c r="L34" s="677"/>
      <c r="M34" s="677"/>
      <c r="N34" s="677"/>
      <c r="O34" s="677"/>
      <c r="P34" s="677"/>
      <c r="Q34" s="678"/>
      <c r="R34" s="679">
        <v>111555</v>
      </c>
      <c r="S34" s="680"/>
      <c r="T34" s="680"/>
      <c r="U34" s="680"/>
      <c r="V34" s="680"/>
      <c r="W34" s="680"/>
      <c r="X34" s="680"/>
      <c r="Y34" s="681"/>
      <c r="Z34" s="682">
        <v>1.8</v>
      </c>
      <c r="AA34" s="682"/>
      <c r="AB34" s="682"/>
      <c r="AC34" s="682"/>
      <c r="AD34" s="683">
        <v>5117</v>
      </c>
      <c r="AE34" s="683"/>
      <c r="AF34" s="683"/>
      <c r="AG34" s="683"/>
      <c r="AH34" s="683"/>
      <c r="AI34" s="683"/>
      <c r="AJ34" s="683"/>
      <c r="AK34" s="683"/>
      <c r="AL34" s="684">
        <v>0.1</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882134</v>
      </c>
      <c r="CS34" s="680"/>
      <c r="CT34" s="680"/>
      <c r="CU34" s="680"/>
      <c r="CV34" s="680"/>
      <c r="CW34" s="680"/>
      <c r="CX34" s="680"/>
      <c r="CY34" s="681"/>
      <c r="CZ34" s="684">
        <v>14.5</v>
      </c>
      <c r="DA34" s="715"/>
      <c r="DB34" s="715"/>
      <c r="DC34" s="717"/>
      <c r="DD34" s="688">
        <v>743411</v>
      </c>
      <c r="DE34" s="680"/>
      <c r="DF34" s="680"/>
      <c r="DG34" s="680"/>
      <c r="DH34" s="680"/>
      <c r="DI34" s="680"/>
      <c r="DJ34" s="680"/>
      <c r="DK34" s="681"/>
      <c r="DL34" s="688">
        <v>593158</v>
      </c>
      <c r="DM34" s="680"/>
      <c r="DN34" s="680"/>
      <c r="DO34" s="680"/>
      <c r="DP34" s="680"/>
      <c r="DQ34" s="680"/>
      <c r="DR34" s="680"/>
      <c r="DS34" s="680"/>
      <c r="DT34" s="680"/>
      <c r="DU34" s="680"/>
      <c r="DV34" s="681"/>
      <c r="DW34" s="684">
        <v>13.9</v>
      </c>
      <c r="DX34" s="715"/>
      <c r="DY34" s="715"/>
      <c r="DZ34" s="715"/>
      <c r="EA34" s="715"/>
      <c r="EB34" s="715"/>
      <c r="EC34" s="716"/>
    </row>
    <row r="35" spans="2:133" ht="11.25" customHeight="1">
      <c r="B35" s="676" t="s">
        <v>320</v>
      </c>
      <c r="C35" s="677"/>
      <c r="D35" s="677"/>
      <c r="E35" s="677"/>
      <c r="F35" s="677"/>
      <c r="G35" s="677"/>
      <c r="H35" s="677"/>
      <c r="I35" s="677"/>
      <c r="J35" s="677"/>
      <c r="K35" s="677"/>
      <c r="L35" s="677"/>
      <c r="M35" s="677"/>
      <c r="N35" s="677"/>
      <c r="O35" s="677"/>
      <c r="P35" s="677"/>
      <c r="Q35" s="678"/>
      <c r="R35" s="679">
        <v>411021</v>
      </c>
      <c r="S35" s="680"/>
      <c r="T35" s="680"/>
      <c r="U35" s="680"/>
      <c r="V35" s="680"/>
      <c r="W35" s="680"/>
      <c r="X35" s="680"/>
      <c r="Y35" s="681"/>
      <c r="Z35" s="682">
        <v>6.5</v>
      </c>
      <c r="AA35" s="682"/>
      <c r="AB35" s="682"/>
      <c r="AC35" s="682"/>
      <c r="AD35" s="683" t="s">
        <v>171</v>
      </c>
      <c r="AE35" s="683"/>
      <c r="AF35" s="683"/>
      <c r="AG35" s="683"/>
      <c r="AH35" s="683"/>
      <c r="AI35" s="683"/>
      <c r="AJ35" s="683"/>
      <c r="AK35" s="683"/>
      <c r="AL35" s="684" t="s">
        <v>127</v>
      </c>
      <c r="AM35" s="685"/>
      <c r="AN35" s="685"/>
      <c r="AO35" s="686"/>
      <c r="AP35" s="234"/>
      <c r="AQ35" s="752" t="s">
        <v>321</v>
      </c>
      <c r="AR35" s="753"/>
      <c r="AS35" s="753"/>
      <c r="AT35" s="753"/>
      <c r="AU35" s="753"/>
      <c r="AV35" s="753"/>
      <c r="AW35" s="753"/>
      <c r="AX35" s="753"/>
      <c r="AY35" s="754"/>
      <c r="AZ35" s="668">
        <v>824412</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59004</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19813</v>
      </c>
      <c r="CS35" s="703"/>
      <c r="CT35" s="703"/>
      <c r="CU35" s="703"/>
      <c r="CV35" s="703"/>
      <c r="CW35" s="703"/>
      <c r="CX35" s="703"/>
      <c r="CY35" s="704"/>
      <c r="CZ35" s="684">
        <v>0.3</v>
      </c>
      <c r="DA35" s="715"/>
      <c r="DB35" s="715"/>
      <c r="DC35" s="717"/>
      <c r="DD35" s="688">
        <v>19813</v>
      </c>
      <c r="DE35" s="703"/>
      <c r="DF35" s="703"/>
      <c r="DG35" s="703"/>
      <c r="DH35" s="703"/>
      <c r="DI35" s="703"/>
      <c r="DJ35" s="703"/>
      <c r="DK35" s="704"/>
      <c r="DL35" s="688">
        <v>18759</v>
      </c>
      <c r="DM35" s="703"/>
      <c r="DN35" s="703"/>
      <c r="DO35" s="703"/>
      <c r="DP35" s="703"/>
      <c r="DQ35" s="703"/>
      <c r="DR35" s="703"/>
      <c r="DS35" s="703"/>
      <c r="DT35" s="703"/>
      <c r="DU35" s="703"/>
      <c r="DV35" s="704"/>
      <c r="DW35" s="684">
        <v>0.4</v>
      </c>
      <c r="DX35" s="715"/>
      <c r="DY35" s="715"/>
      <c r="DZ35" s="715"/>
      <c r="EA35" s="715"/>
      <c r="EB35" s="715"/>
      <c r="EC35" s="716"/>
    </row>
    <row r="36" spans="2:133" ht="11.25" customHeight="1">
      <c r="B36" s="676" t="s">
        <v>324</v>
      </c>
      <c r="C36" s="677"/>
      <c r="D36" s="677"/>
      <c r="E36" s="677"/>
      <c r="F36" s="677"/>
      <c r="G36" s="677"/>
      <c r="H36" s="677"/>
      <c r="I36" s="677"/>
      <c r="J36" s="677"/>
      <c r="K36" s="677"/>
      <c r="L36" s="677"/>
      <c r="M36" s="677"/>
      <c r="N36" s="677"/>
      <c r="O36" s="677"/>
      <c r="P36" s="677"/>
      <c r="Q36" s="678"/>
      <c r="R36" s="679" t="s">
        <v>171</v>
      </c>
      <c r="S36" s="680"/>
      <c r="T36" s="680"/>
      <c r="U36" s="680"/>
      <c r="V36" s="680"/>
      <c r="W36" s="680"/>
      <c r="X36" s="680"/>
      <c r="Y36" s="681"/>
      <c r="Z36" s="682" t="s">
        <v>171</v>
      </c>
      <c r="AA36" s="682"/>
      <c r="AB36" s="682"/>
      <c r="AC36" s="682"/>
      <c r="AD36" s="683" t="s">
        <v>171</v>
      </c>
      <c r="AE36" s="683"/>
      <c r="AF36" s="683"/>
      <c r="AG36" s="683"/>
      <c r="AH36" s="683"/>
      <c r="AI36" s="683"/>
      <c r="AJ36" s="683"/>
      <c r="AK36" s="683"/>
      <c r="AL36" s="684" t="s">
        <v>171</v>
      </c>
      <c r="AM36" s="685"/>
      <c r="AN36" s="685"/>
      <c r="AO36" s="686"/>
      <c r="AQ36" s="756" t="s">
        <v>325</v>
      </c>
      <c r="AR36" s="757"/>
      <c r="AS36" s="757"/>
      <c r="AT36" s="757"/>
      <c r="AU36" s="757"/>
      <c r="AV36" s="757"/>
      <c r="AW36" s="757"/>
      <c r="AX36" s="757"/>
      <c r="AY36" s="758"/>
      <c r="AZ36" s="679">
        <v>240333</v>
      </c>
      <c r="BA36" s="680"/>
      <c r="BB36" s="680"/>
      <c r="BC36" s="680"/>
      <c r="BD36" s="703"/>
      <c r="BE36" s="703"/>
      <c r="BF36" s="738"/>
      <c r="BG36" s="694" t="s">
        <v>326</v>
      </c>
      <c r="BH36" s="695"/>
      <c r="BI36" s="695"/>
      <c r="BJ36" s="695"/>
      <c r="BK36" s="695"/>
      <c r="BL36" s="695"/>
      <c r="BM36" s="695"/>
      <c r="BN36" s="695"/>
      <c r="BO36" s="695"/>
      <c r="BP36" s="695"/>
      <c r="BQ36" s="695"/>
      <c r="BR36" s="695"/>
      <c r="BS36" s="695"/>
      <c r="BT36" s="695"/>
      <c r="BU36" s="696"/>
      <c r="BV36" s="679">
        <v>52755</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830140</v>
      </c>
      <c r="CS36" s="680"/>
      <c r="CT36" s="680"/>
      <c r="CU36" s="680"/>
      <c r="CV36" s="680"/>
      <c r="CW36" s="680"/>
      <c r="CX36" s="680"/>
      <c r="CY36" s="681"/>
      <c r="CZ36" s="684">
        <v>13.6</v>
      </c>
      <c r="DA36" s="715"/>
      <c r="DB36" s="715"/>
      <c r="DC36" s="717"/>
      <c r="DD36" s="688">
        <v>758630</v>
      </c>
      <c r="DE36" s="680"/>
      <c r="DF36" s="680"/>
      <c r="DG36" s="680"/>
      <c r="DH36" s="680"/>
      <c r="DI36" s="680"/>
      <c r="DJ36" s="680"/>
      <c r="DK36" s="681"/>
      <c r="DL36" s="688">
        <v>651526</v>
      </c>
      <c r="DM36" s="680"/>
      <c r="DN36" s="680"/>
      <c r="DO36" s="680"/>
      <c r="DP36" s="680"/>
      <c r="DQ36" s="680"/>
      <c r="DR36" s="680"/>
      <c r="DS36" s="680"/>
      <c r="DT36" s="680"/>
      <c r="DU36" s="680"/>
      <c r="DV36" s="681"/>
      <c r="DW36" s="684">
        <v>15.2</v>
      </c>
      <c r="DX36" s="715"/>
      <c r="DY36" s="715"/>
      <c r="DZ36" s="715"/>
      <c r="EA36" s="715"/>
      <c r="EB36" s="715"/>
      <c r="EC36" s="716"/>
    </row>
    <row r="37" spans="2:133" ht="11.25" customHeight="1">
      <c r="B37" s="676" t="s">
        <v>328</v>
      </c>
      <c r="C37" s="677"/>
      <c r="D37" s="677"/>
      <c r="E37" s="677"/>
      <c r="F37" s="677"/>
      <c r="G37" s="677"/>
      <c r="H37" s="677"/>
      <c r="I37" s="677"/>
      <c r="J37" s="677"/>
      <c r="K37" s="677"/>
      <c r="L37" s="677"/>
      <c r="M37" s="677"/>
      <c r="N37" s="677"/>
      <c r="O37" s="677"/>
      <c r="P37" s="677"/>
      <c r="Q37" s="678"/>
      <c r="R37" s="679">
        <v>277321</v>
      </c>
      <c r="S37" s="680"/>
      <c r="T37" s="680"/>
      <c r="U37" s="680"/>
      <c r="V37" s="680"/>
      <c r="W37" s="680"/>
      <c r="X37" s="680"/>
      <c r="Y37" s="681"/>
      <c r="Z37" s="682">
        <v>4.4000000000000004</v>
      </c>
      <c r="AA37" s="682"/>
      <c r="AB37" s="682"/>
      <c r="AC37" s="682"/>
      <c r="AD37" s="683" t="s">
        <v>127</v>
      </c>
      <c r="AE37" s="683"/>
      <c r="AF37" s="683"/>
      <c r="AG37" s="683"/>
      <c r="AH37" s="683"/>
      <c r="AI37" s="683"/>
      <c r="AJ37" s="683"/>
      <c r="AK37" s="683"/>
      <c r="AL37" s="684" t="s">
        <v>127</v>
      </c>
      <c r="AM37" s="685"/>
      <c r="AN37" s="685"/>
      <c r="AO37" s="686"/>
      <c r="AQ37" s="756" t="s">
        <v>329</v>
      </c>
      <c r="AR37" s="757"/>
      <c r="AS37" s="757"/>
      <c r="AT37" s="757"/>
      <c r="AU37" s="757"/>
      <c r="AV37" s="757"/>
      <c r="AW37" s="757"/>
      <c r="AX37" s="757"/>
      <c r="AY37" s="758"/>
      <c r="AZ37" s="679">
        <v>861</v>
      </c>
      <c r="BA37" s="680"/>
      <c r="BB37" s="680"/>
      <c r="BC37" s="680"/>
      <c r="BD37" s="703"/>
      <c r="BE37" s="703"/>
      <c r="BF37" s="738"/>
      <c r="BG37" s="694" t="s">
        <v>330</v>
      </c>
      <c r="BH37" s="695"/>
      <c r="BI37" s="695"/>
      <c r="BJ37" s="695"/>
      <c r="BK37" s="695"/>
      <c r="BL37" s="695"/>
      <c r="BM37" s="695"/>
      <c r="BN37" s="695"/>
      <c r="BO37" s="695"/>
      <c r="BP37" s="695"/>
      <c r="BQ37" s="695"/>
      <c r="BR37" s="695"/>
      <c r="BS37" s="695"/>
      <c r="BT37" s="695"/>
      <c r="BU37" s="696"/>
      <c r="BV37" s="679">
        <v>2689</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558597</v>
      </c>
      <c r="CS37" s="703"/>
      <c r="CT37" s="703"/>
      <c r="CU37" s="703"/>
      <c r="CV37" s="703"/>
      <c r="CW37" s="703"/>
      <c r="CX37" s="703"/>
      <c r="CY37" s="704"/>
      <c r="CZ37" s="684">
        <v>9.1999999999999993</v>
      </c>
      <c r="DA37" s="715"/>
      <c r="DB37" s="715"/>
      <c r="DC37" s="717"/>
      <c r="DD37" s="688">
        <v>558520</v>
      </c>
      <c r="DE37" s="703"/>
      <c r="DF37" s="703"/>
      <c r="DG37" s="703"/>
      <c r="DH37" s="703"/>
      <c r="DI37" s="703"/>
      <c r="DJ37" s="703"/>
      <c r="DK37" s="704"/>
      <c r="DL37" s="688">
        <v>532398</v>
      </c>
      <c r="DM37" s="703"/>
      <c r="DN37" s="703"/>
      <c r="DO37" s="703"/>
      <c r="DP37" s="703"/>
      <c r="DQ37" s="703"/>
      <c r="DR37" s="703"/>
      <c r="DS37" s="703"/>
      <c r="DT37" s="703"/>
      <c r="DU37" s="703"/>
      <c r="DV37" s="704"/>
      <c r="DW37" s="684">
        <v>12.4</v>
      </c>
      <c r="DX37" s="715"/>
      <c r="DY37" s="715"/>
      <c r="DZ37" s="715"/>
      <c r="EA37" s="715"/>
      <c r="EB37" s="715"/>
      <c r="EC37" s="716"/>
    </row>
    <row r="38" spans="2:133" ht="11.25" customHeight="1">
      <c r="B38" s="724" t="s">
        <v>332</v>
      </c>
      <c r="C38" s="725"/>
      <c r="D38" s="725"/>
      <c r="E38" s="725"/>
      <c r="F38" s="725"/>
      <c r="G38" s="725"/>
      <c r="H38" s="725"/>
      <c r="I38" s="725"/>
      <c r="J38" s="725"/>
      <c r="K38" s="725"/>
      <c r="L38" s="725"/>
      <c r="M38" s="725"/>
      <c r="N38" s="725"/>
      <c r="O38" s="725"/>
      <c r="P38" s="725"/>
      <c r="Q38" s="726"/>
      <c r="R38" s="759">
        <v>6318991</v>
      </c>
      <c r="S38" s="760"/>
      <c r="T38" s="760"/>
      <c r="U38" s="760"/>
      <c r="V38" s="760"/>
      <c r="W38" s="760"/>
      <c r="X38" s="760"/>
      <c r="Y38" s="761"/>
      <c r="Z38" s="762">
        <v>100</v>
      </c>
      <c r="AA38" s="762"/>
      <c r="AB38" s="762"/>
      <c r="AC38" s="762"/>
      <c r="AD38" s="763">
        <v>4002669</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127</v>
      </c>
      <c r="BA38" s="680"/>
      <c r="BB38" s="680"/>
      <c r="BC38" s="680"/>
      <c r="BD38" s="703"/>
      <c r="BE38" s="703"/>
      <c r="BF38" s="738"/>
      <c r="BG38" s="694" t="s">
        <v>334</v>
      </c>
      <c r="BH38" s="695"/>
      <c r="BI38" s="695"/>
      <c r="BJ38" s="695"/>
      <c r="BK38" s="695"/>
      <c r="BL38" s="695"/>
      <c r="BM38" s="695"/>
      <c r="BN38" s="695"/>
      <c r="BO38" s="695"/>
      <c r="BP38" s="695"/>
      <c r="BQ38" s="695"/>
      <c r="BR38" s="695"/>
      <c r="BS38" s="695"/>
      <c r="BT38" s="695"/>
      <c r="BU38" s="696"/>
      <c r="BV38" s="679">
        <v>4311</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823551</v>
      </c>
      <c r="CS38" s="680"/>
      <c r="CT38" s="680"/>
      <c r="CU38" s="680"/>
      <c r="CV38" s="680"/>
      <c r="CW38" s="680"/>
      <c r="CX38" s="680"/>
      <c r="CY38" s="681"/>
      <c r="CZ38" s="684">
        <v>13.5</v>
      </c>
      <c r="DA38" s="715"/>
      <c r="DB38" s="715"/>
      <c r="DC38" s="717"/>
      <c r="DD38" s="688">
        <v>731740</v>
      </c>
      <c r="DE38" s="680"/>
      <c r="DF38" s="680"/>
      <c r="DG38" s="680"/>
      <c r="DH38" s="680"/>
      <c r="DI38" s="680"/>
      <c r="DJ38" s="680"/>
      <c r="DK38" s="681"/>
      <c r="DL38" s="688">
        <v>467794</v>
      </c>
      <c r="DM38" s="680"/>
      <c r="DN38" s="680"/>
      <c r="DO38" s="680"/>
      <c r="DP38" s="680"/>
      <c r="DQ38" s="680"/>
      <c r="DR38" s="680"/>
      <c r="DS38" s="680"/>
      <c r="DT38" s="680"/>
      <c r="DU38" s="680"/>
      <c r="DV38" s="681"/>
      <c r="DW38" s="684">
        <v>10.9</v>
      </c>
      <c r="DX38" s="715"/>
      <c r="DY38" s="715"/>
      <c r="DZ38" s="715"/>
      <c r="EA38" s="715"/>
      <c r="EB38" s="715"/>
      <c r="EC38" s="716"/>
    </row>
    <row r="39" spans="2:133" ht="11.25" customHeight="1">
      <c r="AQ39" s="756" t="s">
        <v>336</v>
      </c>
      <c r="AR39" s="757"/>
      <c r="AS39" s="757"/>
      <c r="AT39" s="757"/>
      <c r="AU39" s="757"/>
      <c r="AV39" s="757"/>
      <c r="AW39" s="757"/>
      <c r="AX39" s="757"/>
      <c r="AY39" s="758"/>
      <c r="AZ39" s="679" t="s">
        <v>127</v>
      </c>
      <c r="BA39" s="680"/>
      <c r="BB39" s="680"/>
      <c r="BC39" s="680"/>
      <c r="BD39" s="703"/>
      <c r="BE39" s="703"/>
      <c r="BF39" s="738"/>
      <c r="BG39" s="770" t="s">
        <v>337</v>
      </c>
      <c r="BH39" s="771"/>
      <c r="BI39" s="771"/>
      <c r="BJ39" s="771"/>
      <c r="BK39" s="771"/>
      <c r="BL39" s="235"/>
      <c r="BM39" s="695" t="s">
        <v>338</v>
      </c>
      <c r="BN39" s="695"/>
      <c r="BO39" s="695"/>
      <c r="BP39" s="695"/>
      <c r="BQ39" s="695"/>
      <c r="BR39" s="695"/>
      <c r="BS39" s="695"/>
      <c r="BT39" s="695"/>
      <c r="BU39" s="696"/>
      <c r="BV39" s="679">
        <v>93</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145922</v>
      </c>
      <c r="CS39" s="703"/>
      <c r="CT39" s="703"/>
      <c r="CU39" s="703"/>
      <c r="CV39" s="703"/>
      <c r="CW39" s="703"/>
      <c r="CX39" s="703"/>
      <c r="CY39" s="704"/>
      <c r="CZ39" s="684">
        <v>2.4</v>
      </c>
      <c r="DA39" s="715"/>
      <c r="DB39" s="715"/>
      <c r="DC39" s="717"/>
      <c r="DD39" s="688">
        <v>145670</v>
      </c>
      <c r="DE39" s="703"/>
      <c r="DF39" s="703"/>
      <c r="DG39" s="703"/>
      <c r="DH39" s="703"/>
      <c r="DI39" s="703"/>
      <c r="DJ39" s="703"/>
      <c r="DK39" s="704"/>
      <c r="DL39" s="688" t="s">
        <v>127</v>
      </c>
      <c r="DM39" s="703"/>
      <c r="DN39" s="703"/>
      <c r="DO39" s="703"/>
      <c r="DP39" s="703"/>
      <c r="DQ39" s="703"/>
      <c r="DR39" s="703"/>
      <c r="DS39" s="703"/>
      <c r="DT39" s="703"/>
      <c r="DU39" s="703"/>
      <c r="DV39" s="704"/>
      <c r="DW39" s="684" t="s">
        <v>127</v>
      </c>
      <c r="DX39" s="715"/>
      <c r="DY39" s="715"/>
      <c r="DZ39" s="715"/>
      <c r="EA39" s="715"/>
      <c r="EB39" s="715"/>
      <c r="EC39" s="716"/>
    </row>
    <row r="40" spans="2:133" ht="11.25" customHeight="1">
      <c r="AQ40" s="756" t="s">
        <v>340</v>
      </c>
      <c r="AR40" s="757"/>
      <c r="AS40" s="757"/>
      <c r="AT40" s="757"/>
      <c r="AU40" s="757"/>
      <c r="AV40" s="757"/>
      <c r="AW40" s="757"/>
      <c r="AX40" s="757"/>
      <c r="AY40" s="758"/>
      <c r="AZ40" s="679">
        <v>131340</v>
      </c>
      <c r="BA40" s="680"/>
      <c r="BB40" s="680"/>
      <c r="BC40" s="680"/>
      <c r="BD40" s="703"/>
      <c r="BE40" s="703"/>
      <c r="BF40" s="738"/>
      <c r="BG40" s="770"/>
      <c r="BH40" s="771"/>
      <c r="BI40" s="771"/>
      <c r="BJ40" s="771"/>
      <c r="BK40" s="771"/>
      <c r="BL40" s="235"/>
      <c r="BM40" s="695" t="s">
        <v>341</v>
      </c>
      <c r="BN40" s="695"/>
      <c r="BO40" s="695"/>
      <c r="BP40" s="695"/>
      <c r="BQ40" s="695"/>
      <c r="BR40" s="695"/>
      <c r="BS40" s="695"/>
      <c r="BT40" s="695"/>
      <c r="BU40" s="696"/>
      <c r="BV40" s="679" t="s">
        <v>127</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t="s">
        <v>127</v>
      </c>
      <c r="CS40" s="680"/>
      <c r="CT40" s="680"/>
      <c r="CU40" s="680"/>
      <c r="CV40" s="680"/>
      <c r="CW40" s="680"/>
      <c r="CX40" s="680"/>
      <c r="CY40" s="681"/>
      <c r="CZ40" s="684" t="s">
        <v>127</v>
      </c>
      <c r="DA40" s="715"/>
      <c r="DB40" s="715"/>
      <c r="DC40" s="717"/>
      <c r="DD40" s="688" t="s">
        <v>127</v>
      </c>
      <c r="DE40" s="680"/>
      <c r="DF40" s="680"/>
      <c r="DG40" s="680"/>
      <c r="DH40" s="680"/>
      <c r="DI40" s="680"/>
      <c r="DJ40" s="680"/>
      <c r="DK40" s="681"/>
      <c r="DL40" s="688" t="s">
        <v>127</v>
      </c>
      <c r="DM40" s="680"/>
      <c r="DN40" s="680"/>
      <c r="DO40" s="680"/>
      <c r="DP40" s="680"/>
      <c r="DQ40" s="680"/>
      <c r="DR40" s="680"/>
      <c r="DS40" s="680"/>
      <c r="DT40" s="680"/>
      <c r="DU40" s="680"/>
      <c r="DV40" s="681"/>
      <c r="DW40" s="684" t="s">
        <v>127</v>
      </c>
      <c r="DX40" s="715"/>
      <c r="DY40" s="715"/>
      <c r="DZ40" s="715"/>
      <c r="EA40" s="715"/>
      <c r="EB40" s="715"/>
      <c r="EC40" s="716"/>
    </row>
    <row r="41" spans="2:133" ht="11.25" customHeight="1">
      <c r="AQ41" s="766" t="s">
        <v>343</v>
      </c>
      <c r="AR41" s="767"/>
      <c r="AS41" s="767"/>
      <c r="AT41" s="767"/>
      <c r="AU41" s="767"/>
      <c r="AV41" s="767"/>
      <c r="AW41" s="767"/>
      <c r="AX41" s="767"/>
      <c r="AY41" s="768"/>
      <c r="AZ41" s="759">
        <v>451878</v>
      </c>
      <c r="BA41" s="760"/>
      <c r="BB41" s="760"/>
      <c r="BC41" s="760"/>
      <c r="BD41" s="749"/>
      <c r="BE41" s="749"/>
      <c r="BF41" s="751"/>
      <c r="BG41" s="772"/>
      <c r="BH41" s="773"/>
      <c r="BI41" s="773"/>
      <c r="BJ41" s="773"/>
      <c r="BK41" s="773"/>
      <c r="BL41" s="236"/>
      <c r="BM41" s="706" t="s">
        <v>344</v>
      </c>
      <c r="BN41" s="706"/>
      <c r="BO41" s="706"/>
      <c r="BP41" s="706"/>
      <c r="BQ41" s="706"/>
      <c r="BR41" s="706"/>
      <c r="BS41" s="706"/>
      <c r="BT41" s="706"/>
      <c r="BU41" s="707"/>
      <c r="BV41" s="759">
        <v>377</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127</v>
      </c>
      <c r="CS41" s="703"/>
      <c r="CT41" s="703"/>
      <c r="CU41" s="703"/>
      <c r="CV41" s="703"/>
      <c r="CW41" s="703"/>
      <c r="CX41" s="703"/>
      <c r="CY41" s="704"/>
      <c r="CZ41" s="684" t="s">
        <v>127</v>
      </c>
      <c r="DA41" s="715"/>
      <c r="DB41" s="715"/>
      <c r="DC41" s="717"/>
      <c r="DD41" s="688" t="s">
        <v>127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460164</v>
      </c>
      <c r="CS42" s="680"/>
      <c r="CT42" s="680"/>
      <c r="CU42" s="680"/>
      <c r="CV42" s="680"/>
      <c r="CW42" s="680"/>
      <c r="CX42" s="680"/>
      <c r="CY42" s="681"/>
      <c r="CZ42" s="684">
        <v>7.6</v>
      </c>
      <c r="DA42" s="685"/>
      <c r="DB42" s="685"/>
      <c r="DC42" s="780"/>
      <c r="DD42" s="688">
        <v>175402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7877</v>
      </c>
      <c r="CS43" s="703"/>
      <c r="CT43" s="703"/>
      <c r="CU43" s="703"/>
      <c r="CV43" s="703"/>
      <c r="CW43" s="703"/>
      <c r="CX43" s="703"/>
      <c r="CY43" s="704"/>
      <c r="CZ43" s="684">
        <v>0.1</v>
      </c>
      <c r="DA43" s="715"/>
      <c r="DB43" s="715"/>
      <c r="DC43" s="717"/>
      <c r="DD43" s="688">
        <v>7877</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350</v>
      </c>
      <c r="CD44" s="791" t="s">
        <v>302</v>
      </c>
      <c r="CE44" s="792"/>
      <c r="CF44" s="676" t="s">
        <v>351</v>
      </c>
      <c r="CG44" s="677"/>
      <c r="CH44" s="677"/>
      <c r="CI44" s="677"/>
      <c r="CJ44" s="677"/>
      <c r="CK44" s="677"/>
      <c r="CL44" s="677"/>
      <c r="CM44" s="677"/>
      <c r="CN44" s="677"/>
      <c r="CO44" s="677"/>
      <c r="CP44" s="677"/>
      <c r="CQ44" s="678"/>
      <c r="CR44" s="679">
        <v>448419</v>
      </c>
      <c r="CS44" s="680"/>
      <c r="CT44" s="680"/>
      <c r="CU44" s="680"/>
      <c r="CV44" s="680"/>
      <c r="CW44" s="680"/>
      <c r="CX44" s="680"/>
      <c r="CY44" s="681"/>
      <c r="CZ44" s="684">
        <v>7.4</v>
      </c>
      <c r="DA44" s="685"/>
      <c r="DB44" s="685"/>
      <c r="DC44" s="780"/>
      <c r="DD44" s="688">
        <v>175402</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352</v>
      </c>
      <c r="CG45" s="677"/>
      <c r="CH45" s="677"/>
      <c r="CI45" s="677"/>
      <c r="CJ45" s="677"/>
      <c r="CK45" s="677"/>
      <c r="CL45" s="677"/>
      <c r="CM45" s="677"/>
      <c r="CN45" s="677"/>
      <c r="CO45" s="677"/>
      <c r="CP45" s="677"/>
      <c r="CQ45" s="678"/>
      <c r="CR45" s="679">
        <v>98840</v>
      </c>
      <c r="CS45" s="703"/>
      <c r="CT45" s="703"/>
      <c r="CU45" s="703"/>
      <c r="CV45" s="703"/>
      <c r="CW45" s="703"/>
      <c r="CX45" s="703"/>
      <c r="CY45" s="704"/>
      <c r="CZ45" s="684">
        <v>1.6</v>
      </c>
      <c r="DA45" s="715"/>
      <c r="DB45" s="715"/>
      <c r="DC45" s="717"/>
      <c r="DD45" s="688">
        <v>3388</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353</v>
      </c>
      <c r="CG46" s="677"/>
      <c r="CH46" s="677"/>
      <c r="CI46" s="677"/>
      <c r="CJ46" s="677"/>
      <c r="CK46" s="677"/>
      <c r="CL46" s="677"/>
      <c r="CM46" s="677"/>
      <c r="CN46" s="677"/>
      <c r="CO46" s="677"/>
      <c r="CP46" s="677"/>
      <c r="CQ46" s="678"/>
      <c r="CR46" s="679">
        <v>349579</v>
      </c>
      <c r="CS46" s="680"/>
      <c r="CT46" s="680"/>
      <c r="CU46" s="680"/>
      <c r="CV46" s="680"/>
      <c r="CW46" s="680"/>
      <c r="CX46" s="680"/>
      <c r="CY46" s="681"/>
      <c r="CZ46" s="684">
        <v>5.7</v>
      </c>
      <c r="DA46" s="685"/>
      <c r="DB46" s="685"/>
      <c r="DC46" s="780"/>
      <c r="DD46" s="688">
        <v>172014</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354</v>
      </c>
      <c r="CG47" s="677"/>
      <c r="CH47" s="677"/>
      <c r="CI47" s="677"/>
      <c r="CJ47" s="677"/>
      <c r="CK47" s="677"/>
      <c r="CL47" s="677"/>
      <c r="CM47" s="677"/>
      <c r="CN47" s="677"/>
      <c r="CO47" s="677"/>
      <c r="CP47" s="677"/>
      <c r="CQ47" s="678"/>
      <c r="CR47" s="679">
        <v>11745</v>
      </c>
      <c r="CS47" s="703"/>
      <c r="CT47" s="703"/>
      <c r="CU47" s="703"/>
      <c r="CV47" s="703"/>
      <c r="CW47" s="703"/>
      <c r="CX47" s="703"/>
      <c r="CY47" s="704"/>
      <c r="CZ47" s="684">
        <v>0.2</v>
      </c>
      <c r="DA47" s="715"/>
      <c r="DB47" s="715"/>
      <c r="DC47" s="717"/>
      <c r="DD47" s="688" t="s">
        <v>127</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355</v>
      </c>
      <c r="CG48" s="677"/>
      <c r="CH48" s="677"/>
      <c r="CI48" s="677"/>
      <c r="CJ48" s="677"/>
      <c r="CK48" s="677"/>
      <c r="CL48" s="677"/>
      <c r="CM48" s="677"/>
      <c r="CN48" s="677"/>
      <c r="CO48" s="677"/>
      <c r="CP48" s="677"/>
      <c r="CQ48" s="678"/>
      <c r="CR48" s="679" t="s">
        <v>127</v>
      </c>
      <c r="CS48" s="680"/>
      <c r="CT48" s="680"/>
      <c r="CU48" s="680"/>
      <c r="CV48" s="680"/>
      <c r="CW48" s="680"/>
      <c r="CX48" s="680"/>
      <c r="CY48" s="681"/>
      <c r="CZ48" s="684" t="s">
        <v>127</v>
      </c>
      <c r="DA48" s="685"/>
      <c r="DB48" s="685"/>
      <c r="DC48" s="780"/>
      <c r="DD48" s="688" t="s">
        <v>127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356</v>
      </c>
      <c r="CE49" s="725"/>
      <c r="CF49" s="725"/>
      <c r="CG49" s="725"/>
      <c r="CH49" s="725"/>
      <c r="CI49" s="725"/>
      <c r="CJ49" s="725"/>
      <c r="CK49" s="725"/>
      <c r="CL49" s="725"/>
      <c r="CM49" s="725"/>
      <c r="CN49" s="725"/>
      <c r="CO49" s="725"/>
      <c r="CP49" s="725"/>
      <c r="CQ49" s="726"/>
      <c r="CR49" s="759">
        <v>6082062</v>
      </c>
      <c r="CS49" s="749"/>
      <c r="CT49" s="749"/>
      <c r="CU49" s="749"/>
      <c r="CV49" s="749"/>
      <c r="CW49" s="749"/>
      <c r="CX49" s="749"/>
      <c r="CY49" s="781"/>
      <c r="CZ49" s="764">
        <v>100</v>
      </c>
      <c r="DA49" s="782"/>
      <c r="DB49" s="782"/>
      <c r="DC49" s="783"/>
      <c r="DD49" s="784">
        <v>4682337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iRchUWi7YXUAHGuQEviy1nnj1jFziYAuxwt+aujYQcBbVPJCDiWR7cH3oO0zG91mQ5b//qkyaf7dV0vqA+SOdw==" saltValue="wVVAtnkLW7NmpboH2lDr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379</v>
      </c>
      <c r="C7" s="812"/>
      <c r="D7" s="812"/>
      <c r="E7" s="812"/>
      <c r="F7" s="812"/>
      <c r="G7" s="812"/>
      <c r="H7" s="812"/>
      <c r="I7" s="812"/>
      <c r="J7" s="812"/>
      <c r="K7" s="812"/>
      <c r="L7" s="812"/>
      <c r="M7" s="812"/>
      <c r="N7" s="812"/>
      <c r="O7" s="812"/>
      <c r="P7" s="813"/>
      <c r="Q7" s="814">
        <v>6337</v>
      </c>
      <c r="R7" s="815"/>
      <c r="S7" s="815"/>
      <c r="T7" s="815"/>
      <c r="U7" s="815"/>
      <c r="V7" s="815">
        <v>6082</v>
      </c>
      <c r="W7" s="815"/>
      <c r="X7" s="815"/>
      <c r="Y7" s="815"/>
      <c r="Z7" s="815"/>
      <c r="AA7" s="815">
        <v>255</v>
      </c>
      <c r="AB7" s="815"/>
      <c r="AC7" s="815"/>
      <c r="AD7" s="815"/>
      <c r="AE7" s="816"/>
      <c r="AF7" s="817">
        <v>224</v>
      </c>
      <c r="AG7" s="818"/>
      <c r="AH7" s="818"/>
      <c r="AI7" s="818"/>
      <c r="AJ7" s="819"/>
      <c r="AK7" s="854">
        <v>257</v>
      </c>
      <c r="AL7" s="855"/>
      <c r="AM7" s="855"/>
      <c r="AN7" s="855"/>
      <c r="AO7" s="855"/>
      <c r="AP7" s="855">
        <v>6667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380</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381</v>
      </c>
      <c r="B23" s="870" t="s">
        <v>382</v>
      </c>
      <c r="C23" s="871"/>
      <c r="D23" s="871"/>
      <c r="E23" s="871"/>
      <c r="F23" s="871"/>
      <c r="G23" s="871"/>
      <c r="H23" s="871"/>
      <c r="I23" s="871"/>
      <c r="J23" s="871"/>
      <c r="K23" s="871"/>
      <c r="L23" s="871"/>
      <c r="M23" s="871"/>
      <c r="N23" s="871"/>
      <c r="O23" s="871"/>
      <c r="P23" s="872"/>
      <c r="Q23" s="873">
        <v>6337</v>
      </c>
      <c r="R23" s="874"/>
      <c r="S23" s="874"/>
      <c r="T23" s="874"/>
      <c r="U23" s="874"/>
      <c r="V23" s="874">
        <v>6082</v>
      </c>
      <c r="W23" s="874"/>
      <c r="X23" s="874"/>
      <c r="Y23" s="874"/>
      <c r="Z23" s="874"/>
      <c r="AA23" s="874">
        <v>255</v>
      </c>
      <c r="AB23" s="874"/>
      <c r="AC23" s="874"/>
      <c r="AD23" s="874"/>
      <c r="AE23" s="875"/>
      <c r="AF23" s="876">
        <v>224</v>
      </c>
      <c r="AG23" s="874"/>
      <c r="AH23" s="874"/>
      <c r="AI23" s="874"/>
      <c r="AJ23" s="877"/>
      <c r="AK23" s="878"/>
      <c r="AL23" s="879"/>
      <c r="AM23" s="879"/>
      <c r="AN23" s="879"/>
      <c r="AO23" s="879"/>
      <c r="AP23" s="874">
        <v>6667</v>
      </c>
      <c r="AQ23" s="874"/>
      <c r="AR23" s="874"/>
      <c r="AS23" s="874"/>
      <c r="AT23" s="874"/>
      <c r="AU23" s="880"/>
      <c r="AV23" s="880"/>
      <c r="AW23" s="880"/>
      <c r="AX23" s="880"/>
      <c r="AY23" s="881"/>
      <c r="AZ23" s="889" t="s">
        <v>383</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394</v>
      </c>
      <c r="C28" s="812"/>
      <c r="D28" s="812"/>
      <c r="E28" s="812"/>
      <c r="F28" s="812"/>
      <c r="G28" s="812"/>
      <c r="H28" s="812"/>
      <c r="I28" s="812"/>
      <c r="J28" s="812"/>
      <c r="K28" s="812"/>
      <c r="L28" s="812"/>
      <c r="M28" s="812"/>
      <c r="N28" s="812"/>
      <c r="O28" s="812"/>
      <c r="P28" s="813"/>
      <c r="Q28" s="906">
        <v>2367</v>
      </c>
      <c r="R28" s="907"/>
      <c r="S28" s="907"/>
      <c r="T28" s="907"/>
      <c r="U28" s="907"/>
      <c r="V28" s="907">
        <v>2308</v>
      </c>
      <c r="W28" s="907"/>
      <c r="X28" s="907"/>
      <c r="Y28" s="907"/>
      <c r="Z28" s="907"/>
      <c r="AA28" s="907">
        <v>59</v>
      </c>
      <c r="AB28" s="907"/>
      <c r="AC28" s="907"/>
      <c r="AD28" s="907"/>
      <c r="AE28" s="908"/>
      <c r="AF28" s="909">
        <v>59</v>
      </c>
      <c r="AG28" s="907"/>
      <c r="AH28" s="907"/>
      <c r="AI28" s="907"/>
      <c r="AJ28" s="910"/>
      <c r="AK28" s="911">
        <v>115</v>
      </c>
      <c r="AL28" s="912"/>
      <c r="AM28" s="912"/>
      <c r="AN28" s="912"/>
      <c r="AO28" s="912"/>
      <c r="AP28" s="912" t="s">
        <v>578</v>
      </c>
      <c r="AQ28" s="899"/>
      <c r="AR28" s="899"/>
      <c r="AS28" s="899"/>
      <c r="AT28" s="900"/>
      <c r="AU28" s="898" t="s">
        <v>580</v>
      </c>
      <c r="AV28" s="899"/>
      <c r="AW28" s="899"/>
      <c r="AX28" s="899"/>
      <c r="AY28" s="900"/>
      <c r="AZ28" s="901" t="s">
        <v>580</v>
      </c>
      <c r="BA28" s="902"/>
      <c r="BB28" s="902"/>
      <c r="BC28" s="902"/>
      <c r="BD28" s="903"/>
      <c r="BE28" s="904"/>
      <c r="BF28" s="904"/>
      <c r="BG28" s="904"/>
      <c r="BH28" s="904"/>
      <c r="BI28" s="905"/>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395</v>
      </c>
      <c r="C29" s="836"/>
      <c r="D29" s="836"/>
      <c r="E29" s="836"/>
      <c r="F29" s="836"/>
      <c r="G29" s="836"/>
      <c r="H29" s="836"/>
      <c r="I29" s="836"/>
      <c r="J29" s="836"/>
      <c r="K29" s="836"/>
      <c r="L29" s="836"/>
      <c r="M29" s="836"/>
      <c r="N29" s="836"/>
      <c r="O29" s="836"/>
      <c r="P29" s="837"/>
      <c r="Q29" s="838">
        <v>213</v>
      </c>
      <c r="R29" s="839"/>
      <c r="S29" s="839"/>
      <c r="T29" s="839"/>
      <c r="U29" s="839"/>
      <c r="V29" s="839">
        <v>209</v>
      </c>
      <c r="W29" s="839"/>
      <c r="X29" s="839"/>
      <c r="Y29" s="839"/>
      <c r="Z29" s="839"/>
      <c r="AA29" s="839">
        <v>4</v>
      </c>
      <c r="AB29" s="839"/>
      <c r="AC29" s="839"/>
      <c r="AD29" s="839"/>
      <c r="AE29" s="840"/>
      <c r="AF29" s="841">
        <v>4</v>
      </c>
      <c r="AG29" s="842"/>
      <c r="AH29" s="842"/>
      <c r="AI29" s="842"/>
      <c r="AJ29" s="843"/>
      <c r="AK29" s="915">
        <v>40</v>
      </c>
      <c r="AL29" s="916"/>
      <c r="AM29" s="916"/>
      <c r="AN29" s="916"/>
      <c r="AO29" s="916"/>
      <c r="AP29" s="917" t="s">
        <v>579</v>
      </c>
      <c r="AQ29" s="918"/>
      <c r="AR29" s="918"/>
      <c r="AS29" s="918"/>
      <c r="AT29" s="915"/>
      <c r="AU29" s="917" t="s">
        <v>581</v>
      </c>
      <c r="AV29" s="918"/>
      <c r="AW29" s="918"/>
      <c r="AX29" s="918"/>
      <c r="AY29" s="915"/>
      <c r="AZ29" s="919" t="s">
        <v>580</v>
      </c>
      <c r="BA29" s="920"/>
      <c r="BB29" s="920"/>
      <c r="BC29" s="920"/>
      <c r="BD29" s="921"/>
      <c r="BE29" s="913"/>
      <c r="BF29" s="913"/>
      <c r="BG29" s="913"/>
      <c r="BH29" s="913"/>
      <c r="BI29" s="914"/>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396</v>
      </c>
      <c r="C30" s="836"/>
      <c r="D30" s="836"/>
      <c r="E30" s="836"/>
      <c r="F30" s="836"/>
      <c r="G30" s="836"/>
      <c r="H30" s="836"/>
      <c r="I30" s="836"/>
      <c r="J30" s="836"/>
      <c r="K30" s="836"/>
      <c r="L30" s="836"/>
      <c r="M30" s="836"/>
      <c r="N30" s="836"/>
      <c r="O30" s="836"/>
      <c r="P30" s="837"/>
      <c r="Q30" s="838">
        <v>1374</v>
      </c>
      <c r="R30" s="839"/>
      <c r="S30" s="839"/>
      <c r="T30" s="839"/>
      <c r="U30" s="839"/>
      <c r="V30" s="839">
        <v>1336</v>
      </c>
      <c r="W30" s="839"/>
      <c r="X30" s="839"/>
      <c r="Y30" s="839"/>
      <c r="Z30" s="839"/>
      <c r="AA30" s="839">
        <v>38</v>
      </c>
      <c r="AB30" s="839"/>
      <c r="AC30" s="839"/>
      <c r="AD30" s="839"/>
      <c r="AE30" s="840"/>
      <c r="AF30" s="841">
        <v>38</v>
      </c>
      <c r="AG30" s="842"/>
      <c r="AH30" s="842"/>
      <c r="AI30" s="842"/>
      <c r="AJ30" s="843"/>
      <c r="AK30" s="915">
        <v>204</v>
      </c>
      <c r="AL30" s="916"/>
      <c r="AM30" s="916"/>
      <c r="AN30" s="916"/>
      <c r="AO30" s="916"/>
      <c r="AP30" s="917" t="s">
        <v>580</v>
      </c>
      <c r="AQ30" s="918"/>
      <c r="AR30" s="918"/>
      <c r="AS30" s="918"/>
      <c r="AT30" s="915"/>
      <c r="AU30" s="917" t="s">
        <v>581</v>
      </c>
      <c r="AV30" s="918"/>
      <c r="AW30" s="918"/>
      <c r="AX30" s="918"/>
      <c r="AY30" s="915"/>
      <c r="AZ30" s="919" t="s">
        <v>580</v>
      </c>
      <c r="BA30" s="920"/>
      <c r="BB30" s="920"/>
      <c r="BC30" s="920"/>
      <c r="BD30" s="921"/>
      <c r="BE30" s="913"/>
      <c r="BF30" s="913"/>
      <c r="BG30" s="913"/>
      <c r="BH30" s="913"/>
      <c r="BI30" s="914"/>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397</v>
      </c>
      <c r="C31" s="836"/>
      <c r="D31" s="836"/>
      <c r="E31" s="836"/>
      <c r="F31" s="836"/>
      <c r="G31" s="836"/>
      <c r="H31" s="836"/>
      <c r="I31" s="836"/>
      <c r="J31" s="836"/>
      <c r="K31" s="836"/>
      <c r="L31" s="836"/>
      <c r="M31" s="836"/>
      <c r="N31" s="836"/>
      <c r="O31" s="836"/>
      <c r="P31" s="837"/>
      <c r="Q31" s="838">
        <v>509</v>
      </c>
      <c r="R31" s="839"/>
      <c r="S31" s="839"/>
      <c r="T31" s="839"/>
      <c r="U31" s="839"/>
      <c r="V31" s="839">
        <v>391</v>
      </c>
      <c r="W31" s="839"/>
      <c r="X31" s="839"/>
      <c r="Y31" s="839"/>
      <c r="Z31" s="839"/>
      <c r="AA31" s="839">
        <v>119</v>
      </c>
      <c r="AB31" s="839"/>
      <c r="AC31" s="839"/>
      <c r="AD31" s="839"/>
      <c r="AE31" s="840"/>
      <c r="AF31" s="841">
        <v>1490</v>
      </c>
      <c r="AG31" s="842"/>
      <c r="AH31" s="842"/>
      <c r="AI31" s="842"/>
      <c r="AJ31" s="843"/>
      <c r="AK31" s="915">
        <v>0</v>
      </c>
      <c r="AL31" s="916"/>
      <c r="AM31" s="916"/>
      <c r="AN31" s="916"/>
      <c r="AO31" s="916"/>
      <c r="AP31" s="916">
        <v>162</v>
      </c>
      <c r="AQ31" s="916"/>
      <c r="AR31" s="916"/>
      <c r="AS31" s="916"/>
      <c r="AT31" s="916"/>
      <c r="AU31" s="916">
        <v>0</v>
      </c>
      <c r="AV31" s="916"/>
      <c r="AW31" s="916"/>
      <c r="AX31" s="916"/>
      <c r="AY31" s="916"/>
      <c r="AZ31" s="919" t="s">
        <v>580</v>
      </c>
      <c r="BA31" s="920"/>
      <c r="BB31" s="920"/>
      <c r="BC31" s="920"/>
      <c r="BD31" s="921"/>
      <c r="BE31" s="913" t="s">
        <v>398</v>
      </c>
      <c r="BF31" s="913"/>
      <c r="BG31" s="913"/>
      <c r="BH31" s="913"/>
      <c r="BI31" s="914"/>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399</v>
      </c>
      <c r="C32" s="836"/>
      <c r="D32" s="836"/>
      <c r="E32" s="836"/>
      <c r="F32" s="836"/>
      <c r="G32" s="836"/>
      <c r="H32" s="836"/>
      <c r="I32" s="836"/>
      <c r="J32" s="836"/>
      <c r="K32" s="836"/>
      <c r="L32" s="836"/>
      <c r="M32" s="836"/>
      <c r="N32" s="836"/>
      <c r="O32" s="836"/>
      <c r="P32" s="837"/>
      <c r="Q32" s="838">
        <v>661</v>
      </c>
      <c r="R32" s="839"/>
      <c r="S32" s="839"/>
      <c r="T32" s="839"/>
      <c r="U32" s="839"/>
      <c r="V32" s="839">
        <v>653</v>
      </c>
      <c r="W32" s="839"/>
      <c r="X32" s="839"/>
      <c r="Y32" s="839"/>
      <c r="Z32" s="839"/>
      <c r="AA32" s="839">
        <v>8</v>
      </c>
      <c r="AB32" s="839"/>
      <c r="AC32" s="839"/>
      <c r="AD32" s="839"/>
      <c r="AE32" s="840"/>
      <c r="AF32" s="841">
        <v>8</v>
      </c>
      <c r="AG32" s="842"/>
      <c r="AH32" s="842"/>
      <c r="AI32" s="842"/>
      <c r="AJ32" s="843"/>
      <c r="AK32" s="915">
        <v>240</v>
      </c>
      <c r="AL32" s="916"/>
      <c r="AM32" s="916"/>
      <c r="AN32" s="916"/>
      <c r="AO32" s="916"/>
      <c r="AP32" s="916">
        <v>2297</v>
      </c>
      <c r="AQ32" s="916"/>
      <c r="AR32" s="916"/>
      <c r="AS32" s="916"/>
      <c r="AT32" s="916"/>
      <c r="AU32" s="916">
        <v>1160</v>
      </c>
      <c r="AV32" s="916"/>
      <c r="AW32" s="916"/>
      <c r="AX32" s="916"/>
      <c r="AY32" s="916"/>
      <c r="AZ32" s="919" t="s">
        <v>580</v>
      </c>
      <c r="BA32" s="920"/>
      <c r="BB32" s="920"/>
      <c r="BC32" s="920"/>
      <c r="BD32" s="921"/>
      <c r="BE32" s="913" t="s">
        <v>400</v>
      </c>
      <c r="BF32" s="913"/>
      <c r="BG32" s="913"/>
      <c r="BH32" s="913"/>
      <c r="BI32" s="914"/>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5"/>
      <c r="AL33" s="916"/>
      <c r="AM33" s="916"/>
      <c r="AN33" s="916"/>
      <c r="AO33" s="916"/>
      <c r="AP33" s="916"/>
      <c r="AQ33" s="916"/>
      <c r="AR33" s="916"/>
      <c r="AS33" s="916"/>
      <c r="AT33" s="916"/>
      <c r="AU33" s="916"/>
      <c r="AV33" s="916"/>
      <c r="AW33" s="916"/>
      <c r="AX33" s="916"/>
      <c r="AY33" s="916"/>
      <c r="AZ33" s="919"/>
      <c r="BA33" s="920"/>
      <c r="BB33" s="920"/>
      <c r="BC33" s="920"/>
      <c r="BD33" s="921"/>
      <c r="BE33" s="913"/>
      <c r="BF33" s="913"/>
      <c r="BG33" s="913"/>
      <c r="BH33" s="913"/>
      <c r="BI33" s="914"/>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5"/>
      <c r="AL34" s="916"/>
      <c r="AM34" s="916"/>
      <c r="AN34" s="916"/>
      <c r="AO34" s="916"/>
      <c r="AP34" s="916"/>
      <c r="AQ34" s="916"/>
      <c r="AR34" s="916"/>
      <c r="AS34" s="916"/>
      <c r="AT34" s="916"/>
      <c r="AU34" s="916"/>
      <c r="AV34" s="916"/>
      <c r="AW34" s="916"/>
      <c r="AX34" s="916"/>
      <c r="AY34" s="916"/>
      <c r="AZ34" s="919"/>
      <c r="BA34" s="920"/>
      <c r="BB34" s="920"/>
      <c r="BC34" s="920"/>
      <c r="BD34" s="921"/>
      <c r="BE34" s="913"/>
      <c r="BF34" s="913"/>
      <c r="BG34" s="913"/>
      <c r="BH34" s="913"/>
      <c r="BI34" s="914"/>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5"/>
      <c r="AL35" s="916"/>
      <c r="AM35" s="916"/>
      <c r="AN35" s="916"/>
      <c r="AO35" s="916"/>
      <c r="AP35" s="916"/>
      <c r="AQ35" s="916"/>
      <c r="AR35" s="916"/>
      <c r="AS35" s="916"/>
      <c r="AT35" s="916"/>
      <c r="AU35" s="916"/>
      <c r="AV35" s="916"/>
      <c r="AW35" s="916"/>
      <c r="AX35" s="916"/>
      <c r="AY35" s="916"/>
      <c r="AZ35" s="922"/>
      <c r="BA35" s="922"/>
      <c r="BB35" s="922"/>
      <c r="BC35" s="922"/>
      <c r="BD35" s="922"/>
      <c r="BE35" s="913"/>
      <c r="BF35" s="913"/>
      <c r="BG35" s="913"/>
      <c r="BH35" s="913"/>
      <c r="BI35" s="914"/>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5"/>
      <c r="AL36" s="916"/>
      <c r="AM36" s="916"/>
      <c r="AN36" s="916"/>
      <c r="AO36" s="916"/>
      <c r="AP36" s="916"/>
      <c r="AQ36" s="916"/>
      <c r="AR36" s="916"/>
      <c r="AS36" s="916"/>
      <c r="AT36" s="916"/>
      <c r="AU36" s="916"/>
      <c r="AV36" s="916"/>
      <c r="AW36" s="916"/>
      <c r="AX36" s="916"/>
      <c r="AY36" s="916"/>
      <c r="AZ36" s="922"/>
      <c r="BA36" s="922"/>
      <c r="BB36" s="922"/>
      <c r="BC36" s="922"/>
      <c r="BD36" s="922"/>
      <c r="BE36" s="913"/>
      <c r="BF36" s="913"/>
      <c r="BG36" s="913"/>
      <c r="BH36" s="913"/>
      <c r="BI36" s="914"/>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5"/>
      <c r="AL37" s="916"/>
      <c r="AM37" s="916"/>
      <c r="AN37" s="916"/>
      <c r="AO37" s="916"/>
      <c r="AP37" s="916"/>
      <c r="AQ37" s="916"/>
      <c r="AR37" s="916"/>
      <c r="AS37" s="916"/>
      <c r="AT37" s="916"/>
      <c r="AU37" s="916"/>
      <c r="AV37" s="916"/>
      <c r="AW37" s="916"/>
      <c r="AX37" s="916"/>
      <c r="AY37" s="916"/>
      <c r="AZ37" s="922"/>
      <c r="BA37" s="922"/>
      <c r="BB37" s="922"/>
      <c r="BC37" s="922"/>
      <c r="BD37" s="922"/>
      <c r="BE37" s="913"/>
      <c r="BF37" s="913"/>
      <c r="BG37" s="913"/>
      <c r="BH37" s="913"/>
      <c r="BI37" s="914"/>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5"/>
      <c r="AL38" s="916"/>
      <c r="AM38" s="916"/>
      <c r="AN38" s="916"/>
      <c r="AO38" s="916"/>
      <c r="AP38" s="916"/>
      <c r="AQ38" s="916"/>
      <c r="AR38" s="916"/>
      <c r="AS38" s="916"/>
      <c r="AT38" s="916"/>
      <c r="AU38" s="916"/>
      <c r="AV38" s="916"/>
      <c r="AW38" s="916"/>
      <c r="AX38" s="916"/>
      <c r="AY38" s="916"/>
      <c r="AZ38" s="922"/>
      <c r="BA38" s="922"/>
      <c r="BB38" s="922"/>
      <c r="BC38" s="922"/>
      <c r="BD38" s="922"/>
      <c r="BE38" s="913"/>
      <c r="BF38" s="913"/>
      <c r="BG38" s="913"/>
      <c r="BH38" s="913"/>
      <c r="BI38" s="914"/>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5"/>
      <c r="AL39" s="916"/>
      <c r="AM39" s="916"/>
      <c r="AN39" s="916"/>
      <c r="AO39" s="916"/>
      <c r="AP39" s="916"/>
      <c r="AQ39" s="916"/>
      <c r="AR39" s="916"/>
      <c r="AS39" s="916"/>
      <c r="AT39" s="916"/>
      <c r="AU39" s="916"/>
      <c r="AV39" s="916"/>
      <c r="AW39" s="916"/>
      <c r="AX39" s="916"/>
      <c r="AY39" s="916"/>
      <c r="AZ39" s="922"/>
      <c r="BA39" s="922"/>
      <c r="BB39" s="922"/>
      <c r="BC39" s="922"/>
      <c r="BD39" s="922"/>
      <c r="BE39" s="913"/>
      <c r="BF39" s="913"/>
      <c r="BG39" s="913"/>
      <c r="BH39" s="913"/>
      <c r="BI39" s="914"/>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5"/>
      <c r="AL40" s="916"/>
      <c r="AM40" s="916"/>
      <c r="AN40" s="916"/>
      <c r="AO40" s="916"/>
      <c r="AP40" s="916"/>
      <c r="AQ40" s="916"/>
      <c r="AR40" s="916"/>
      <c r="AS40" s="916"/>
      <c r="AT40" s="916"/>
      <c r="AU40" s="916"/>
      <c r="AV40" s="916"/>
      <c r="AW40" s="916"/>
      <c r="AX40" s="916"/>
      <c r="AY40" s="916"/>
      <c r="AZ40" s="922"/>
      <c r="BA40" s="922"/>
      <c r="BB40" s="922"/>
      <c r="BC40" s="922"/>
      <c r="BD40" s="922"/>
      <c r="BE40" s="913"/>
      <c r="BF40" s="913"/>
      <c r="BG40" s="913"/>
      <c r="BH40" s="913"/>
      <c r="BI40" s="914"/>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5"/>
      <c r="AL41" s="916"/>
      <c r="AM41" s="916"/>
      <c r="AN41" s="916"/>
      <c r="AO41" s="916"/>
      <c r="AP41" s="916"/>
      <c r="AQ41" s="916"/>
      <c r="AR41" s="916"/>
      <c r="AS41" s="916"/>
      <c r="AT41" s="916"/>
      <c r="AU41" s="916"/>
      <c r="AV41" s="916"/>
      <c r="AW41" s="916"/>
      <c r="AX41" s="916"/>
      <c r="AY41" s="916"/>
      <c r="AZ41" s="922"/>
      <c r="BA41" s="922"/>
      <c r="BB41" s="922"/>
      <c r="BC41" s="922"/>
      <c r="BD41" s="922"/>
      <c r="BE41" s="913"/>
      <c r="BF41" s="913"/>
      <c r="BG41" s="913"/>
      <c r="BH41" s="913"/>
      <c r="BI41" s="914"/>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5"/>
      <c r="AL42" s="916"/>
      <c r="AM42" s="916"/>
      <c r="AN42" s="916"/>
      <c r="AO42" s="916"/>
      <c r="AP42" s="916"/>
      <c r="AQ42" s="916"/>
      <c r="AR42" s="916"/>
      <c r="AS42" s="916"/>
      <c r="AT42" s="916"/>
      <c r="AU42" s="916"/>
      <c r="AV42" s="916"/>
      <c r="AW42" s="916"/>
      <c r="AX42" s="916"/>
      <c r="AY42" s="916"/>
      <c r="AZ42" s="922"/>
      <c r="BA42" s="922"/>
      <c r="BB42" s="922"/>
      <c r="BC42" s="922"/>
      <c r="BD42" s="922"/>
      <c r="BE42" s="913"/>
      <c r="BF42" s="913"/>
      <c r="BG42" s="913"/>
      <c r="BH42" s="913"/>
      <c r="BI42" s="914"/>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5"/>
      <c r="AL43" s="916"/>
      <c r="AM43" s="916"/>
      <c r="AN43" s="916"/>
      <c r="AO43" s="916"/>
      <c r="AP43" s="916"/>
      <c r="AQ43" s="916"/>
      <c r="AR43" s="916"/>
      <c r="AS43" s="916"/>
      <c r="AT43" s="916"/>
      <c r="AU43" s="916"/>
      <c r="AV43" s="916"/>
      <c r="AW43" s="916"/>
      <c r="AX43" s="916"/>
      <c r="AY43" s="916"/>
      <c r="AZ43" s="922"/>
      <c r="BA43" s="922"/>
      <c r="BB43" s="922"/>
      <c r="BC43" s="922"/>
      <c r="BD43" s="922"/>
      <c r="BE43" s="913"/>
      <c r="BF43" s="913"/>
      <c r="BG43" s="913"/>
      <c r="BH43" s="913"/>
      <c r="BI43" s="914"/>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5"/>
      <c r="AL44" s="916"/>
      <c r="AM44" s="916"/>
      <c r="AN44" s="916"/>
      <c r="AO44" s="916"/>
      <c r="AP44" s="916"/>
      <c r="AQ44" s="916"/>
      <c r="AR44" s="916"/>
      <c r="AS44" s="916"/>
      <c r="AT44" s="916"/>
      <c r="AU44" s="916"/>
      <c r="AV44" s="916"/>
      <c r="AW44" s="916"/>
      <c r="AX44" s="916"/>
      <c r="AY44" s="916"/>
      <c r="AZ44" s="922"/>
      <c r="BA44" s="922"/>
      <c r="BB44" s="922"/>
      <c r="BC44" s="922"/>
      <c r="BD44" s="922"/>
      <c r="BE44" s="913"/>
      <c r="BF44" s="913"/>
      <c r="BG44" s="913"/>
      <c r="BH44" s="913"/>
      <c r="BI44" s="914"/>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5"/>
      <c r="AL45" s="916"/>
      <c r="AM45" s="916"/>
      <c r="AN45" s="916"/>
      <c r="AO45" s="916"/>
      <c r="AP45" s="916"/>
      <c r="AQ45" s="916"/>
      <c r="AR45" s="916"/>
      <c r="AS45" s="916"/>
      <c r="AT45" s="916"/>
      <c r="AU45" s="916"/>
      <c r="AV45" s="916"/>
      <c r="AW45" s="916"/>
      <c r="AX45" s="916"/>
      <c r="AY45" s="916"/>
      <c r="AZ45" s="922"/>
      <c r="BA45" s="922"/>
      <c r="BB45" s="922"/>
      <c r="BC45" s="922"/>
      <c r="BD45" s="922"/>
      <c r="BE45" s="913"/>
      <c r="BF45" s="913"/>
      <c r="BG45" s="913"/>
      <c r="BH45" s="913"/>
      <c r="BI45" s="914"/>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5"/>
      <c r="AL46" s="916"/>
      <c r="AM46" s="916"/>
      <c r="AN46" s="916"/>
      <c r="AO46" s="916"/>
      <c r="AP46" s="916"/>
      <c r="AQ46" s="916"/>
      <c r="AR46" s="916"/>
      <c r="AS46" s="916"/>
      <c r="AT46" s="916"/>
      <c r="AU46" s="916"/>
      <c r="AV46" s="916"/>
      <c r="AW46" s="916"/>
      <c r="AX46" s="916"/>
      <c r="AY46" s="916"/>
      <c r="AZ46" s="922"/>
      <c r="BA46" s="922"/>
      <c r="BB46" s="922"/>
      <c r="BC46" s="922"/>
      <c r="BD46" s="922"/>
      <c r="BE46" s="913"/>
      <c r="BF46" s="913"/>
      <c r="BG46" s="913"/>
      <c r="BH46" s="913"/>
      <c r="BI46" s="914"/>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5"/>
      <c r="AL47" s="916"/>
      <c r="AM47" s="916"/>
      <c r="AN47" s="916"/>
      <c r="AO47" s="916"/>
      <c r="AP47" s="916"/>
      <c r="AQ47" s="916"/>
      <c r="AR47" s="916"/>
      <c r="AS47" s="916"/>
      <c r="AT47" s="916"/>
      <c r="AU47" s="916"/>
      <c r="AV47" s="916"/>
      <c r="AW47" s="916"/>
      <c r="AX47" s="916"/>
      <c r="AY47" s="916"/>
      <c r="AZ47" s="922"/>
      <c r="BA47" s="922"/>
      <c r="BB47" s="922"/>
      <c r="BC47" s="922"/>
      <c r="BD47" s="922"/>
      <c r="BE47" s="913"/>
      <c r="BF47" s="913"/>
      <c r="BG47" s="913"/>
      <c r="BH47" s="913"/>
      <c r="BI47" s="914"/>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5"/>
      <c r="AL48" s="916"/>
      <c r="AM48" s="916"/>
      <c r="AN48" s="916"/>
      <c r="AO48" s="916"/>
      <c r="AP48" s="916"/>
      <c r="AQ48" s="916"/>
      <c r="AR48" s="916"/>
      <c r="AS48" s="916"/>
      <c r="AT48" s="916"/>
      <c r="AU48" s="916"/>
      <c r="AV48" s="916"/>
      <c r="AW48" s="916"/>
      <c r="AX48" s="916"/>
      <c r="AY48" s="916"/>
      <c r="AZ48" s="922"/>
      <c r="BA48" s="922"/>
      <c r="BB48" s="922"/>
      <c r="BC48" s="922"/>
      <c r="BD48" s="922"/>
      <c r="BE48" s="913"/>
      <c r="BF48" s="913"/>
      <c r="BG48" s="913"/>
      <c r="BH48" s="913"/>
      <c r="BI48" s="914"/>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5"/>
      <c r="AL49" s="916"/>
      <c r="AM49" s="916"/>
      <c r="AN49" s="916"/>
      <c r="AO49" s="916"/>
      <c r="AP49" s="916"/>
      <c r="AQ49" s="916"/>
      <c r="AR49" s="916"/>
      <c r="AS49" s="916"/>
      <c r="AT49" s="916"/>
      <c r="AU49" s="916"/>
      <c r="AV49" s="916"/>
      <c r="AW49" s="916"/>
      <c r="AX49" s="916"/>
      <c r="AY49" s="916"/>
      <c r="AZ49" s="922"/>
      <c r="BA49" s="922"/>
      <c r="BB49" s="922"/>
      <c r="BC49" s="922"/>
      <c r="BD49" s="922"/>
      <c r="BE49" s="913"/>
      <c r="BF49" s="913"/>
      <c r="BG49" s="913"/>
      <c r="BH49" s="913"/>
      <c r="BI49" s="914"/>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23"/>
      <c r="R50" s="924"/>
      <c r="S50" s="924"/>
      <c r="T50" s="924"/>
      <c r="U50" s="924"/>
      <c r="V50" s="924"/>
      <c r="W50" s="924"/>
      <c r="X50" s="924"/>
      <c r="Y50" s="924"/>
      <c r="Z50" s="924"/>
      <c r="AA50" s="924"/>
      <c r="AB50" s="924"/>
      <c r="AC50" s="924"/>
      <c r="AD50" s="924"/>
      <c r="AE50" s="925"/>
      <c r="AF50" s="841"/>
      <c r="AG50" s="842"/>
      <c r="AH50" s="842"/>
      <c r="AI50" s="842"/>
      <c r="AJ50" s="843"/>
      <c r="AK50" s="926"/>
      <c r="AL50" s="924"/>
      <c r="AM50" s="924"/>
      <c r="AN50" s="924"/>
      <c r="AO50" s="924"/>
      <c r="AP50" s="924"/>
      <c r="AQ50" s="924"/>
      <c r="AR50" s="924"/>
      <c r="AS50" s="924"/>
      <c r="AT50" s="924"/>
      <c r="AU50" s="924"/>
      <c r="AV50" s="924"/>
      <c r="AW50" s="924"/>
      <c r="AX50" s="924"/>
      <c r="AY50" s="924"/>
      <c r="AZ50" s="927"/>
      <c r="BA50" s="927"/>
      <c r="BB50" s="927"/>
      <c r="BC50" s="927"/>
      <c r="BD50" s="927"/>
      <c r="BE50" s="913"/>
      <c r="BF50" s="913"/>
      <c r="BG50" s="913"/>
      <c r="BH50" s="913"/>
      <c r="BI50" s="914"/>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23"/>
      <c r="R51" s="924"/>
      <c r="S51" s="924"/>
      <c r="T51" s="924"/>
      <c r="U51" s="924"/>
      <c r="V51" s="924"/>
      <c r="W51" s="924"/>
      <c r="X51" s="924"/>
      <c r="Y51" s="924"/>
      <c r="Z51" s="924"/>
      <c r="AA51" s="924"/>
      <c r="AB51" s="924"/>
      <c r="AC51" s="924"/>
      <c r="AD51" s="924"/>
      <c r="AE51" s="925"/>
      <c r="AF51" s="841"/>
      <c r="AG51" s="842"/>
      <c r="AH51" s="842"/>
      <c r="AI51" s="842"/>
      <c r="AJ51" s="843"/>
      <c r="AK51" s="926"/>
      <c r="AL51" s="924"/>
      <c r="AM51" s="924"/>
      <c r="AN51" s="924"/>
      <c r="AO51" s="924"/>
      <c r="AP51" s="924"/>
      <c r="AQ51" s="924"/>
      <c r="AR51" s="924"/>
      <c r="AS51" s="924"/>
      <c r="AT51" s="924"/>
      <c r="AU51" s="924"/>
      <c r="AV51" s="924"/>
      <c r="AW51" s="924"/>
      <c r="AX51" s="924"/>
      <c r="AY51" s="924"/>
      <c r="AZ51" s="927"/>
      <c r="BA51" s="927"/>
      <c r="BB51" s="927"/>
      <c r="BC51" s="927"/>
      <c r="BD51" s="927"/>
      <c r="BE51" s="913"/>
      <c r="BF51" s="913"/>
      <c r="BG51" s="913"/>
      <c r="BH51" s="913"/>
      <c r="BI51" s="914"/>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23"/>
      <c r="R52" s="924"/>
      <c r="S52" s="924"/>
      <c r="T52" s="924"/>
      <c r="U52" s="924"/>
      <c r="V52" s="924"/>
      <c r="W52" s="924"/>
      <c r="X52" s="924"/>
      <c r="Y52" s="924"/>
      <c r="Z52" s="924"/>
      <c r="AA52" s="924"/>
      <c r="AB52" s="924"/>
      <c r="AC52" s="924"/>
      <c r="AD52" s="924"/>
      <c r="AE52" s="925"/>
      <c r="AF52" s="841"/>
      <c r="AG52" s="842"/>
      <c r="AH52" s="842"/>
      <c r="AI52" s="842"/>
      <c r="AJ52" s="843"/>
      <c r="AK52" s="926"/>
      <c r="AL52" s="924"/>
      <c r="AM52" s="924"/>
      <c r="AN52" s="924"/>
      <c r="AO52" s="924"/>
      <c r="AP52" s="924"/>
      <c r="AQ52" s="924"/>
      <c r="AR52" s="924"/>
      <c r="AS52" s="924"/>
      <c r="AT52" s="924"/>
      <c r="AU52" s="924"/>
      <c r="AV52" s="924"/>
      <c r="AW52" s="924"/>
      <c r="AX52" s="924"/>
      <c r="AY52" s="924"/>
      <c r="AZ52" s="927"/>
      <c r="BA52" s="927"/>
      <c r="BB52" s="927"/>
      <c r="BC52" s="927"/>
      <c r="BD52" s="927"/>
      <c r="BE52" s="913"/>
      <c r="BF52" s="913"/>
      <c r="BG52" s="913"/>
      <c r="BH52" s="913"/>
      <c r="BI52" s="914"/>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23"/>
      <c r="R53" s="924"/>
      <c r="S53" s="924"/>
      <c r="T53" s="924"/>
      <c r="U53" s="924"/>
      <c r="V53" s="924"/>
      <c r="W53" s="924"/>
      <c r="X53" s="924"/>
      <c r="Y53" s="924"/>
      <c r="Z53" s="924"/>
      <c r="AA53" s="924"/>
      <c r="AB53" s="924"/>
      <c r="AC53" s="924"/>
      <c r="AD53" s="924"/>
      <c r="AE53" s="925"/>
      <c r="AF53" s="841"/>
      <c r="AG53" s="842"/>
      <c r="AH53" s="842"/>
      <c r="AI53" s="842"/>
      <c r="AJ53" s="843"/>
      <c r="AK53" s="926"/>
      <c r="AL53" s="924"/>
      <c r="AM53" s="924"/>
      <c r="AN53" s="924"/>
      <c r="AO53" s="924"/>
      <c r="AP53" s="924"/>
      <c r="AQ53" s="924"/>
      <c r="AR53" s="924"/>
      <c r="AS53" s="924"/>
      <c r="AT53" s="924"/>
      <c r="AU53" s="924"/>
      <c r="AV53" s="924"/>
      <c r="AW53" s="924"/>
      <c r="AX53" s="924"/>
      <c r="AY53" s="924"/>
      <c r="AZ53" s="927"/>
      <c r="BA53" s="927"/>
      <c r="BB53" s="927"/>
      <c r="BC53" s="927"/>
      <c r="BD53" s="927"/>
      <c r="BE53" s="913"/>
      <c r="BF53" s="913"/>
      <c r="BG53" s="913"/>
      <c r="BH53" s="913"/>
      <c r="BI53" s="914"/>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23"/>
      <c r="R54" s="924"/>
      <c r="S54" s="924"/>
      <c r="T54" s="924"/>
      <c r="U54" s="924"/>
      <c r="V54" s="924"/>
      <c r="W54" s="924"/>
      <c r="X54" s="924"/>
      <c r="Y54" s="924"/>
      <c r="Z54" s="924"/>
      <c r="AA54" s="924"/>
      <c r="AB54" s="924"/>
      <c r="AC54" s="924"/>
      <c r="AD54" s="924"/>
      <c r="AE54" s="925"/>
      <c r="AF54" s="841"/>
      <c r="AG54" s="842"/>
      <c r="AH54" s="842"/>
      <c r="AI54" s="842"/>
      <c r="AJ54" s="843"/>
      <c r="AK54" s="926"/>
      <c r="AL54" s="924"/>
      <c r="AM54" s="924"/>
      <c r="AN54" s="924"/>
      <c r="AO54" s="924"/>
      <c r="AP54" s="924"/>
      <c r="AQ54" s="924"/>
      <c r="AR54" s="924"/>
      <c r="AS54" s="924"/>
      <c r="AT54" s="924"/>
      <c r="AU54" s="924"/>
      <c r="AV54" s="924"/>
      <c r="AW54" s="924"/>
      <c r="AX54" s="924"/>
      <c r="AY54" s="924"/>
      <c r="AZ54" s="927"/>
      <c r="BA54" s="927"/>
      <c r="BB54" s="927"/>
      <c r="BC54" s="927"/>
      <c r="BD54" s="927"/>
      <c r="BE54" s="913"/>
      <c r="BF54" s="913"/>
      <c r="BG54" s="913"/>
      <c r="BH54" s="913"/>
      <c r="BI54" s="914"/>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23"/>
      <c r="R55" s="924"/>
      <c r="S55" s="924"/>
      <c r="T55" s="924"/>
      <c r="U55" s="924"/>
      <c r="V55" s="924"/>
      <c r="W55" s="924"/>
      <c r="X55" s="924"/>
      <c r="Y55" s="924"/>
      <c r="Z55" s="924"/>
      <c r="AA55" s="924"/>
      <c r="AB55" s="924"/>
      <c r="AC55" s="924"/>
      <c r="AD55" s="924"/>
      <c r="AE55" s="925"/>
      <c r="AF55" s="841"/>
      <c r="AG55" s="842"/>
      <c r="AH55" s="842"/>
      <c r="AI55" s="842"/>
      <c r="AJ55" s="843"/>
      <c r="AK55" s="926"/>
      <c r="AL55" s="924"/>
      <c r="AM55" s="924"/>
      <c r="AN55" s="924"/>
      <c r="AO55" s="924"/>
      <c r="AP55" s="924"/>
      <c r="AQ55" s="924"/>
      <c r="AR55" s="924"/>
      <c r="AS55" s="924"/>
      <c r="AT55" s="924"/>
      <c r="AU55" s="924"/>
      <c r="AV55" s="924"/>
      <c r="AW55" s="924"/>
      <c r="AX55" s="924"/>
      <c r="AY55" s="924"/>
      <c r="AZ55" s="927"/>
      <c r="BA55" s="927"/>
      <c r="BB55" s="927"/>
      <c r="BC55" s="927"/>
      <c r="BD55" s="927"/>
      <c r="BE55" s="913"/>
      <c r="BF55" s="913"/>
      <c r="BG55" s="913"/>
      <c r="BH55" s="913"/>
      <c r="BI55" s="914"/>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23"/>
      <c r="R56" s="924"/>
      <c r="S56" s="924"/>
      <c r="T56" s="924"/>
      <c r="U56" s="924"/>
      <c r="V56" s="924"/>
      <c r="W56" s="924"/>
      <c r="X56" s="924"/>
      <c r="Y56" s="924"/>
      <c r="Z56" s="924"/>
      <c r="AA56" s="924"/>
      <c r="AB56" s="924"/>
      <c r="AC56" s="924"/>
      <c r="AD56" s="924"/>
      <c r="AE56" s="925"/>
      <c r="AF56" s="841"/>
      <c r="AG56" s="842"/>
      <c r="AH56" s="842"/>
      <c r="AI56" s="842"/>
      <c r="AJ56" s="843"/>
      <c r="AK56" s="926"/>
      <c r="AL56" s="924"/>
      <c r="AM56" s="924"/>
      <c r="AN56" s="924"/>
      <c r="AO56" s="924"/>
      <c r="AP56" s="924"/>
      <c r="AQ56" s="924"/>
      <c r="AR56" s="924"/>
      <c r="AS56" s="924"/>
      <c r="AT56" s="924"/>
      <c r="AU56" s="924"/>
      <c r="AV56" s="924"/>
      <c r="AW56" s="924"/>
      <c r="AX56" s="924"/>
      <c r="AY56" s="924"/>
      <c r="AZ56" s="927"/>
      <c r="BA56" s="927"/>
      <c r="BB56" s="927"/>
      <c r="BC56" s="927"/>
      <c r="BD56" s="927"/>
      <c r="BE56" s="913"/>
      <c r="BF56" s="913"/>
      <c r="BG56" s="913"/>
      <c r="BH56" s="913"/>
      <c r="BI56" s="914"/>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23"/>
      <c r="R57" s="924"/>
      <c r="S57" s="924"/>
      <c r="T57" s="924"/>
      <c r="U57" s="924"/>
      <c r="V57" s="924"/>
      <c r="W57" s="924"/>
      <c r="X57" s="924"/>
      <c r="Y57" s="924"/>
      <c r="Z57" s="924"/>
      <c r="AA57" s="924"/>
      <c r="AB57" s="924"/>
      <c r="AC57" s="924"/>
      <c r="AD57" s="924"/>
      <c r="AE57" s="925"/>
      <c r="AF57" s="841"/>
      <c r="AG57" s="842"/>
      <c r="AH57" s="842"/>
      <c r="AI57" s="842"/>
      <c r="AJ57" s="843"/>
      <c r="AK57" s="926"/>
      <c r="AL57" s="924"/>
      <c r="AM57" s="924"/>
      <c r="AN57" s="924"/>
      <c r="AO57" s="924"/>
      <c r="AP57" s="924"/>
      <c r="AQ57" s="924"/>
      <c r="AR57" s="924"/>
      <c r="AS57" s="924"/>
      <c r="AT57" s="924"/>
      <c r="AU57" s="924"/>
      <c r="AV57" s="924"/>
      <c r="AW57" s="924"/>
      <c r="AX57" s="924"/>
      <c r="AY57" s="924"/>
      <c r="AZ57" s="927"/>
      <c r="BA57" s="927"/>
      <c r="BB57" s="927"/>
      <c r="BC57" s="927"/>
      <c r="BD57" s="927"/>
      <c r="BE57" s="913"/>
      <c r="BF57" s="913"/>
      <c r="BG57" s="913"/>
      <c r="BH57" s="913"/>
      <c r="BI57" s="914"/>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23"/>
      <c r="R58" s="924"/>
      <c r="S58" s="924"/>
      <c r="T58" s="924"/>
      <c r="U58" s="924"/>
      <c r="V58" s="924"/>
      <c r="W58" s="924"/>
      <c r="X58" s="924"/>
      <c r="Y58" s="924"/>
      <c r="Z58" s="924"/>
      <c r="AA58" s="924"/>
      <c r="AB58" s="924"/>
      <c r="AC58" s="924"/>
      <c r="AD58" s="924"/>
      <c r="AE58" s="925"/>
      <c r="AF58" s="841"/>
      <c r="AG58" s="842"/>
      <c r="AH58" s="842"/>
      <c r="AI58" s="842"/>
      <c r="AJ58" s="843"/>
      <c r="AK58" s="926"/>
      <c r="AL58" s="924"/>
      <c r="AM58" s="924"/>
      <c r="AN58" s="924"/>
      <c r="AO58" s="924"/>
      <c r="AP58" s="924"/>
      <c r="AQ58" s="924"/>
      <c r="AR58" s="924"/>
      <c r="AS58" s="924"/>
      <c r="AT58" s="924"/>
      <c r="AU58" s="924"/>
      <c r="AV58" s="924"/>
      <c r="AW58" s="924"/>
      <c r="AX58" s="924"/>
      <c r="AY58" s="924"/>
      <c r="AZ58" s="927"/>
      <c r="BA58" s="927"/>
      <c r="BB58" s="927"/>
      <c r="BC58" s="927"/>
      <c r="BD58" s="927"/>
      <c r="BE58" s="913"/>
      <c r="BF58" s="913"/>
      <c r="BG58" s="913"/>
      <c r="BH58" s="913"/>
      <c r="BI58" s="914"/>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23"/>
      <c r="R59" s="924"/>
      <c r="S59" s="924"/>
      <c r="T59" s="924"/>
      <c r="U59" s="924"/>
      <c r="V59" s="924"/>
      <c r="W59" s="924"/>
      <c r="X59" s="924"/>
      <c r="Y59" s="924"/>
      <c r="Z59" s="924"/>
      <c r="AA59" s="924"/>
      <c r="AB59" s="924"/>
      <c r="AC59" s="924"/>
      <c r="AD59" s="924"/>
      <c r="AE59" s="925"/>
      <c r="AF59" s="841"/>
      <c r="AG59" s="842"/>
      <c r="AH59" s="842"/>
      <c r="AI59" s="842"/>
      <c r="AJ59" s="843"/>
      <c r="AK59" s="926"/>
      <c r="AL59" s="924"/>
      <c r="AM59" s="924"/>
      <c r="AN59" s="924"/>
      <c r="AO59" s="924"/>
      <c r="AP59" s="924"/>
      <c r="AQ59" s="924"/>
      <c r="AR59" s="924"/>
      <c r="AS59" s="924"/>
      <c r="AT59" s="924"/>
      <c r="AU59" s="924"/>
      <c r="AV59" s="924"/>
      <c r="AW59" s="924"/>
      <c r="AX59" s="924"/>
      <c r="AY59" s="924"/>
      <c r="AZ59" s="927"/>
      <c r="BA59" s="927"/>
      <c r="BB59" s="927"/>
      <c r="BC59" s="927"/>
      <c r="BD59" s="927"/>
      <c r="BE59" s="913"/>
      <c r="BF59" s="913"/>
      <c r="BG59" s="913"/>
      <c r="BH59" s="913"/>
      <c r="BI59" s="914"/>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23"/>
      <c r="R60" s="924"/>
      <c r="S60" s="924"/>
      <c r="T60" s="924"/>
      <c r="U60" s="924"/>
      <c r="V60" s="924"/>
      <c r="W60" s="924"/>
      <c r="X60" s="924"/>
      <c r="Y60" s="924"/>
      <c r="Z60" s="924"/>
      <c r="AA60" s="924"/>
      <c r="AB60" s="924"/>
      <c r="AC60" s="924"/>
      <c r="AD60" s="924"/>
      <c r="AE60" s="925"/>
      <c r="AF60" s="841"/>
      <c r="AG60" s="842"/>
      <c r="AH60" s="842"/>
      <c r="AI60" s="842"/>
      <c r="AJ60" s="843"/>
      <c r="AK60" s="926"/>
      <c r="AL60" s="924"/>
      <c r="AM60" s="924"/>
      <c r="AN60" s="924"/>
      <c r="AO60" s="924"/>
      <c r="AP60" s="924"/>
      <c r="AQ60" s="924"/>
      <c r="AR60" s="924"/>
      <c r="AS60" s="924"/>
      <c r="AT60" s="924"/>
      <c r="AU60" s="924"/>
      <c r="AV60" s="924"/>
      <c r="AW60" s="924"/>
      <c r="AX60" s="924"/>
      <c r="AY60" s="924"/>
      <c r="AZ60" s="927"/>
      <c r="BA60" s="927"/>
      <c r="BB60" s="927"/>
      <c r="BC60" s="927"/>
      <c r="BD60" s="927"/>
      <c r="BE60" s="913"/>
      <c r="BF60" s="913"/>
      <c r="BG60" s="913"/>
      <c r="BH60" s="913"/>
      <c r="BI60" s="914"/>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23"/>
      <c r="R61" s="924"/>
      <c r="S61" s="924"/>
      <c r="T61" s="924"/>
      <c r="U61" s="924"/>
      <c r="V61" s="924"/>
      <c r="W61" s="924"/>
      <c r="X61" s="924"/>
      <c r="Y61" s="924"/>
      <c r="Z61" s="924"/>
      <c r="AA61" s="924"/>
      <c r="AB61" s="924"/>
      <c r="AC61" s="924"/>
      <c r="AD61" s="924"/>
      <c r="AE61" s="925"/>
      <c r="AF61" s="841"/>
      <c r="AG61" s="842"/>
      <c r="AH61" s="842"/>
      <c r="AI61" s="842"/>
      <c r="AJ61" s="843"/>
      <c r="AK61" s="926"/>
      <c r="AL61" s="924"/>
      <c r="AM61" s="924"/>
      <c r="AN61" s="924"/>
      <c r="AO61" s="924"/>
      <c r="AP61" s="924"/>
      <c r="AQ61" s="924"/>
      <c r="AR61" s="924"/>
      <c r="AS61" s="924"/>
      <c r="AT61" s="924"/>
      <c r="AU61" s="924"/>
      <c r="AV61" s="924"/>
      <c r="AW61" s="924"/>
      <c r="AX61" s="924"/>
      <c r="AY61" s="924"/>
      <c r="AZ61" s="927"/>
      <c r="BA61" s="927"/>
      <c r="BB61" s="927"/>
      <c r="BC61" s="927"/>
      <c r="BD61" s="927"/>
      <c r="BE61" s="913"/>
      <c r="BF61" s="913"/>
      <c r="BG61" s="913"/>
      <c r="BH61" s="913"/>
      <c r="BI61" s="914"/>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23"/>
      <c r="R62" s="924"/>
      <c r="S62" s="924"/>
      <c r="T62" s="924"/>
      <c r="U62" s="924"/>
      <c r="V62" s="924"/>
      <c r="W62" s="924"/>
      <c r="X62" s="924"/>
      <c r="Y62" s="924"/>
      <c r="Z62" s="924"/>
      <c r="AA62" s="924"/>
      <c r="AB62" s="924"/>
      <c r="AC62" s="924"/>
      <c r="AD62" s="924"/>
      <c r="AE62" s="925"/>
      <c r="AF62" s="841"/>
      <c r="AG62" s="842"/>
      <c r="AH62" s="842"/>
      <c r="AI62" s="842"/>
      <c r="AJ62" s="843"/>
      <c r="AK62" s="926"/>
      <c r="AL62" s="924"/>
      <c r="AM62" s="924"/>
      <c r="AN62" s="924"/>
      <c r="AO62" s="924"/>
      <c r="AP62" s="924"/>
      <c r="AQ62" s="924"/>
      <c r="AR62" s="924"/>
      <c r="AS62" s="924"/>
      <c r="AT62" s="924"/>
      <c r="AU62" s="924"/>
      <c r="AV62" s="924"/>
      <c r="AW62" s="924"/>
      <c r="AX62" s="924"/>
      <c r="AY62" s="924"/>
      <c r="AZ62" s="927"/>
      <c r="BA62" s="927"/>
      <c r="BB62" s="927"/>
      <c r="BC62" s="927"/>
      <c r="BD62" s="927"/>
      <c r="BE62" s="913"/>
      <c r="BF62" s="913"/>
      <c r="BG62" s="913"/>
      <c r="BH62" s="913"/>
      <c r="BI62" s="914"/>
      <c r="BJ62" s="93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381</v>
      </c>
      <c r="B63" s="870" t="s">
        <v>402</v>
      </c>
      <c r="C63" s="871"/>
      <c r="D63" s="871"/>
      <c r="E63" s="871"/>
      <c r="F63" s="871"/>
      <c r="G63" s="871"/>
      <c r="H63" s="871"/>
      <c r="I63" s="871"/>
      <c r="J63" s="871"/>
      <c r="K63" s="871"/>
      <c r="L63" s="871"/>
      <c r="M63" s="871"/>
      <c r="N63" s="871"/>
      <c r="O63" s="871"/>
      <c r="P63" s="872"/>
      <c r="Q63" s="928"/>
      <c r="R63" s="929"/>
      <c r="S63" s="929"/>
      <c r="T63" s="929"/>
      <c r="U63" s="929"/>
      <c r="V63" s="929"/>
      <c r="W63" s="929"/>
      <c r="X63" s="929"/>
      <c r="Y63" s="929"/>
      <c r="Z63" s="929"/>
      <c r="AA63" s="929"/>
      <c r="AB63" s="929"/>
      <c r="AC63" s="929"/>
      <c r="AD63" s="929"/>
      <c r="AE63" s="930"/>
      <c r="AF63" s="931">
        <v>1598</v>
      </c>
      <c r="AG63" s="932"/>
      <c r="AH63" s="932"/>
      <c r="AI63" s="932"/>
      <c r="AJ63" s="933"/>
      <c r="AK63" s="934"/>
      <c r="AL63" s="929"/>
      <c r="AM63" s="929"/>
      <c r="AN63" s="929"/>
      <c r="AO63" s="929"/>
      <c r="AP63" s="932">
        <v>2459</v>
      </c>
      <c r="AQ63" s="932"/>
      <c r="AR63" s="932"/>
      <c r="AS63" s="932"/>
      <c r="AT63" s="932"/>
      <c r="AU63" s="932">
        <v>1160</v>
      </c>
      <c r="AV63" s="932"/>
      <c r="AW63" s="932"/>
      <c r="AX63" s="932"/>
      <c r="AY63" s="932"/>
      <c r="AZ63" s="936"/>
      <c r="BA63" s="936"/>
      <c r="BB63" s="936"/>
      <c r="BC63" s="936"/>
      <c r="BD63" s="936"/>
      <c r="BE63" s="937"/>
      <c r="BF63" s="937"/>
      <c r="BG63" s="937"/>
      <c r="BH63" s="937"/>
      <c r="BI63" s="938"/>
      <c r="BJ63" s="939" t="s">
        <v>127</v>
      </c>
      <c r="BK63" s="940"/>
      <c r="BL63" s="940"/>
      <c r="BM63" s="940"/>
      <c r="BN63" s="94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406</v>
      </c>
      <c r="W66" s="798"/>
      <c r="X66" s="798"/>
      <c r="Y66" s="798"/>
      <c r="Z66" s="799"/>
      <c r="AA66" s="797" t="s">
        <v>407</v>
      </c>
      <c r="AB66" s="798"/>
      <c r="AC66" s="798"/>
      <c r="AD66" s="798"/>
      <c r="AE66" s="799"/>
      <c r="AF66" s="942" t="s">
        <v>408</v>
      </c>
      <c r="AG66" s="893"/>
      <c r="AH66" s="893"/>
      <c r="AI66" s="893"/>
      <c r="AJ66" s="943"/>
      <c r="AK66" s="797" t="s">
        <v>409</v>
      </c>
      <c r="AL66" s="821"/>
      <c r="AM66" s="821"/>
      <c r="AN66" s="821"/>
      <c r="AO66" s="822"/>
      <c r="AP66" s="797" t="s">
        <v>410</v>
      </c>
      <c r="AQ66" s="798"/>
      <c r="AR66" s="798"/>
      <c r="AS66" s="798"/>
      <c r="AT66" s="799"/>
      <c r="AU66" s="797" t="s">
        <v>411</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4"/>
      <c r="AG67" s="896"/>
      <c r="AH67" s="896"/>
      <c r="AI67" s="896"/>
      <c r="AJ67" s="945"/>
      <c r="AK67" s="94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6"/>
    </row>
    <row r="68" spans="1:131" s="247" customFormat="1" ht="26.25" customHeight="1" thickTop="1">
      <c r="A68" s="258">
        <v>1</v>
      </c>
      <c r="B68" s="959" t="s">
        <v>582</v>
      </c>
      <c r="C68" s="960"/>
      <c r="D68" s="960"/>
      <c r="E68" s="960"/>
      <c r="F68" s="960"/>
      <c r="G68" s="960"/>
      <c r="H68" s="960"/>
      <c r="I68" s="960"/>
      <c r="J68" s="960"/>
      <c r="K68" s="960"/>
      <c r="L68" s="960"/>
      <c r="M68" s="960"/>
      <c r="N68" s="960"/>
      <c r="O68" s="960"/>
      <c r="P68" s="961"/>
      <c r="Q68" s="962">
        <v>2056</v>
      </c>
      <c r="R68" s="956"/>
      <c r="S68" s="956"/>
      <c r="T68" s="956"/>
      <c r="U68" s="956"/>
      <c r="V68" s="956">
        <v>2034</v>
      </c>
      <c r="W68" s="956"/>
      <c r="X68" s="956"/>
      <c r="Y68" s="956"/>
      <c r="Z68" s="956"/>
      <c r="AA68" s="956">
        <v>22</v>
      </c>
      <c r="AB68" s="956"/>
      <c r="AC68" s="956"/>
      <c r="AD68" s="956"/>
      <c r="AE68" s="956"/>
      <c r="AF68" s="956">
        <v>22</v>
      </c>
      <c r="AG68" s="956"/>
      <c r="AH68" s="956"/>
      <c r="AI68" s="956"/>
      <c r="AJ68" s="956"/>
      <c r="AK68" s="956" t="s">
        <v>590</v>
      </c>
      <c r="AL68" s="956"/>
      <c r="AM68" s="956"/>
      <c r="AN68" s="956"/>
      <c r="AO68" s="956"/>
      <c r="AP68" s="956" t="s">
        <v>581</v>
      </c>
      <c r="AQ68" s="956"/>
      <c r="AR68" s="956"/>
      <c r="AS68" s="956"/>
      <c r="AT68" s="956"/>
      <c r="AU68" s="956" t="s">
        <v>591</v>
      </c>
      <c r="AV68" s="956"/>
      <c r="AW68" s="956"/>
      <c r="AX68" s="956"/>
      <c r="AY68" s="956"/>
      <c r="AZ68" s="957" t="s">
        <v>587</v>
      </c>
      <c r="BA68" s="957"/>
      <c r="BB68" s="957"/>
      <c r="BC68" s="957"/>
      <c r="BD68" s="958"/>
      <c r="BE68" s="265"/>
      <c r="BF68" s="265"/>
      <c r="BG68" s="265"/>
      <c r="BH68" s="265"/>
      <c r="BI68" s="265"/>
      <c r="BJ68" s="265"/>
      <c r="BK68" s="265"/>
      <c r="BL68" s="265"/>
      <c r="BM68" s="265"/>
      <c r="BN68" s="265"/>
      <c r="BO68" s="265"/>
      <c r="BP68" s="265"/>
      <c r="BQ68" s="262">
        <v>62</v>
      </c>
      <c r="BR68" s="267"/>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6"/>
    </row>
    <row r="69" spans="1:131" s="247" customFormat="1" ht="26.25" customHeight="1">
      <c r="A69" s="261">
        <v>2</v>
      </c>
      <c r="B69" s="963" t="s">
        <v>582</v>
      </c>
      <c r="C69" s="964"/>
      <c r="D69" s="964"/>
      <c r="E69" s="964"/>
      <c r="F69" s="964"/>
      <c r="G69" s="964"/>
      <c r="H69" s="964"/>
      <c r="I69" s="964"/>
      <c r="J69" s="964"/>
      <c r="K69" s="964"/>
      <c r="L69" s="964"/>
      <c r="M69" s="964"/>
      <c r="N69" s="964"/>
      <c r="O69" s="964"/>
      <c r="P69" s="965"/>
      <c r="Q69" s="966">
        <v>723894</v>
      </c>
      <c r="R69" s="916"/>
      <c r="S69" s="916"/>
      <c r="T69" s="916"/>
      <c r="U69" s="916"/>
      <c r="V69" s="916">
        <v>705179</v>
      </c>
      <c r="W69" s="916"/>
      <c r="X69" s="916"/>
      <c r="Y69" s="916"/>
      <c r="Z69" s="916"/>
      <c r="AA69" s="916">
        <v>18715</v>
      </c>
      <c r="AB69" s="916"/>
      <c r="AC69" s="916"/>
      <c r="AD69" s="916"/>
      <c r="AE69" s="916"/>
      <c r="AF69" s="916">
        <v>18715</v>
      </c>
      <c r="AG69" s="916"/>
      <c r="AH69" s="916"/>
      <c r="AI69" s="916"/>
      <c r="AJ69" s="916"/>
      <c r="AK69" s="916">
        <v>1705</v>
      </c>
      <c r="AL69" s="916"/>
      <c r="AM69" s="916"/>
      <c r="AN69" s="916"/>
      <c r="AO69" s="916"/>
      <c r="AP69" s="916" t="s">
        <v>580</v>
      </c>
      <c r="AQ69" s="916"/>
      <c r="AR69" s="916"/>
      <c r="AS69" s="916"/>
      <c r="AT69" s="916"/>
      <c r="AU69" s="916" t="s">
        <v>581</v>
      </c>
      <c r="AV69" s="916"/>
      <c r="AW69" s="916"/>
      <c r="AX69" s="916"/>
      <c r="AY69" s="916"/>
      <c r="AZ69" s="967" t="s">
        <v>588</v>
      </c>
      <c r="BA69" s="967"/>
      <c r="BB69" s="967"/>
      <c r="BC69" s="967"/>
      <c r="BD69" s="968"/>
      <c r="BE69" s="265"/>
      <c r="BF69" s="265"/>
      <c r="BG69" s="265"/>
      <c r="BH69" s="265"/>
      <c r="BI69" s="265"/>
      <c r="BJ69" s="265"/>
      <c r="BK69" s="265"/>
      <c r="BL69" s="265"/>
      <c r="BM69" s="265"/>
      <c r="BN69" s="265"/>
      <c r="BO69" s="265"/>
      <c r="BP69" s="265"/>
      <c r="BQ69" s="262">
        <v>63</v>
      </c>
      <c r="BR69" s="267"/>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6"/>
    </row>
    <row r="70" spans="1:131" s="247" customFormat="1" ht="26.25" customHeight="1">
      <c r="A70" s="261">
        <v>3</v>
      </c>
      <c r="B70" s="963" t="s">
        <v>583</v>
      </c>
      <c r="C70" s="964"/>
      <c r="D70" s="964"/>
      <c r="E70" s="964"/>
      <c r="F70" s="964"/>
      <c r="G70" s="964"/>
      <c r="H70" s="964"/>
      <c r="I70" s="964"/>
      <c r="J70" s="964"/>
      <c r="K70" s="964"/>
      <c r="L70" s="964"/>
      <c r="M70" s="964"/>
      <c r="N70" s="964"/>
      <c r="O70" s="964"/>
      <c r="P70" s="965"/>
      <c r="Q70" s="966">
        <v>23533</v>
      </c>
      <c r="R70" s="916"/>
      <c r="S70" s="916"/>
      <c r="T70" s="916"/>
      <c r="U70" s="916"/>
      <c r="V70" s="916">
        <v>22843</v>
      </c>
      <c r="W70" s="916"/>
      <c r="X70" s="916"/>
      <c r="Y70" s="916"/>
      <c r="Z70" s="916"/>
      <c r="AA70" s="916">
        <v>689</v>
      </c>
      <c r="AB70" s="916"/>
      <c r="AC70" s="916"/>
      <c r="AD70" s="916"/>
      <c r="AE70" s="916"/>
      <c r="AF70" s="916">
        <v>689</v>
      </c>
      <c r="AG70" s="916"/>
      <c r="AH70" s="916"/>
      <c r="AI70" s="916"/>
      <c r="AJ70" s="916"/>
      <c r="AK70" s="916">
        <v>22</v>
      </c>
      <c r="AL70" s="916"/>
      <c r="AM70" s="916"/>
      <c r="AN70" s="916"/>
      <c r="AO70" s="916"/>
      <c r="AP70" s="916" t="s">
        <v>581</v>
      </c>
      <c r="AQ70" s="916"/>
      <c r="AR70" s="916"/>
      <c r="AS70" s="916"/>
      <c r="AT70" s="916"/>
      <c r="AU70" s="916" t="s">
        <v>581</v>
      </c>
      <c r="AV70" s="916"/>
      <c r="AW70" s="916"/>
      <c r="AX70" s="916"/>
      <c r="AY70" s="916"/>
      <c r="AZ70" s="967" t="s">
        <v>587</v>
      </c>
      <c r="BA70" s="967"/>
      <c r="BB70" s="967"/>
      <c r="BC70" s="967"/>
      <c r="BD70" s="968"/>
      <c r="BE70" s="265"/>
      <c r="BF70" s="265"/>
      <c r="BG70" s="265"/>
      <c r="BH70" s="265"/>
      <c r="BI70" s="265"/>
      <c r="BJ70" s="265"/>
      <c r="BK70" s="265"/>
      <c r="BL70" s="265"/>
      <c r="BM70" s="265"/>
      <c r="BN70" s="265"/>
      <c r="BO70" s="265"/>
      <c r="BP70" s="265"/>
      <c r="BQ70" s="262">
        <v>64</v>
      </c>
      <c r="BR70" s="267"/>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6"/>
    </row>
    <row r="71" spans="1:131" s="247" customFormat="1" ht="26.25" customHeight="1">
      <c r="A71" s="261">
        <v>4</v>
      </c>
      <c r="B71" s="963" t="s">
        <v>583</v>
      </c>
      <c r="C71" s="964"/>
      <c r="D71" s="964"/>
      <c r="E71" s="964"/>
      <c r="F71" s="964"/>
      <c r="G71" s="964"/>
      <c r="H71" s="964"/>
      <c r="I71" s="964"/>
      <c r="J71" s="964"/>
      <c r="K71" s="964"/>
      <c r="L71" s="964"/>
      <c r="M71" s="964"/>
      <c r="N71" s="964"/>
      <c r="O71" s="964"/>
      <c r="P71" s="965"/>
      <c r="Q71" s="966">
        <v>370</v>
      </c>
      <c r="R71" s="916"/>
      <c r="S71" s="916"/>
      <c r="T71" s="916"/>
      <c r="U71" s="916"/>
      <c r="V71" s="916">
        <v>135</v>
      </c>
      <c r="W71" s="916"/>
      <c r="X71" s="916"/>
      <c r="Y71" s="916"/>
      <c r="Z71" s="916"/>
      <c r="AA71" s="916">
        <v>235</v>
      </c>
      <c r="AB71" s="916"/>
      <c r="AC71" s="916"/>
      <c r="AD71" s="916"/>
      <c r="AE71" s="916"/>
      <c r="AF71" s="916">
        <v>235</v>
      </c>
      <c r="AG71" s="916"/>
      <c r="AH71" s="916"/>
      <c r="AI71" s="916"/>
      <c r="AJ71" s="916"/>
      <c r="AK71" s="916" t="s">
        <v>580</v>
      </c>
      <c r="AL71" s="916"/>
      <c r="AM71" s="916"/>
      <c r="AN71" s="916"/>
      <c r="AO71" s="916"/>
      <c r="AP71" s="916" t="s">
        <v>580</v>
      </c>
      <c r="AQ71" s="916"/>
      <c r="AR71" s="916"/>
      <c r="AS71" s="916"/>
      <c r="AT71" s="916"/>
      <c r="AU71" s="916" t="s">
        <v>580</v>
      </c>
      <c r="AV71" s="916"/>
      <c r="AW71" s="916"/>
      <c r="AX71" s="916"/>
      <c r="AY71" s="916"/>
      <c r="AZ71" s="967" t="s">
        <v>589</v>
      </c>
      <c r="BA71" s="967"/>
      <c r="BB71" s="967"/>
      <c r="BC71" s="967"/>
      <c r="BD71" s="968"/>
      <c r="BE71" s="265"/>
      <c r="BF71" s="265"/>
      <c r="BG71" s="265"/>
      <c r="BH71" s="265"/>
      <c r="BI71" s="265"/>
      <c r="BJ71" s="265"/>
      <c r="BK71" s="265"/>
      <c r="BL71" s="265"/>
      <c r="BM71" s="265"/>
      <c r="BN71" s="265"/>
      <c r="BO71" s="265"/>
      <c r="BP71" s="265"/>
      <c r="BQ71" s="262">
        <v>65</v>
      </c>
      <c r="BR71" s="267"/>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6"/>
    </row>
    <row r="72" spans="1:131" s="247" customFormat="1" ht="26.25" customHeight="1">
      <c r="A72" s="261">
        <v>5</v>
      </c>
      <c r="B72" s="963" t="s">
        <v>584</v>
      </c>
      <c r="C72" s="964"/>
      <c r="D72" s="964"/>
      <c r="E72" s="964"/>
      <c r="F72" s="964"/>
      <c r="G72" s="964"/>
      <c r="H72" s="964"/>
      <c r="I72" s="964"/>
      <c r="J72" s="964"/>
      <c r="K72" s="964"/>
      <c r="L72" s="964"/>
      <c r="M72" s="964"/>
      <c r="N72" s="964"/>
      <c r="O72" s="964"/>
      <c r="P72" s="965"/>
      <c r="Q72" s="966">
        <v>405</v>
      </c>
      <c r="R72" s="916"/>
      <c r="S72" s="916"/>
      <c r="T72" s="916"/>
      <c r="U72" s="916"/>
      <c r="V72" s="916">
        <v>397</v>
      </c>
      <c r="W72" s="916"/>
      <c r="X72" s="916"/>
      <c r="Y72" s="916"/>
      <c r="Z72" s="916"/>
      <c r="AA72" s="916">
        <v>8</v>
      </c>
      <c r="AB72" s="916"/>
      <c r="AC72" s="916"/>
      <c r="AD72" s="916"/>
      <c r="AE72" s="916"/>
      <c r="AF72" s="916">
        <v>8</v>
      </c>
      <c r="AG72" s="916"/>
      <c r="AH72" s="916"/>
      <c r="AI72" s="916"/>
      <c r="AJ72" s="916"/>
      <c r="AK72" s="916" t="s">
        <v>580</v>
      </c>
      <c r="AL72" s="916"/>
      <c r="AM72" s="916"/>
      <c r="AN72" s="916"/>
      <c r="AO72" s="916"/>
      <c r="AP72" s="916" t="s">
        <v>580</v>
      </c>
      <c r="AQ72" s="916"/>
      <c r="AR72" s="916"/>
      <c r="AS72" s="916"/>
      <c r="AT72" s="916"/>
      <c r="AU72" s="916" t="s">
        <v>592</v>
      </c>
      <c r="AV72" s="916"/>
      <c r="AW72" s="916"/>
      <c r="AX72" s="916"/>
      <c r="AY72" s="916"/>
      <c r="AZ72" s="967"/>
      <c r="BA72" s="967"/>
      <c r="BB72" s="967"/>
      <c r="BC72" s="967"/>
      <c r="BD72" s="968"/>
      <c r="BE72" s="265"/>
      <c r="BF72" s="265"/>
      <c r="BG72" s="265"/>
      <c r="BH72" s="265"/>
      <c r="BI72" s="265"/>
      <c r="BJ72" s="265"/>
      <c r="BK72" s="265"/>
      <c r="BL72" s="265"/>
      <c r="BM72" s="265"/>
      <c r="BN72" s="265"/>
      <c r="BO72" s="265"/>
      <c r="BP72" s="265"/>
      <c r="BQ72" s="262">
        <v>66</v>
      </c>
      <c r="BR72" s="267"/>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6"/>
    </row>
    <row r="73" spans="1:131" s="247" customFormat="1" ht="26.25" customHeight="1">
      <c r="A73" s="261">
        <v>6</v>
      </c>
      <c r="B73" s="963" t="s">
        <v>585</v>
      </c>
      <c r="C73" s="964"/>
      <c r="D73" s="964"/>
      <c r="E73" s="964"/>
      <c r="F73" s="964"/>
      <c r="G73" s="964"/>
      <c r="H73" s="964"/>
      <c r="I73" s="964"/>
      <c r="J73" s="964"/>
      <c r="K73" s="964"/>
      <c r="L73" s="964"/>
      <c r="M73" s="964"/>
      <c r="N73" s="964"/>
      <c r="O73" s="964"/>
      <c r="P73" s="965"/>
      <c r="Q73" s="966">
        <v>1303</v>
      </c>
      <c r="R73" s="916"/>
      <c r="S73" s="916"/>
      <c r="T73" s="916"/>
      <c r="U73" s="916"/>
      <c r="V73" s="916">
        <v>1229</v>
      </c>
      <c r="W73" s="916"/>
      <c r="X73" s="916"/>
      <c r="Y73" s="916"/>
      <c r="Z73" s="916"/>
      <c r="AA73" s="916">
        <v>74</v>
      </c>
      <c r="AB73" s="916"/>
      <c r="AC73" s="916"/>
      <c r="AD73" s="916"/>
      <c r="AE73" s="916"/>
      <c r="AF73" s="916">
        <v>74</v>
      </c>
      <c r="AG73" s="916"/>
      <c r="AH73" s="916"/>
      <c r="AI73" s="916"/>
      <c r="AJ73" s="916"/>
      <c r="AK73" s="916">
        <v>50</v>
      </c>
      <c r="AL73" s="916"/>
      <c r="AM73" s="916"/>
      <c r="AN73" s="916"/>
      <c r="AO73" s="916"/>
      <c r="AP73" s="916">
        <v>0</v>
      </c>
      <c r="AQ73" s="916"/>
      <c r="AR73" s="916"/>
      <c r="AS73" s="916"/>
      <c r="AT73" s="916"/>
      <c r="AU73" s="916">
        <v>0</v>
      </c>
      <c r="AV73" s="916"/>
      <c r="AW73" s="916"/>
      <c r="AX73" s="916"/>
      <c r="AY73" s="916"/>
      <c r="AZ73" s="967"/>
      <c r="BA73" s="967"/>
      <c r="BB73" s="967"/>
      <c r="BC73" s="967"/>
      <c r="BD73" s="968"/>
      <c r="BE73" s="265"/>
      <c r="BF73" s="265"/>
      <c r="BG73" s="265"/>
      <c r="BH73" s="265"/>
      <c r="BI73" s="265"/>
      <c r="BJ73" s="265"/>
      <c r="BK73" s="265"/>
      <c r="BL73" s="265"/>
      <c r="BM73" s="265"/>
      <c r="BN73" s="265"/>
      <c r="BO73" s="265"/>
      <c r="BP73" s="265"/>
      <c r="BQ73" s="262">
        <v>67</v>
      </c>
      <c r="BR73" s="267"/>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6"/>
    </row>
    <row r="74" spans="1:131" s="247" customFormat="1" ht="26.25" customHeight="1">
      <c r="A74" s="261">
        <v>7</v>
      </c>
      <c r="B74" s="963" t="s">
        <v>586</v>
      </c>
      <c r="C74" s="964"/>
      <c r="D74" s="964"/>
      <c r="E74" s="964"/>
      <c r="F74" s="964"/>
      <c r="G74" s="964"/>
      <c r="H74" s="964"/>
      <c r="I74" s="964"/>
      <c r="J74" s="964"/>
      <c r="K74" s="964"/>
      <c r="L74" s="964"/>
      <c r="M74" s="964"/>
      <c r="N74" s="964"/>
      <c r="O74" s="964"/>
      <c r="P74" s="965"/>
      <c r="Q74" s="966">
        <v>82</v>
      </c>
      <c r="R74" s="916"/>
      <c r="S74" s="916"/>
      <c r="T74" s="916"/>
      <c r="U74" s="916"/>
      <c r="V74" s="916">
        <v>70</v>
      </c>
      <c r="W74" s="916"/>
      <c r="X74" s="916"/>
      <c r="Y74" s="916"/>
      <c r="Z74" s="916"/>
      <c r="AA74" s="916">
        <v>11</v>
      </c>
      <c r="AB74" s="916"/>
      <c r="AC74" s="916"/>
      <c r="AD74" s="916"/>
      <c r="AE74" s="916"/>
      <c r="AF74" s="916">
        <v>10</v>
      </c>
      <c r="AG74" s="916"/>
      <c r="AH74" s="916"/>
      <c r="AI74" s="916"/>
      <c r="AJ74" s="916"/>
      <c r="AK74" s="916" t="s">
        <v>578</v>
      </c>
      <c r="AL74" s="916"/>
      <c r="AM74" s="916"/>
      <c r="AN74" s="916"/>
      <c r="AO74" s="916"/>
      <c r="AP74" s="916" t="s">
        <v>578</v>
      </c>
      <c r="AQ74" s="916"/>
      <c r="AR74" s="916"/>
      <c r="AS74" s="916"/>
      <c r="AT74" s="916"/>
      <c r="AU74" s="916" t="s">
        <v>578</v>
      </c>
      <c r="AV74" s="916"/>
      <c r="AW74" s="916"/>
      <c r="AX74" s="916"/>
      <c r="AY74" s="916"/>
      <c r="AZ74" s="967" t="s">
        <v>587</v>
      </c>
      <c r="BA74" s="967"/>
      <c r="BB74" s="967"/>
      <c r="BC74" s="967"/>
      <c r="BD74" s="968"/>
      <c r="BE74" s="265"/>
      <c r="BF74" s="265"/>
      <c r="BG74" s="265"/>
      <c r="BH74" s="265"/>
      <c r="BI74" s="265"/>
      <c r="BJ74" s="265"/>
      <c r="BK74" s="265"/>
      <c r="BL74" s="265"/>
      <c r="BM74" s="265"/>
      <c r="BN74" s="265"/>
      <c r="BO74" s="265"/>
      <c r="BP74" s="265"/>
      <c r="BQ74" s="262">
        <v>68</v>
      </c>
      <c r="BR74" s="267"/>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6"/>
    </row>
    <row r="75" spans="1:131" s="247" customFormat="1" ht="26.25" customHeight="1">
      <c r="A75" s="261">
        <v>8</v>
      </c>
      <c r="B75" s="963" t="s">
        <v>586</v>
      </c>
      <c r="C75" s="964"/>
      <c r="D75" s="964"/>
      <c r="E75" s="964"/>
      <c r="F75" s="964"/>
      <c r="G75" s="964"/>
      <c r="H75" s="964"/>
      <c r="I75" s="964"/>
      <c r="J75" s="964"/>
      <c r="K75" s="964"/>
      <c r="L75" s="964"/>
      <c r="M75" s="964"/>
      <c r="N75" s="964"/>
      <c r="O75" s="964"/>
      <c r="P75" s="965"/>
      <c r="Q75" s="969">
        <v>3086</v>
      </c>
      <c r="R75" s="918"/>
      <c r="S75" s="918"/>
      <c r="T75" s="918"/>
      <c r="U75" s="915"/>
      <c r="V75" s="917">
        <v>2946</v>
      </c>
      <c r="W75" s="918"/>
      <c r="X75" s="918"/>
      <c r="Y75" s="918"/>
      <c r="Z75" s="915"/>
      <c r="AA75" s="917">
        <v>140</v>
      </c>
      <c r="AB75" s="918"/>
      <c r="AC75" s="918"/>
      <c r="AD75" s="918"/>
      <c r="AE75" s="915"/>
      <c r="AF75" s="917">
        <v>140</v>
      </c>
      <c r="AG75" s="918"/>
      <c r="AH75" s="918"/>
      <c r="AI75" s="918"/>
      <c r="AJ75" s="915"/>
      <c r="AK75" s="916" t="s">
        <v>578</v>
      </c>
      <c r="AL75" s="916"/>
      <c r="AM75" s="916"/>
      <c r="AN75" s="916"/>
      <c r="AO75" s="916"/>
      <c r="AP75" s="917">
        <v>1259</v>
      </c>
      <c r="AQ75" s="918"/>
      <c r="AR75" s="918"/>
      <c r="AS75" s="918"/>
      <c r="AT75" s="915"/>
      <c r="AU75" s="917">
        <v>1186</v>
      </c>
      <c r="AV75" s="918"/>
      <c r="AW75" s="918"/>
      <c r="AX75" s="918"/>
      <c r="AY75" s="915"/>
      <c r="AZ75" s="967" t="s">
        <v>593</v>
      </c>
      <c r="BA75" s="967"/>
      <c r="BB75" s="967"/>
      <c r="BC75" s="967"/>
      <c r="BD75" s="968"/>
      <c r="BE75" s="265"/>
      <c r="BF75" s="265"/>
      <c r="BG75" s="265"/>
      <c r="BH75" s="265"/>
      <c r="BI75" s="265"/>
      <c r="BJ75" s="265"/>
      <c r="BK75" s="265"/>
      <c r="BL75" s="265"/>
      <c r="BM75" s="265"/>
      <c r="BN75" s="265"/>
      <c r="BO75" s="265"/>
      <c r="BP75" s="265"/>
      <c r="BQ75" s="262">
        <v>69</v>
      </c>
      <c r="BR75" s="267"/>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6"/>
    </row>
    <row r="76" spans="1:131" s="247" customFormat="1" ht="26.25" customHeight="1">
      <c r="A76" s="261">
        <v>9</v>
      </c>
      <c r="B76" s="963" t="s">
        <v>586</v>
      </c>
      <c r="C76" s="964"/>
      <c r="D76" s="964"/>
      <c r="E76" s="964"/>
      <c r="F76" s="964"/>
      <c r="G76" s="964"/>
      <c r="H76" s="964"/>
      <c r="I76" s="964"/>
      <c r="J76" s="964"/>
      <c r="K76" s="964"/>
      <c r="L76" s="964"/>
      <c r="M76" s="964"/>
      <c r="N76" s="964"/>
      <c r="O76" s="964"/>
      <c r="P76" s="965"/>
      <c r="Q76" s="969">
        <v>260</v>
      </c>
      <c r="R76" s="918"/>
      <c r="S76" s="918"/>
      <c r="T76" s="918"/>
      <c r="U76" s="915"/>
      <c r="V76" s="917">
        <v>222</v>
      </c>
      <c r="W76" s="918"/>
      <c r="X76" s="918"/>
      <c r="Y76" s="918"/>
      <c r="Z76" s="915"/>
      <c r="AA76" s="917">
        <v>38</v>
      </c>
      <c r="AB76" s="918"/>
      <c r="AC76" s="918"/>
      <c r="AD76" s="918"/>
      <c r="AE76" s="915"/>
      <c r="AF76" s="917">
        <v>38</v>
      </c>
      <c r="AG76" s="918"/>
      <c r="AH76" s="918"/>
      <c r="AI76" s="918"/>
      <c r="AJ76" s="915"/>
      <c r="AK76" s="916" t="s">
        <v>578</v>
      </c>
      <c r="AL76" s="916"/>
      <c r="AM76" s="916"/>
      <c r="AN76" s="916"/>
      <c r="AO76" s="916"/>
      <c r="AP76" s="916" t="s">
        <v>578</v>
      </c>
      <c r="AQ76" s="916"/>
      <c r="AR76" s="916"/>
      <c r="AS76" s="916"/>
      <c r="AT76" s="916"/>
      <c r="AU76" s="916" t="s">
        <v>578</v>
      </c>
      <c r="AV76" s="916"/>
      <c r="AW76" s="916"/>
      <c r="AX76" s="916"/>
      <c r="AY76" s="916"/>
      <c r="AZ76" s="967" t="s">
        <v>594</v>
      </c>
      <c r="BA76" s="967"/>
      <c r="BB76" s="967"/>
      <c r="BC76" s="967"/>
      <c r="BD76" s="968"/>
      <c r="BE76" s="265"/>
      <c r="BF76" s="265"/>
      <c r="BG76" s="265"/>
      <c r="BH76" s="265"/>
      <c r="BI76" s="265"/>
      <c r="BJ76" s="265"/>
      <c r="BK76" s="265"/>
      <c r="BL76" s="265"/>
      <c r="BM76" s="265"/>
      <c r="BN76" s="265"/>
      <c r="BO76" s="265"/>
      <c r="BP76" s="265"/>
      <c r="BQ76" s="262">
        <v>70</v>
      </c>
      <c r="BR76" s="267"/>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6"/>
    </row>
    <row r="77" spans="1:131" s="247" customFormat="1" ht="26.25" customHeight="1">
      <c r="A77" s="261">
        <v>10</v>
      </c>
      <c r="B77" s="963" t="s">
        <v>586</v>
      </c>
      <c r="C77" s="964"/>
      <c r="D77" s="964"/>
      <c r="E77" s="964"/>
      <c r="F77" s="964"/>
      <c r="G77" s="964"/>
      <c r="H77" s="964"/>
      <c r="I77" s="964"/>
      <c r="J77" s="964"/>
      <c r="K77" s="964"/>
      <c r="L77" s="964"/>
      <c r="M77" s="964"/>
      <c r="N77" s="964"/>
      <c r="O77" s="964"/>
      <c r="P77" s="965"/>
      <c r="Q77" s="969">
        <v>71</v>
      </c>
      <c r="R77" s="918"/>
      <c r="S77" s="918"/>
      <c r="T77" s="918"/>
      <c r="U77" s="915"/>
      <c r="V77" s="917">
        <v>60</v>
      </c>
      <c r="W77" s="918"/>
      <c r="X77" s="918"/>
      <c r="Y77" s="918"/>
      <c r="Z77" s="915"/>
      <c r="AA77" s="917">
        <v>11</v>
      </c>
      <c r="AB77" s="918"/>
      <c r="AC77" s="918"/>
      <c r="AD77" s="918"/>
      <c r="AE77" s="915"/>
      <c r="AF77" s="917">
        <v>11</v>
      </c>
      <c r="AG77" s="918"/>
      <c r="AH77" s="918"/>
      <c r="AI77" s="918"/>
      <c r="AJ77" s="915"/>
      <c r="AK77" s="916" t="s">
        <v>578</v>
      </c>
      <c r="AL77" s="916"/>
      <c r="AM77" s="916"/>
      <c r="AN77" s="916"/>
      <c r="AO77" s="916"/>
      <c r="AP77" s="916" t="s">
        <v>578</v>
      </c>
      <c r="AQ77" s="916"/>
      <c r="AR77" s="916"/>
      <c r="AS77" s="916"/>
      <c r="AT77" s="916"/>
      <c r="AU77" s="916" t="s">
        <v>578</v>
      </c>
      <c r="AV77" s="916"/>
      <c r="AW77" s="916"/>
      <c r="AX77" s="916"/>
      <c r="AY77" s="916"/>
      <c r="AZ77" s="967" t="s">
        <v>595</v>
      </c>
      <c r="BA77" s="967"/>
      <c r="BB77" s="967"/>
      <c r="BC77" s="967"/>
      <c r="BD77" s="968"/>
      <c r="BE77" s="265"/>
      <c r="BF77" s="265"/>
      <c r="BG77" s="265"/>
      <c r="BH77" s="265"/>
      <c r="BI77" s="265"/>
      <c r="BJ77" s="265"/>
      <c r="BK77" s="265"/>
      <c r="BL77" s="265"/>
      <c r="BM77" s="265"/>
      <c r="BN77" s="265"/>
      <c r="BO77" s="265"/>
      <c r="BP77" s="265"/>
      <c r="BQ77" s="262">
        <v>71</v>
      </c>
      <c r="BR77" s="267"/>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6"/>
    </row>
    <row r="78" spans="1:131" s="247" customFormat="1" ht="26.25" customHeight="1">
      <c r="A78" s="261">
        <v>11</v>
      </c>
      <c r="B78" s="963" t="s">
        <v>586</v>
      </c>
      <c r="C78" s="964"/>
      <c r="D78" s="964"/>
      <c r="E78" s="964"/>
      <c r="F78" s="964"/>
      <c r="G78" s="964"/>
      <c r="H78" s="964"/>
      <c r="I78" s="964"/>
      <c r="J78" s="964"/>
      <c r="K78" s="964"/>
      <c r="L78" s="964"/>
      <c r="M78" s="964"/>
      <c r="N78" s="964"/>
      <c r="O78" s="964"/>
      <c r="P78" s="965"/>
      <c r="Q78" s="966">
        <v>1</v>
      </c>
      <c r="R78" s="916"/>
      <c r="S78" s="916"/>
      <c r="T78" s="916"/>
      <c r="U78" s="916"/>
      <c r="V78" s="916">
        <v>0</v>
      </c>
      <c r="W78" s="916"/>
      <c r="X78" s="916"/>
      <c r="Y78" s="916"/>
      <c r="Z78" s="916"/>
      <c r="AA78" s="916">
        <v>0</v>
      </c>
      <c r="AB78" s="916"/>
      <c r="AC78" s="916"/>
      <c r="AD78" s="916"/>
      <c r="AE78" s="916"/>
      <c r="AF78" s="916">
        <v>0</v>
      </c>
      <c r="AG78" s="916"/>
      <c r="AH78" s="916"/>
      <c r="AI78" s="916"/>
      <c r="AJ78" s="916"/>
      <c r="AK78" s="916" t="s">
        <v>578</v>
      </c>
      <c r="AL78" s="916"/>
      <c r="AM78" s="916"/>
      <c r="AN78" s="916"/>
      <c r="AO78" s="916"/>
      <c r="AP78" s="916" t="s">
        <v>578</v>
      </c>
      <c r="AQ78" s="916"/>
      <c r="AR78" s="916"/>
      <c r="AS78" s="916"/>
      <c r="AT78" s="916"/>
      <c r="AU78" s="916" t="s">
        <v>578</v>
      </c>
      <c r="AV78" s="916"/>
      <c r="AW78" s="916"/>
      <c r="AX78" s="916"/>
      <c r="AY78" s="916"/>
      <c r="AZ78" s="967" t="s">
        <v>596</v>
      </c>
      <c r="BA78" s="967"/>
      <c r="BB78" s="967"/>
      <c r="BC78" s="967"/>
      <c r="BD78" s="968"/>
      <c r="BE78" s="265"/>
      <c r="BF78" s="265"/>
      <c r="BG78" s="265"/>
      <c r="BH78" s="265"/>
      <c r="BI78" s="265"/>
      <c r="BJ78" s="268"/>
      <c r="BK78" s="268"/>
      <c r="BL78" s="268"/>
      <c r="BM78" s="268"/>
      <c r="BN78" s="268"/>
      <c r="BO78" s="265"/>
      <c r="BP78" s="265"/>
      <c r="BQ78" s="262">
        <v>72</v>
      </c>
      <c r="BR78" s="267"/>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6"/>
    </row>
    <row r="79" spans="1:131" s="247" customFormat="1" ht="26.25" customHeight="1">
      <c r="A79" s="261">
        <v>12</v>
      </c>
      <c r="B79" s="963"/>
      <c r="C79" s="964"/>
      <c r="D79" s="964"/>
      <c r="E79" s="964"/>
      <c r="F79" s="964"/>
      <c r="G79" s="964"/>
      <c r="H79" s="964"/>
      <c r="I79" s="964"/>
      <c r="J79" s="964"/>
      <c r="K79" s="964"/>
      <c r="L79" s="964"/>
      <c r="M79" s="964"/>
      <c r="N79" s="964"/>
      <c r="O79" s="964"/>
      <c r="P79" s="965"/>
      <c r="Q79" s="966"/>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7"/>
      <c r="BA79" s="967"/>
      <c r="BB79" s="967"/>
      <c r="BC79" s="967"/>
      <c r="BD79" s="968"/>
      <c r="BE79" s="265"/>
      <c r="BF79" s="265"/>
      <c r="BG79" s="265"/>
      <c r="BH79" s="265"/>
      <c r="BI79" s="265"/>
      <c r="BJ79" s="268"/>
      <c r="BK79" s="268"/>
      <c r="BL79" s="268"/>
      <c r="BM79" s="268"/>
      <c r="BN79" s="268"/>
      <c r="BO79" s="265"/>
      <c r="BP79" s="265"/>
      <c r="BQ79" s="262">
        <v>73</v>
      </c>
      <c r="BR79" s="267"/>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6"/>
    </row>
    <row r="80" spans="1:131" s="247" customFormat="1" ht="26.25" customHeight="1">
      <c r="A80" s="261">
        <v>13</v>
      </c>
      <c r="B80" s="963"/>
      <c r="C80" s="964"/>
      <c r="D80" s="964"/>
      <c r="E80" s="964"/>
      <c r="F80" s="964"/>
      <c r="G80" s="964"/>
      <c r="H80" s="964"/>
      <c r="I80" s="964"/>
      <c r="J80" s="964"/>
      <c r="K80" s="964"/>
      <c r="L80" s="964"/>
      <c r="M80" s="964"/>
      <c r="N80" s="964"/>
      <c r="O80" s="964"/>
      <c r="P80" s="965"/>
      <c r="Q80" s="966"/>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7"/>
      <c r="BA80" s="967"/>
      <c r="BB80" s="967"/>
      <c r="BC80" s="967"/>
      <c r="BD80" s="968"/>
      <c r="BE80" s="265"/>
      <c r="BF80" s="265"/>
      <c r="BG80" s="265"/>
      <c r="BH80" s="265"/>
      <c r="BI80" s="265"/>
      <c r="BJ80" s="265"/>
      <c r="BK80" s="265"/>
      <c r="BL80" s="265"/>
      <c r="BM80" s="265"/>
      <c r="BN80" s="265"/>
      <c r="BO80" s="265"/>
      <c r="BP80" s="265"/>
      <c r="BQ80" s="262">
        <v>74</v>
      </c>
      <c r="BR80" s="267"/>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6"/>
    </row>
    <row r="81" spans="1:131" s="247" customFormat="1" ht="26.25" customHeight="1">
      <c r="A81" s="261">
        <v>14</v>
      </c>
      <c r="B81" s="963"/>
      <c r="C81" s="964"/>
      <c r="D81" s="964"/>
      <c r="E81" s="964"/>
      <c r="F81" s="964"/>
      <c r="G81" s="964"/>
      <c r="H81" s="964"/>
      <c r="I81" s="964"/>
      <c r="J81" s="964"/>
      <c r="K81" s="964"/>
      <c r="L81" s="964"/>
      <c r="M81" s="964"/>
      <c r="N81" s="964"/>
      <c r="O81" s="964"/>
      <c r="P81" s="965"/>
      <c r="Q81" s="966"/>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7"/>
      <c r="BA81" s="967"/>
      <c r="BB81" s="967"/>
      <c r="BC81" s="967"/>
      <c r="BD81" s="968"/>
      <c r="BE81" s="265"/>
      <c r="BF81" s="265"/>
      <c r="BG81" s="265"/>
      <c r="BH81" s="265"/>
      <c r="BI81" s="265"/>
      <c r="BJ81" s="265"/>
      <c r="BK81" s="265"/>
      <c r="BL81" s="265"/>
      <c r="BM81" s="265"/>
      <c r="BN81" s="265"/>
      <c r="BO81" s="265"/>
      <c r="BP81" s="265"/>
      <c r="BQ81" s="262">
        <v>75</v>
      </c>
      <c r="BR81" s="267"/>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6"/>
    </row>
    <row r="82" spans="1:131" s="247" customFormat="1" ht="26.25" customHeight="1">
      <c r="A82" s="261">
        <v>15</v>
      </c>
      <c r="B82" s="963"/>
      <c r="C82" s="964"/>
      <c r="D82" s="964"/>
      <c r="E82" s="964"/>
      <c r="F82" s="964"/>
      <c r="G82" s="964"/>
      <c r="H82" s="964"/>
      <c r="I82" s="964"/>
      <c r="J82" s="964"/>
      <c r="K82" s="964"/>
      <c r="L82" s="964"/>
      <c r="M82" s="964"/>
      <c r="N82" s="964"/>
      <c r="O82" s="964"/>
      <c r="P82" s="965"/>
      <c r="Q82" s="966"/>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7"/>
      <c r="BA82" s="967"/>
      <c r="BB82" s="967"/>
      <c r="BC82" s="967"/>
      <c r="BD82" s="968"/>
      <c r="BE82" s="265"/>
      <c r="BF82" s="265"/>
      <c r="BG82" s="265"/>
      <c r="BH82" s="265"/>
      <c r="BI82" s="265"/>
      <c r="BJ82" s="265"/>
      <c r="BK82" s="265"/>
      <c r="BL82" s="265"/>
      <c r="BM82" s="265"/>
      <c r="BN82" s="265"/>
      <c r="BO82" s="265"/>
      <c r="BP82" s="265"/>
      <c r="BQ82" s="262">
        <v>76</v>
      </c>
      <c r="BR82" s="267"/>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6"/>
    </row>
    <row r="83" spans="1:131" s="247" customFormat="1" ht="26.25" customHeight="1">
      <c r="A83" s="261">
        <v>16</v>
      </c>
      <c r="B83" s="963"/>
      <c r="C83" s="964"/>
      <c r="D83" s="964"/>
      <c r="E83" s="964"/>
      <c r="F83" s="964"/>
      <c r="G83" s="964"/>
      <c r="H83" s="964"/>
      <c r="I83" s="964"/>
      <c r="J83" s="964"/>
      <c r="K83" s="964"/>
      <c r="L83" s="964"/>
      <c r="M83" s="964"/>
      <c r="N83" s="964"/>
      <c r="O83" s="964"/>
      <c r="P83" s="965"/>
      <c r="Q83" s="966"/>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7"/>
      <c r="BA83" s="967"/>
      <c r="BB83" s="967"/>
      <c r="BC83" s="967"/>
      <c r="BD83" s="968"/>
      <c r="BE83" s="265"/>
      <c r="BF83" s="265"/>
      <c r="BG83" s="265"/>
      <c r="BH83" s="265"/>
      <c r="BI83" s="265"/>
      <c r="BJ83" s="265"/>
      <c r="BK83" s="265"/>
      <c r="BL83" s="265"/>
      <c r="BM83" s="265"/>
      <c r="BN83" s="265"/>
      <c r="BO83" s="265"/>
      <c r="BP83" s="265"/>
      <c r="BQ83" s="262">
        <v>77</v>
      </c>
      <c r="BR83" s="267"/>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6"/>
    </row>
    <row r="84" spans="1:131" s="247" customFormat="1" ht="26.25" customHeight="1">
      <c r="A84" s="261">
        <v>17</v>
      </c>
      <c r="B84" s="963"/>
      <c r="C84" s="964"/>
      <c r="D84" s="964"/>
      <c r="E84" s="964"/>
      <c r="F84" s="964"/>
      <c r="G84" s="964"/>
      <c r="H84" s="964"/>
      <c r="I84" s="964"/>
      <c r="J84" s="964"/>
      <c r="K84" s="964"/>
      <c r="L84" s="964"/>
      <c r="M84" s="964"/>
      <c r="N84" s="964"/>
      <c r="O84" s="964"/>
      <c r="P84" s="965"/>
      <c r="Q84" s="966"/>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7"/>
      <c r="BA84" s="967"/>
      <c r="BB84" s="967"/>
      <c r="BC84" s="967"/>
      <c r="BD84" s="968"/>
      <c r="BE84" s="265"/>
      <c r="BF84" s="265"/>
      <c r="BG84" s="265"/>
      <c r="BH84" s="265"/>
      <c r="BI84" s="265"/>
      <c r="BJ84" s="265"/>
      <c r="BK84" s="265"/>
      <c r="BL84" s="265"/>
      <c r="BM84" s="265"/>
      <c r="BN84" s="265"/>
      <c r="BO84" s="265"/>
      <c r="BP84" s="265"/>
      <c r="BQ84" s="262">
        <v>78</v>
      </c>
      <c r="BR84" s="267"/>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6"/>
    </row>
    <row r="85" spans="1:131" s="247" customFormat="1" ht="26.25" customHeight="1">
      <c r="A85" s="261">
        <v>18</v>
      </c>
      <c r="B85" s="963"/>
      <c r="C85" s="964"/>
      <c r="D85" s="964"/>
      <c r="E85" s="964"/>
      <c r="F85" s="964"/>
      <c r="G85" s="964"/>
      <c r="H85" s="964"/>
      <c r="I85" s="964"/>
      <c r="J85" s="964"/>
      <c r="K85" s="964"/>
      <c r="L85" s="964"/>
      <c r="M85" s="964"/>
      <c r="N85" s="964"/>
      <c r="O85" s="964"/>
      <c r="P85" s="965"/>
      <c r="Q85" s="966"/>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7"/>
      <c r="BA85" s="967"/>
      <c r="BB85" s="967"/>
      <c r="BC85" s="967"/>
      <c r="BD85" s="968"/>
      <c r="BE85" s="265"/>
      <c r="BF85" s="265"/>
      <c r="BG85" s="265"/>
      <c r="BH85" s="265"/>
      <c r="BI85" s="265"/>
      <c r="BJ85" s="265"/>
      <c r="BK85" s="265"/>
      <c r="BL85" s="265"/>
      <c r="BM85" s="265"/>
      <c r="BN85" s="265"/>
      <c r="BO85" s="265"/>
      <c r="BP85" s="265"/>
      <c r="BQ85" s="262">
        <v>79</v>
      </c>
      <c r="BR85" s="267"/>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6"/>
    </row>
    <row r="86" spans="1:131" s="247" customFormat="1" ht="26.25" customHeight="1">
      <c r="A86" s="261">
        <v>19</v>
      </c>
      <c r="B86" s="963"/>
      <c r="C86" s="964"/>
      <c r="D86" s="964"/>
      <c r="E86" s="964"/>
      <c r="F86" s="964"/>
      <c r="G86" s="964"/>
      <c r="H86" s="964"/>
      <c r="I86" s="964"/>
      <c r="J86" s="964"/>
      <c r="K86" s="964"/>
      <c r="L86" s="964"/>
      <c r="M86" s="964"/>
      <c r="N86" s="964"/>
      <c r="O86" s="964"/>
      <c r="P86" s="965"/>
      <c r="Q86" s="966"/>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7"/>
      <c r="BA86" s="967"/>
      <c r="BB86" s="967"/>
      <c r="BC86" s="967"/>
      <c r="BD86" s="968"/>
      <c r="BE86" s="265"/>
      <c r="BF86" s="265"/>
      <c r="BG86" s="265"/>
      <c r="BH86" s="265"/>
      <c r="BI86" s="265"/>
      <c r="BJ86" s="265"/>
      <c r="BK86" s="265"/>
      <c r="BL86" s="265"/>
      <c r="BM86" s="265"/>
      <c r="BN86" s="265"/>
      <c r="BO86" s="265"/>
      <c r="BP86" s="265"/>
      <c r="BQ86" s="262">
        <v>80</v>
      </c>
      <c r="BR86" s="267"/>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6"/>
    </row>
    <row r="87" spans="1:131" s="247" customFormat="1" ht="26.25" customHeight="1">
      <c r="A87" s="269">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5"/>
      <c r="BF87" s="265"/>
      <c r="BG87" s="265"/>
      <c r="BH87" s="265"/>
      <c r="BI87" s="265"/>
      <c r="BJ87" s="265"/>
      <c r="BK87" s="265"/>
      <c r="BL87" s="265"/>
      <c r="BM87" s="265"/>
      <c r="BN87" s="265"/>
      <c r="BO87" s="265"/>
      <c r="BP87" s="265"/>
      <c r="BQ87" s="262">
        <v>81</v>
      </c>
      <c r="BR87" s="267"/>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6"/>
    </row>
    <row r="88" spans="1:131" s="247" customFormat="1" ht="26.25" customHeight="1" thickBot="1">
      <c r="A88" s="264" t="s">
        <v>381</v>
      </c>
      <c r="B88" s="870" t="s">
        <v>412</v>
      </c>
      <c r="C88" s="871"/>
      <c r="D88" s="871"/>
      <c r="E88" s="871"/>
      <c r="F88" s="871"/>
      <c r="G88" s="871"/>
      <c r="H88" s="871"/>
      <c r="I88" s="871"/>
      <c r="J88" s="871"/>
      <c r="K88" s="871"/>
      <c r="L88" s="871"/>
      <c r="M88" s="871"/>
      <c r="N88" s="871"/>
      <c r="O88" s="871"/>
      <c r="P88" s="872"/>
      <c r="Q88" s="928"/>
      <c r="R88" s="929"/>
      <c r="S88" s="929"/>
      <c r="T88" s="929"/>
      <c r="U88" s="929"/>
      <c r="V88" s="929"/>
      <c r="W88" s="929"/>
      <c r="X88" s="929"/>
      <c r="Y88" s="929"/>
      <c r="Z88" s="929"/>
      <c r="AA88" s="929"/>
      <c r="AB88" s="929"/>
      <c r="AC88" s="929"/>
      <c r="AD88" s="929"/>
      <c r="AE88" s="929"/>
      <c r="AF88" s="932">
        <v>19942</v>
      </c>
      <c r="AG88" s="932"/>
      <c r="AH88" s="932"/>
      <c r="AI88" s="932"/>
      <c r="AJ88" s="932"/>
      <c r="AK88" s="929"/>
      <c r="AL88" s="929"/>
      <c r="AM88" s="929"/>
      <c r="AN88" s="929"/>
      <c r="AO88" s="929"/>
      <c r="AP88" s="932">
        <v>1259</v>
      </c>
      <c r="AQ88" s="932"/>
      <c r="AR88" s="932"/>
      <c r="AS88" s="932"/>
      <c r="AT88" s="932"/>
      <c r="AU88" s="932">
        <v>1186</v>
      </c>
      <c r="AV88" s="932"/>
      <c r="AW88" s="932"/>
      <c r="AX88" s="932"/>
      <c r="AY88" s="932"/>
      <c r="AZ88" s="937"/>
      <c r="BA88" s="937"/>
      <c r="BB88" s="937"/>
      <c r="BC88" s="937"/>
      <c r="BD88" s="938"/>
      <c r="BE88" s="265"/>
      <c r="BF88" s="265"/>
      <c r="BG88" s="265"/>
      <c r="BH88" s="265"/>
      <c r="BI88" s="265"/>
      <c r="BJ88" s="265"/>
      <c r="BK88" s="265"/>
      <c r="BL88" s="265"/>
      <c r="BM88" s="265"/>
      <c r="BN88" s="265"/>
      <c r="BO88" s="265"/>
      <c r="BP88" s="265"/>
      <c r="BQ88" s="262">
        <v>82</v>
      </c>
      <c r="BR88" s="267"/>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381</v>
      </c>
      <c r="BR102" s="870" t="s">
        <v>413</v>
      </c>
      <c r="BS102" s="871"/>
      <c r="BT102" s="871"/>
      <c r="BU102" s="871"/>
      <c r="BV102" s="871"/>
      <c r="BW102" s="871"/>
      <c r="BX102" s="871"/>
      <c r="BY102" s="871"/>
      <c r="BZ102" s="871"/>
      <c r="CA102" s="871"/>
      <c r="CB102" s="871"/>
      <c r="CC102" s="871"/>
      <c r="CD102" s="871"/>
      <c r="CE102" s="871"/>
      <c r="CF102" s="871"/>
      <c r="CG102" s="872"/>
      <c r="CH102" s="977"/>
      <c r="CI102" s="978"/>
      <c r="CJ102" s="978"/>
      <c r="CK102" s="978"/>
      <c r="CL102" s="979"/>
      <c r="CM102" s="977"/>
      <c r="CN102" s="978"/>
      <c r="CO102" s="978"/>
      <c r="CP102" s="978"/>
      <c r="CQ102" s="979"/>
      <c r="CR102" s="980"/>
      <c r="CS102" s="940"/>
      <c r="CT102" s="940"/>
      <c r="CU102" s="940"/>
      <c r="CV102" s="981"/>
      <c r="CW102" s="980"/>
      <c r="CX102" s="940"/>
      <c r="CY102" s="940"/>
      <c r="CZ102" s="940"/>
      <c r="DA102" s="981"/>
      <c r="DB102" s="980"/>
      <c r="DC102" s="940"/>
      <c r="DD102" s="940"/>
      <c r="DE102" s="940"/>
      <c r="DF102" s="981"/>
      <c r="DG102" s="980"/>
      <c r="DH102" s="940"/>
      <c r="DI102" s="940"/>
      <c r="DJ102" s="940"/>
      <c r="DK102" s="981"/>
      <c r="DL102" s="980"/>
      <c r="DM102" s="940"/>
      <c r="DN102" s="940"/>
      <c r="DO102" s="940"/>
      <c r="DP102" s="981"/>
      <c r="DQ102" s="980"/>
      <c r="DR102" s="940"/>
      <c r="DS102" s="940"/>
      <c r="DT102" s="940"/>
      <c r="DU102" s="981"/>
      <c r="DV102" s="1004"/>
      <c r="DW102" s="1005"/>
      <c r="DX102" s="1005"/>
      <c r="DY102" s="1005"/>
      <c r="DZ102" s="1006"/>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414</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415</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9" t="s">
        <v>418</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419</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c r="A109" s="1002" t="s">
        <v>420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421</v>
      </c>
      <c r="AB109" s="983"/>
      <c r="AC109" s="983"/>
      <c r="AD109" s="983"/>
      <c r="AE109" s="984"/>
      <c r="AF109" s="982" t="s">
        <v>301</v>
      </c>
      <c r="AG109" s="983"/>
      <c r="AH109" s="983"/>
      <c r="AI109" s="983"/>
      <c r="AJ109" s="984"/>
      <c r="AK109" s="982" t="s">
        <v>300</v>
      </c>
      <c r="AL109" s="983"/>
      <c r="AM109" s="983"/>
      <c r="AN109" s="983"/>
      <c r="AO109" s="984"/>
      <c r="AP109" s="982" t="s">
        <v>422</v>
      </c>
      <c r="AQ109" s="983"/>
      <c r="AR109" s="983"/>
      <c r="AS109" s="983"/>
      <c r="AT109" s="985"/>
      <c r="AU109" s="1002" t="s">
        <v>420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421</v>
      </c>
      <c r="BR109" s="983"/>
      <c r="BS109" s="983"/>
      <c r="BT109" s="983"/>
      <c r="BU109" s="984"/>
      <c r="BV109" s="982" t="s">
        <v>301</v>
      </c>
      <c r="BW109" s="983"/>
      <c r="BX109" s="983"/>
      <c r="BY109" s="983"/>
      <c r="BZ109" s="984"/>
      <c r="CA109" s="982" t="s">
        <v>300</v>
      </c>
      <c r="CB109" s="983"/>
      <c r="CC109" s="983"/>
      <c r="CD109" s="983"/>
      <c r="CE109" s="984"/>
      <c r="CF109" s="1003" t="s">
        <v>422</v>
      </c>
      <c r="CG109" s="1003"/>
      <c r="CH109" s="1003"/>
      <c r="CI109" s="1003"/>
      <c r="CJ109" s="1003"/>
      <c r="CK109" s="982" t="s">
        <v>423</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421</v>
      </c>
      <c r="DH109" s="983"/>
      <c r="DI109" s="983"/>
      <c r="DJ109" s="983"/>
      <c r="DK109" s="984"/>
      <c r="DL109" s="982" t="s">
        <v>301</v>
      </c>
      <c r="DM109" s="983"/>
      <c r="DN109" s="983"/>
      <c r="DO109" s="983"/>
      <c r="DP109" s="984"/>
      <c r="DQ109" s="982" t="s">
        <v>300</v>
      </c>
      <c r="DR109" s="983"/>
      <c r="DS109" s="983"/>
      <c r="DT109" s="983"/>
      <c r="DU109" s="984"/>
      <c r="DV109" s="982" t="s">
        <v>422</v>
      </c>
      <c r="DW109" s="983"/>
      <c r="DX109" s="983"/>
      <c r="DY109" s="983"/>
      <c r="DZ109" s="985"/>
    </row>
    <row r="110" spans="1:131" s="246" customFormat="1" ht="26.25" customHeight="1">
      <c r="A110" s="986" t="s">
        <v>424</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677571</v>
      </c>
      <c r="AB110" s="990"/>
      <c r="AC110" s="990"/>
      <c r="AD110" s="990"/>
      <c r="AE110" s="991"/>
      <c r="AF110" s="992">
        <v>708994</v>
      </c>
      <c r="AG110" s="990"/>
      <c r="AH110" s="990"/>
      <c r="AI110" s="990"/>
      <c r="AJ110" s="991"/>
      <c r="AK110" s="992">
        <v>666178</v>
      </c>
      <c r="AL110" s="990"/>
      <c r="AM110" s="990"/>
      <c r="AN110" s="990"/>
      <c r="AO110" s="991"/>
      <c r="AP110" s="993">
        <v>17.899999999999999</v>
      </c>
      <c r="AQ110" s="994"/>
      <c r="AR110" s="994"/>
      <c r="AS110" s="994"/>
      <c r="AT110" s="995"/>
      <c r="AU110" s="996" t="s">
        <v>72</v>
      </c>
      <c r="AV110" s="997"/>
      <c r="AW110" s="997"/>
      <c r="AX110" s="997"/>
      <c r="AY110" s="997"/>
      <c r="AZ110" s="1038" t="s">
        <v>425</v>
      </c>
      <c r="BA110" s="987"/>
      <c r="BB110" s="987"/>
      <c r="BC110" s="987"/>
      <c r="BD110" s="987"/>
      <c r="BE110" s="987"/>
      <c r="BF110" s="987"/>
      <c r="BG110" s="987"/>
      <c r="BH110" s="987"/>
      <c r="BI110" s="987"/>
      <c r="BJ110" s="987"/>
      <c r="BK110" s="987"/>
      <c r="BL110" s="987"/>
      <c r="BM110" s="987"/>
      <c r="BN110" s="987"/>
      <c r="BO110" s="987"/>
      <c r="BP110" s="988"/>
      <c r="BQ110" s="1024">
        <v>7009725</v>
      </c>
      <c r="BR110" s="1025"/>
      <c r="BS110" s="1025"/>
      <c r="BT110" s="1025"/>
      <c r="BU110" s="1025"/>
      <c r="BV110" s="1025">
        <v>6874817</v>
      </c>
      <c r="BW110" s="1025"/>
      <c r="BX110" s="1025"/>
      <c r="BY110" s="1025"/>
      <c r="BZ110" s="1025"/>
      <c r="CA110" s="1025">
        <v>6667009</v>
      </c>
      <c r="CB110" s="1025"/>
      <c r="CC110" s="1025"/>
      <c r="CD110" s="1025"/>
      <c r="CE110" s="1025"/>
      <c r="CF110" s="1039">
        <v>178.9</v>
      </c>
      <c r="CG110" s="1040"/>
      <c r="CH110" s="1040"/>
      <c r="CI110" s="1040"/>
      <c r="CJ110" s="1040"/>
      <c r="CK110" s="1041" t="s">
        <v>426</v>
      </c>
      <c r="CL110" s="1042"/>
      <c r="CM110" s="1021" t="s">
        <v>427</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383</v>
      </c>
      <c r="DH110" s="1025"/>
      <c r="DI110" s="1025"/>
      <c r="DJ110" s="1025"/>
      <c r="DK110" s="1025"/>
      <c r="DL110" s="1025" t="s">
        <v>383</v>
      </c>
      <c r="DM110" s="1025"/>
      <c r="DN110" s="1025"/>
      <c r="DO110" s="1025"/>
      <c r="DP110" s="1025"/>
      <c r="DQ110" s="1025" t="s">
        <v>383</v>
      </c>
      <c r="DR110" s="1025"/>
      <c r="DS110" s="1025"/>
      <c r="DT110" s="1025"/>
      <c r="DU110" s="1025"/>
      <c r="DV110" s="1026" t="s">
        <v>383</v>
      </c>
      <c r="DW110" s="1026"/>
      <c r="DX110" s="1026"/>
      <c r="DY110" s="1026"/>
      <c r="DZ110" s="1027"/>
    </row>
    <row r="111" spans="1:131" s="246" customFormat="1" ht="26.25" customHeight="1">
      <c r="A111" s="1028" t="s">
        <v>428</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383</v>
      </c>
      <c r="AB111" s="1032"/>
      <c r="AC111" s="1032"/>
      <c r="AD111" s="1032"/>
      <c r="AE111" s="1033"/>
      <c r="AF111" s="1034" t="s">
        <v>383</v>
      </c>
      <c r="AG111" s="1032"/>
      <c r="AH111" s="1032"/>
      <c r="AI111" s="1032"/>
      <c r="AJ111" s="1033"/>
      <c r="AK111" s="1034" t="s">
        <v>127</v>
      </c>
      <c r="AL111" s="1032"/>
      <c r="AM111" s="1032"/>
      <c r="AN111" s="1032"/>
      <c r="AO111" s="1033"/>
      <c r="AP111" s="1035" t="s">
        <v>383</v>
      </c>
      <c r="AQ111" s="1036"/>
      <c r="AR111" s="1036"/>
      <c r="AS111" s="1036"/>
      <c r="AT111" s="1037"/>
      <c r="AU111" s="998"/>
      <c r="AV111" s="999"/>
      <c r="AW111" s="999"/>
      <c r="AX111" s="999"/>
      <c r="AY111" s="999"/>
      <c r="AZ111" s="1047" t="s">
        <v>429</v>
      </c>
      <c r="BA111" s="1048"/>
      <c r="BB111" s="1048"/>
      <c r="BC111" s="1048"/>
      <c r="BD111" s="1048"/>
      <c r="BE111" s="1048"/>
      <c r="BF111" s="1048"/>
      <c r="BG111" s="1048"/>
      <c r="BH111" s="1048"/>
      <c r="BI111" s="1048"/>
      <c r="BJ111" s="1048"/>
      <c r="BK111" s="1048"/>
      <c r="BL111" s="1048"/>
      <c r="BM111" s="1048"/>
      <c r="BN111" s="1048"/>
      <c r="BO111" s="1048"/>
      <c r="BP111" s="1049"/>
      <c r="BQ111" s="1017">
        <v>195651</v>
      </c>
      <c r="BR111" s="1018"/>
      <c r="BS111" s="1018"/>
      <c r="BT111" s="1018"/>
      <c r="BU111" s="1018"/>
      <c r="BV111" s="1018">
        <v>305240</v>
      </c>
      <c r="BW111" s="1018"/>
      <c r="BX111" s="1018"/>
      <c r="BY111" s="1018"/>
      <c r="BZ111" s="1018"/>
      <c r="CA111" s="1018">
        <v>756083</v>
      </c>
      <c r="CB111" s="1018"/>
      <c r="CC111" s="1018"/>
      <c r="CD111" s="1018"/>
      <c r="CE111" s="1018"/>
      <c r="CF111" s="1012">
        <v>20.3</v>
      </c>
      <c r="CG111" s="1013"/>
      <c r="CH111" s="1013"/>
      <c r="CI111" s="1013"/>
      <c r="CJ111" s="1013"/>
      <c r="CK111" s="1043"/>
      <c r="CL111" s="1044"/>
      <c r="CM111" s="1014" t="s">
        <v>430</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383</v>
      </c>
      <c r="DH111" s="1018"/>
      <c r="DI111" s="1018"/>
      <c r="DJ111" s="1018"/>
      <c r="DK111" s="1018"/>
      <c r="DL111" s="1018" t="s">
        <v>383</v>
      </c>
      <c r="DM111" s="1018"/>
      <c r="DN111" s="1018"/>
      <c r="DO111" s="1018"/>
      <c r="DP111" s="1018"/>
      <c r="DQ111" s="1018" t="s">
        <v>383</v>
      </c>
      <c r="DR111" s="1018"/>
      <c r="DS111" s="1018"/>
      <c r="DT111" s="1018"/>
      <c r="DU111" s="1018"/>
      <c r="DV111" s="1019" t="s">
        <v>383</v>
      </c>
      <c r="DW111" s="1019"/>
      <c r="DX111" s="1019"/>
      <c r="DY111" s="1019"/>
      <c r="DZ111" s="1020"/>
    </row>
    <row r="112" spans="1:131" s="246" customFormat="1" ht="26.25" customHeight="1">
      <c r="A112" s="1050" t="s">
        <v>431</v>
      </c>
      <c r="B112" s="1051"/>
      <c r="C112" s="1048" t="s">
        <v>432</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127</v>
      </c>
      <c r="AB112" s="1057"/>
      <c r="AC112" s="1057"/>
      <c r="AD112" s="1057"/>
      <c r="AE112" s="1058"/>
      <c r="AF112" s="1059" t="s">
        <v>127</v>
      </c>
      <c r="AG112" s="1057"/>
      <c r="AH112" s="1057"/>
      <c r="AI112" s="1057"/>
      <c r="AJ112" s="1058"/>
      <c r="AK112" s="1059" t="s">
        <v>127</v>
      </c>
      <c r="AL112" s="1057"/>
      <c r="AM112" s="1057"/>
      <c r="AN112" s="1057"/>
      <c r="AO112" s="1058"/>
      <c r="AP112" s="1060" t="s">
        <v>127</v>
      </c>
      <c r="AQ112" s="1061"/>
      <c r="AR112" s="1061"/>
      <c r="AS112" s="1061"/>
      <c r="AT112" s="1062"/>
      <c r="AU112" s="998"/>
      <c r="AV112" s="999"/>
      <c r="AW112" s="999"/>
      <c r="AX112" s="999"/>
      <c r="AY112" s="999"/>
      <c r="AZ112" s="1047" t="s">
        <v>433</v>
      </c>
      <c r="BA112" s="1048"/>
      <c r="BB112" s="1048"/>
      <c r="BC112" s="1048"/>
      <c r="BD112" s="1048"/>
      <c r="BE112" s="1048"/>
      <c r="BF112" s="1048"/>
      <c r="BG112" s="1048"/>
      <c r="BH112" s="1048"/>
      <c r="BI112" s="1048"/>
      <c r="BJ112" s="1048"/>
      <c r="BK112" s="1048"/>
      <c r="BL112" s="1048"/>
      <c r="BM112" s="1048"/>
      <c r="BN112" s="1048"/>
      <c r="BO112" s="1048"/>
      <c r="BP112" s="1049"/>
      <c r="BQ112" s="1017">
        <v>1415687</v>
      </c>
      <c r="BR112" s="1018"/>
      <c r="BS112" s="1018"/>
      <c r="BT112" s="1018"/>
      <c r="BU112" s="1018"/>
      <c r="BV112" s="1018">
        <v>1265444</v>
      </c>
      <c r="BW112" s="1018"/>
      <c r="BX112" s="1018"/>
      <c r="BY112" s="1018"/>
      <c r="BZ112" s="1018"/>
      <c r="CA112" s="1018">
        <v>1160473</v>
      </c>
      <c r="CB112" s="1018"/>
      <c r="CC112" s="1018"/>
      <c r="CD112" s="1018"/>
      <c r="CE112" s="1018"/>
      <c r="CF112" s="1012">
        <v>31.1</v>
      </c>
      <c r="CG112" s="1013"/>
      <c r="CH112" s="1013"/>
      <c r="CI112" s="1013"/>
      <c r="CJ112" s="1013"/>
      <c r="CK112" s="1043"/>
      <c r="CL112" s="1044"/>
      <c r="CM112" s="1014" t="s">
        <v>434</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127</v>
      </c>
      <c r="DH112" s="1018"/>
      <c r="DI112" s="1018"/>
      <c r="DJ112" s="1018"/>
      <c r="DK112" s="1018"/>
      <c r="DL112" s="1018" t="s">
        <v>127</v>
      </c>
      <c r="DM112" s="1018"/>
      <c r="DN112" s="1018"/>
      <c r="DO112" s="1018"/>
      <c r="DP112" s="1018"/>
      <c r="DQ112" s="1018" t="s">
        <v>127</v>
      </c>
      <c r="DR112" s="1018"/>
      <c r="DS112" s="1018"/>
      <c r="DT112" s="1018"/>
      <c r="DU112" s="1018"/>
      <c r="DV112" s="1019" t="s">
        <v>127</v>
      </c>
      <c r="DW112" s="1019"/>
      <c r="DX112" s="1019"/>
      <c r="DY112" s="1019"/>
      <c r="DZ112" s="1020"/>
    </row>
    <row r="113" spans="1:130" s="246" customFormat="1" ht="26.25" customHeight="1">
      <c r="A113" s="1052"/>
      <c r="B113" s="1053"/>
      <c r="C113" s="1048" t="s">
        <v>435</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148634</v>
      </c>
      <c r="AB113" s="1032"/>
      <c r="AC113" s="1032"/>
      <c r="AD113" s="1032"/>
      <c r="AE113" s="1033"/>
      <c r="AF113" s="1034">
        <v>141561</v>
      </c>
      <c r="AG113" s="1032"/>
      <c r="AH113" s="1032"/>
      <c r="AI113" s="1032"/>
      <c r="AJ113" s="1033"/>
      <c r="AK113" s="1034">
        <v>131627</v>
      </c>
      <c r="AL113" s="1032"/>
      <c r="AM113" s="1032"/>
      <c r="AN113" s="1032"/>
      <c r="AO113" s="1033"/>
      <c r="AP113" s="1035">
        <v>3.5</v>
      </c>
      <c r="AQ113" s="1036"/>
      <c r="AR113" s="1036"/>
      <c r="AS113" s="1036"/>
      <c r="AT113" s="1037"/>
      <c r="AU113" s="998"/>
      <c r="AV113" s="999"/>
      <c r="AW113" s="999"/>
      <c r="AX113" s="999"/>
      <c r="AY113" s="999"/>
      <c r="AZ113" s="1047" t="s">
        <v>436</v>
      </c>
      <c r="BA113" s="1048"/>
      <c r="BB113" s="1048"/>
      <c r="BC113" s="1048"/>
      <c r="BD113" s="1048"/>
      <c r="BE113" s="1048"/>
      <c r="BF113" s="1048"/>
      <c r="BG113" s="1048"/>
      <c r="BH113" s="1048"/>
      <c r="BI113" s="1048"/>
      <c r="BJ113" s="1048"/>
      <c r="BK113" s="1048"/>
      <c r="BL113" s="1048"/>
      <c r="BM113" s="1048"/>
      <c r="BN113" s="1048"/>
      <c r="BO113" s="1048"/>
      <c r="BP113" s="1049"/>
      <c r="BQ113" s="1017">
        <v>156229</v>
      </c>
      <c r="BR113" s="1018"/>
      <c r="BS113" s="1018"/>
      <c r="BT113" s="1018"/>
      <c r="BU113" s="1018"/>
      <c r="BV113" s="1018">
        <v>151822</v>
      </c>
      <c r="BW113" s="1018"/>
      <c r="BX113" s="1018"/>
      <c r="BY113" s="1018"/>
      <c r="BZ113" s="1018"/>
      <c r="CA113" s="1018">
        <v>130702</v>
      </c>
      <c r="CB113" s="1018"/>
      <c r="CC113" s="1018"/>
      <c r="CD113" s="1018"/>
      <c r="CE113" s="1018"/>
      <c r="CF113" s="1012">
        <v>3.5</v>
      </c>
      <c r="CG113" s="1013"/>
      <c r="CH113" s="1013"/>
      <c r="CI113" s="1013"/>
      <c r="CJ113" s="1013"/>
      <c r="CK113" s="1043"/>
      <c r="CL113" s="1044"/>
      <c r="CM113" s="1014" t="s">
        <v>437</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127</v>
      </c>
      <c r="DH113" s="1057"/>
      <c r="DI113" s="1057"/>
      <c r="DJ113" s="1057"/>
      <c r="DK113" s="1058"/>
      <c r="DL113" s="1059" t="s">
        <v>127</v>
      </c>
      <c r="DM113" s="1057"/>
      <c r="DN113" s="1057"/>
      <c r="DO113" s="1057"/>
      <c r="DP113" s="1058"/>
      <c r="DQ113" s="1059" t="s">
        <v>127</v>
      </c>
      <c r="DR113" s="1057"/>
      <c r="DS113" s="1057"/>
      <c r="DT113" s="1057"/>
      <c r="DU113" s="1058"/>
      <c r="DV113" s="1060" t="s">
        <v>127</v>
      </c>
      <c r="DW113" s="1061"/>
      <c r="DX113" s="1061"/>
      <c r="DY113" s="1061"/>
      <c r="DZ113" s="1062"/>
    </row>
    <row r="114" spans="1:130" s="246" customFormat="1" ht="26.25" customHeight="1">
      <c r="A114" s="1052"/>
      <c r="B114" s="1053"/>
      <c r="C114" s="1048" t="s">
        <v>438</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22884</v>
      </c>
      <c r="AB114" s="1057"/>
      <c r="AC114" s="1057"/>
      <c r="AD114" s="1057"/>
      <c r="AE114" s="1058"/>
      <c r="AF114" s="1059">
        <v>21798</v>
      </c>
      <c r="AG114" s="1057"/>
      <c r="AH114" s="1057"/>
      <c r="AI114" s="1057"/>
      <c r="AJ114" s="1058"/>
      <c r="AK114" s="1059">
        <v>22348</v>
      </c>
      <c r="AL114" s="1057"/>
      <c r="AM114" s="1057"/>
      <c r="AN114" s="1057"/>
      <c r="AO114" s="1058"/>
      <c r="AP114" s="1060">
        <v>0.6</v>
      </c>
      <c r="AQ114" s="1061"/>
      <c r="AR114" s="1061"/>
      <c r="AS114" s="1061"/>
      <c r="AT114" s="1062"/>
      <c r="AU114" s="998"/>
      <c r="AV114" s="999"/>
      <c r="AW114" s="999"/>
      <c r="AX114" s="999"/>
      <c r="AY114" s="999"/>
      <c r="AZ114" s="1047" t="s">
        <v>439</v>
      </c>
      <c r="BA114" s="1048"/>
      <c r="BB114" s="1048"/>
      <c r="BC114" s="1048"/>
      <c r="BD114" s="1048"/>
      <c r="BE114" s="1048"/>
      <c r="BF114" s="1048"/>
      <c r="BG114" s="1048"/>
      <c r="BH114" s="1048"/>
      <c r="BI114" s="1048"/>
      <c r="BJ114" s="1048"/>
      <c r="BK114" s="1048"/>
      <c r="BL114" s="1048"/>
      <c r="BM114" s="1048"/>
      <c r="BN114" s="1048"/>
      <c r="BO114" s="1048"/>
      <c r="BP114" s="1049"/>
      <c r="BQ114" s="1017">
        <v>1030982</v>
      </c>
      <c r="BR114" s="1018"/>
      <c r="BS114" s="1018"/>
      <c r="BT114" s="1018"/>
      <c r="BU114" s="1018"/>
      <c r="BV114" s="1018">
        <v>1099757</v>
      </c>
      <c r="BW114" s="1018"/>
      <c r="BX114" s="1018"/>
      <c r="BY114" s="1018"/>
      <c r="BZ114" s="1018"/>
      <c r="CA114" s="1018">
        <v>1022466</v>
      </c>
      <c r="CB114" s="1018"/>
      <c r="CC114" s="1018"/>
      <c r="CD114" s="1018"/>
      <c r="CE114" s="1018"/>
      <c r="CF114" s="1012">
        <v>27.4</v>
      </c>
      <c r="CG114" s="1013"/>
      <c r="CH114" s="1013"/>
      <c r="CI114" s="1013"/>
      <c r="CJ114" s="1013"/>
      <c r="CK114" s="1043"/>
      <c r="CL114" s="1044"/>
      <c r="CM114" s="1014" t="s">
        <v>440</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127</v>
      </c>
      <c r="DH114" s="1057"/>
      <c r="DI114" s="1057"/>
      <c r="DJ114" s="1057"/>
      <c r="DK114" s="1058"/>
      <c r="DL114" s="1059" t="s">
        <v>127</v>
      </c>
      <c r="DM114" s="1057"/>
      <c r="DN114" s="1057"/>
      <c r="DO114" s="1057"/>
      <c r="DP114" s="1058"/>
      <c r="DQ114" s="1059" t="s">
        <v>127</v>
      </c>
      <c r="DR114" s="1057"/>
      <c r="DS114" s="1057"/>
      <c r="DT114" s="1057"/>
      <c r="DU114" s="1058"/>
      <c r="DV114" s="1060" t="s">
        <v>127</v>
      </c>
      <c r="DW114" s="1061"/>
      <c r="DX114" s="1061"/>
      <c r="DY114" s="1061"/>
      <c r="DZ114" s="1062"/>
    </row>
    <row r="115" spans="1:130" s="246" customFormat="1" ht="26.25" customHeight="1">
      <c r="A115" s="1052"/>
      <c r="B115" s="1053"/>
      <c r="C115" s="1048" t="s">
        <v>441</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27008</v>
      </c>
      <c r="AB115" s="1032"/>
      <c r="AC115" s="1032"/>
      <c r="AD115" s="1032"/>
      <c r="AE115" s="1033"/>
      <c r="AF115" s="1034">
        <v>25571</v>
      </c>
      <c r="AG115" s="1032"/>
      <c r="AH115" s="1032"/>
      <c r="AI115" s="1032"/>
      <c r="AJ115" s="1033"/>
      <c r="AK115" s="1034">
        <v>21260</v>
      </c>
      <c r="AL115" s="1032"/>
      <c r="AM115" s="1032"/>
      <c r="AN115" s="1032"/>
      <c r="AO115" s="1033"/>
      <c r="AP115" s="1035">
        <v>0.6</v>
      </c>
      <c r="AQ115" s="1036"/>
      <c r="AR115" s="1036"/>
      <c r="AS115" s="1036"/>
      <c r="AT115" s="1037"/>
      <c r="AU115" s="998"/>
      <c r="AV115" s="999"/>
      <c r="AW115" s="999"/>
      <c r="AX115" s="999"/>
      <c r="AY115" s="999"/>
      <c r="AZ115" s="1047" t="s">
        <v>442</v>
      </c>
      <c r="BA115" s="1048"/>
      <c r="BB115" s="1048"/>
      <c r="BC115" s="1048"/>
      <c r="BD115" s="1048"/>
      <c r="BE115" s="1048"/>
      <c r="BF115" s="1048"/>
      <c r="BG115" s="1048"/>
      <c r="BH115" s="1048"/>
      <c r="BI115" s="1048"/>
      <c r="BJ115" s="1048"/>
      <c r="BK115" s="1048"/>
      <c r="BL115" s="1048"/>
      <c r="BM115" s="1048"/>
      <c r="BN115" s="1048"/>
      <c r="BO115" s="1048"/>
      <c r="BP115" s="1049"/>
      <c r="BQ115" s="1017" t="s">
        <v>127</v>
      </c>
      <c r="BR115" s="1018"/>
      <c r="BS115" s="1018"/>
      <c r="BT115" s="1018"/>
      <c r="BU115" s="1018"/>
      <c r="BV115" s="1018" t="s">
        <v>127</v>
      </c>
      <c r="BW115" s="1018"/>
      <c r="BX115" s="1018"/>
      <c r="BY115" s="1018"/>
      <c r="BZ115" s="1018"/>
      <c r="CA115" s="1018" t="s">
        <v>127</v>
      </c>
      <c r="CB115" s="1018"/>
      <c r="CC115" s="1018"/>
      <c r="CD115" s="1018"/>
      <c r="CE115" s="1018"/>
      <c r="CF115" s="1012" t="s">
        <v>127</v>
      </c>
      <c r="CG115" s="1013"/>
      <c r="CH115" s="1013"/>
      <c r="CI115" s="1013"/>
      <c r="CJ115" s="1013"/>
      <c r="CK115" s="1043"/>
      <c r="CL115" s="1044"/>
      <c r="CM115" s="1047" t="s">
        <v>443</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127</v>
      </c>
      <c r="DH115" s="1057"/>
      <c r="DI115" s="1057"/>
      <c r="DJ115" s="1057"/>
      <c r="DK115" s="1058"/>
      <c r="DL115" s="1059">
        <v>50574</v>
      </c>
      <c r="DM115" s="1057"/>
      <c r="DN115" s="1057"/>
      <c r="DO115" s="1057"/>
      <c r="DP115" s="1058"/>
      <c r="DQ115" s="1059">
        <v>56616</v>
      </c>
      <c r="DR115" s="1057"/>
      <c r="DS115" s="1057"/>
      <c r="DT115" s="1057"/>
      <c r="DU115" s="1058"/>
      <c r="DV115" s="1060">
        <v>1.5</v>
      </c>
      <c r="DW115" s="1061"/>
      <c r="DX115" s="1061"/>
      <c r="DY115" s="1061"/>
      <c r="DZ115" s="1062"/>
    </row>
    <row r="116" spans="1:130" s="246" customFormat="1" ht="26.25" customHeight="1">
      <c r="A116" s="1054"/>
      <c r="B116" s="1055"/>
      <c r="C116" s="1063" t="s">
        <v>444</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1006</v>
      </c>
      <c r="AB116" s="1057"/>
      <c r="AC116" s="1057"/>
      <c r="AD116" s="1057"/>
      <c r="AE116" s="1058"/>
      <c r="AF116" s="1059">
        <v>65</v>
      </c>
      <c r="AG116" s="1057"/>
      <c r="AH116" s="1057"/>
      <c r="AI116" s="1057"/>
      <c r="AJ116" s="1058"/>
      <c r="AK116" s="1059">
        <v>159</v>
      </c>
      <c r="AL116" s="1057"/>
      <c r="AM116" s="1057"/>
      <c r="AN116" s="1057"/>
      <c r="AO116" s="1058"/>
      <c r="AP116" s="1060">
        <v>0</v>
      </c>
      <c r="AQ116" s="1061"/>
      <c r="AR116" s="1061"/>
      <c r="AS116" s="1061"/>
      <c r="AT116" s="1062"/>
      <c r="AU116" s="998"/>
      <c r="AV116" s="999"/>
      <c r="AW116" s="999"/>
      <c r="AX116" s="999"/>
      <c r="AY116" s="999"/>
      <c r="AZ116" s="1065" t="s">
        <v>445</v>
      </c>
      <c r="BA116" s="1066"/>
      <c r="BB116" s="1066"/>
      <c r="BC116" s="1066"/>
      <c r="BD116" s="1066"/>
      <c r="BE116" s="1066"/>
      <c r="BF116" s="1066"/>
      <c r="BG116" s="1066"/>
      <c r="BH116" s="1066"/>
      <c r="BI116" s="1066"/>
      <c r="BJ116" s="1066"/>
      <c r="BK116" s="1066"/>
      <c r="BL116" s="1066"/>
      <c r="BM116" s="1066"/>
      <c r="BN116" s="1066"/>
      <c r="BO116" s="1066"/>
      <c r="BP116" s="1067"/>
      <c r="BQ116" s="1017" t="s">
        <v>127</v>
      </c>
      <c r="BR116" s="1018"/>
      <c r="BS116" s="1018"/>
      <c r="BT116" s="1018"/>
      <c r="BU116" s="1018"/>
      <c r="BV116" s="1018" t="s">
        <v>127</v>
      </c>
      <c r="BW116" s="1018"/>
      <c r="BX116" s="1018"/>
      <c r="BY116" s="1018"/>
      <c r="BZ116" s="1018"/>
      <c r="CA116" s="1018" t="s">
        <v>127</v>
      </c>
      <c r="CB116" s="1018"/>
      <c r="CC116" s="1018"/>
      <c r="CD116" s="1018"/>
      <c r="CE116" s="1018"/>
      <c r="CF116" s="1012" t="s">
        <v>127</v>
      </c>
      <c r="CG116" s="1013"/>
      <c r="CH116" s="1013"/>
      <c r="CI116" s="1013"/>
      <c r="CJ116" s="1013"/>
      <c r="CK116" s="1043"/>
      <c r="CL116" s="1044"/>
      <c r="CM116" s="1014" t="s">
        <v>446</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383</v>
      </c>
      <c r="DH116" s="1057"/>
      <c r="DI116" s="1057"/>
      <c r="DJ116" s="1057"/>
      <c r="DK116" s="1058"/>
      <c r="DL116" s="1059" t="s">
        <v>127</v>
      </c>
      <c r="DM116" s="1057"/>
      <c r="DN116" s="1057"/>
      <c r="DO116" s="1057"/>
      <c r="DP116" s="1058"/>
      <c r="DQ116" s="1059" t="s">
        <v>127</v>
      </c>
      <c r="DR116" s="1057"/>
      <c r="DS116" s="1057"/>
      <c r="DT116" s="1057"/>
      <c r="DU116" s="1058"/>
      <c r="DV116" s="1060" t="s">
        <v>127</v>
      </c>
      <c r="DW116" s="1061"/>
      <c r="DX116" s="1061"/>
      <c r="DY116" s="1061"/>
      <c r="DZ116" s="1062"/>
    </row>
    <row r="117" spans="1:130" s="246" customFormat="1" ht="26.25" customHeight="1">
      <c r="A117" s="100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447</v>
      </c>
      <c r="Z117" s="984"/>
      <c r="AA117" s="1074">
        <v>877103</v>
      </c>
      <c r="AB117" s="1075"/>
      <c r="AC117" s="1075"/>
      <c r="AD117" s="1075"/>
      <c r="AE117" s="1076"/>
      <c r="AF117" s="1077">
        <v>897989</v>
      </c>
      <c r="AG117" s="1075"/>
      <c r="AH117" s="1075"/>
      <c r="AI117" s="1075"/>
      <c r="AJ117" s="1076"/>
      <c r="AK117" s="1077">
        <v>841572</v>
      </c>
      <c r="AL117" s="1075"/>
      <c r="AM117" s="1075"/>
      <c r="AN117" s="1075"/>
      <c r="AO117" s="1076"/>
      <c r="AP117" s="1078"/>
      <c r="AQ117" s="1079"/>
      <c r="AR117" s="1079"/>
      <c r="AS117" s="1079"/>
      <c r="AT117" s="1080"/>
      <c r="AU117" s="998"/>
      <c r="AV117" s="999"/>
      <c r="AW117" s="999"/>
      <c r="AX117" s="999"/>
      <c r="AY117" s="999"/>
      <c r="AZ117" s="1065" t="s">
        <v>448</v>
      </c>
      <c r="BA117" s="1066"/>
      <c r="BB117" s="1066"/>
      <c r="BC117" s="1066"/>
      <c r="BD117" s="1066"/>
      <c r="BE117" s="1066"/>
      <c r="BF117" s="1066"/>
      <c r="BG117" s="1066"/>
      <c r="BH117" s="1066"/>
      <c r="BI117" s="1066"/>
      <c r="BJ117" s="1066"/>
      <c r="BK117" s="1066"/>
      <c r="BL117" s="1066"/>
      <c r="BM117" s="1066"/>
      <c r="BN117" s="1066"/>
      <c r="BO117" s="1066"/>
      <c r="BP117" s="1067"/>
      <c r="BQ117" s="1017" t="s">
        <v>127</v>
      </c>
      <c r="BR117" s="1018"/>
      <c r="BS117" s="1018"/>
      <c r="BT117" s="1018"/>
      <c r="BU117" s="1018"/>
      <c r="BV117" s="1018" t="s">
        <v>449</v>
      </c>
      <c r="BW117" s="1018"/>
      <c r="BX117" s="1018"/>
      <c r="BY117" s="1018"/>
      <c r="BZ117" s="1018"/>
      <c r="CA117" s="1018" t="s">
        <v>450</v>
      </c>
      <c r="CB117" s="1018"/>
      <c r="CC117" s="1018"/>
      <c r="CD117" s="1018"/>
      <c r="CE117" s="1018"/>
      <c r="CF117" s="1012" t="s">
        <v>451</v>
      </c>
      <c r="CG117" s="1013"/>
      <c r="CH117" s="1013"/>
      <c r="CI117" s="1013"/>
      <c r="CJ117" s="1013"/>
      <c r="CK117" s="1043"/>
      <c r="CL117" s="1044"/>
      <c r="CM117" s="1014" t="s">
        <v>452</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453</v>
      </c>
      <c r="DH117" s="1057"/>
      <c r="DI117" s="1057"/>
      <c r="DJ117" s="1057"/>
      <c r="DK117" s="1058"/>
      <c r="DL117" s="1059" t="s">
        <v>449</v>
      </c>
      <c r="DM117" s="1057"/>
      <c r="DN117" s="1057"/>
      <c r="DO117" s="1057"/>
      <c r="DP117" s="1058"/>
      <c r="DQ117" s="1059" t="s">
        <v>127</v>
      </c>
      <c r="DR117" s="1057"/>
      <c r="DS117" s="1057"/>
      <c r="DT117" s="1057"/>
      <c r="DU117" s="1058"/>
      <c r="DV117" s="1060" t="s">
        <v>449</v>
      </c>
      <c r="DW117" s="1061"/>
      <c r="DX117" s="1061"/>
      <c r="DY117" s="1061"/>
      <c r="DZ117" s="1062"/>
    </row>
    <row r="118" spans="1:130" s="246" customFormat="1" ht="26.25" customHeight="1">
      <c r="A118" s="1002" t="s">
        <v>423</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421</v>
      </c>
      <c r="AB118" s="983"/>
      <c r="AC118" s="983"/>
      <c r="AD118" s="983"/>
      <c r="AE118" s="984"/>
      <c r="AF118" s="982" t="s">
        <v>301</v>
      </c>
      <c r="AG118" s="983"/>
      <c r="AH118" s="983"/>
      <c r="AI118" s="983"/>
      <c r="AJ118" s="984"/>
      <c r="AK118" s="982" t="s">
        <v>300</v>
      </c>
      <c r="AL118" s="983"/>
      <c r="AM118" s="983"/>
      <c r="AN118" s="983"/>
      <c r="AO118" s="984"/>
      <c r="AP118" s="1069" t="s">
        <v>422</v>
      </c>
      <c r="AQ118" s="1070"/>
      <c r="AR118" s="1070"/>
      <c r="AS118" s="1070"/>
      <c r="AT118" s="1071"/>
      <c r="AU118" s="998"/>
      <c r="AV118" s="999"/>
      <c r="AW118" s="999"/>
      <c r="AX118" s="999"/>
      <c r="AY118" s="999"/>
      <c r="AZ118" s="1072" t="s">
        <v>454</v>
      </c>
      <c r="BA118" s="1063"/>
      <c r="BB118" s="1063"/>
      <c r="BC118" s="1063"/>
      <c r="BD118" s="1063"/>
      <c r="BE118" s="1063"/>
      <c r="BF118" s="1063"/>
      <c r="BG118" s="1063"/>
      <c r="BH118" s="1063"/>
      <c r="BI118" s="1063"/>
      <c r="BJ118" s="1063"/>
      <c r="BK118" s="1063"/>
      <c r="BL118" s="1063"/>
      <c r="BM118" s="1063"/>
      <c r="BN118" s="1063"/>
      <c r="BO118" s="1063"/>
      <c r="BP118" s="1064"/>
      <c r="BQ118" s="1095" t="s">
        <v>455</v>
      </c>
      <c r="BR118" s="1096"/>
      <c r="BS118" s="1096"/>
      <c r="BT118" s="1096"/>
      <c r="BU118" s="1096"/>
      <c r="BV118" s="1096" t="s">
        <v>453</v>
      </c>
      <c r="BW118" s="1096"/>
      <c r="BX118" s="1096"/>
      <c r="BY118" s="1096"/>
      <c r="BZ118" s="1096"/>
      <c r="CA118" s="1096" t="s">
        <v>127</v>
      </c>
      <c r="CB118" s="1096"/>
      <c r="CC118" s="1096"/>
      <c r="CD118" s="1096"/>
      <c r="CE118" s="1096"/>
      <c r="CF118" s="1012" t="s">
        <v>453</v>
      </c>
      <c r="CG118" s="1013"/>
      <c r="CH118" s="1013"/>
      <c r="CI118" s="1013"/>
      <c r="CJ118" s="1013"/>
      <c r="CK118" s="1043"/>
      <c r="CL118" s="1044"/>
      <c r="CM118" s="1014" t="s">
        <v>456</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449</v>
      </c>
      <c r="DH118" s="1057"/>
      <c r="DI118" s="1057"/>
      <c r="DJ118" s="1057"/>
      <c r="DK118" s="1058"/>
      <c r="DL118" s="1059" t="s">
        <v>453</v>
      </c>
      <c r="DM118" s="1057"/>
      <c r="DN118" s="1057"/>
      <c r="DO118" s="1057"/>
      <c r="DP118" s="1058"/>
      <c r="DQ118" s="1059" t="s">
        <v>453</v>
      </c>
      <c r="DR118" s="1057"/>
      <c r="DS118" s="1057"/>
      <c r="DT118" s="1057"/>
      <c r="DU118" s="1058"/>
      <c r="DV118" s="1060" t="s">
        <v>457</v>
      </c>
      <c r="DW118" s="1061"/>
      <c r="DX118" s="1061"/>
      <c r="DY118" s="1061"/>
      <c r="DZ118" s="1062"/>
    </row>
    <row r="119" spans="1:130" s="246" customFormat="1" ht="26.25" customHeight="1">
      <c r="A119" s="1156" t="s">
        <v>426</v>
      </c>
      <c r="B119" s="1042"/>
      <c r="C119" s="1021" t="s">
        <v>427</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458</v>
      </c>
      <c r="AB119" s="990"/>
      <c r="AC119" s="990"/>
      <c r="AD119" s="990"/>
      <c r="AE119" s="991"/>
      <c r="AF119" s="992" t="s">
        <v>459</v>
      </c>
      <c r="AG119" s="990"/>
      <c r="AH119" s="990"/>
      <c r="AI119" s="990"/>
      <c r="AJ119" s="991"/>
      <c r="AK119" s="992" t="s">
        <v>460</v>
      </c>
      <c r="AL119" s="990"/>
      <c r="AM119" s="990"/>
      <c r="AN119" s="990"/>
      <c r="AO119" s="991"/>
      <c r="AP119" s="993" t="s">
        <v>451</v>
      </c>
      <c r="AQ119" s="994"/>
      <c r="AR119" s="994"/>
      <c r="AS119" s="994"/>
      <c r="AT119" s="995"/>
      <c r="AU119" s="1000"/>
      <c r="AV119" s="1001"/>
      <c r="AW119" s="1001"/>
      <c r="AX119" s="1001"/>
      <c r="AY119" s="1001"/>
      <c r="AZ119" s="277" t="s">
        <v>184</v>
      </c>
      <c r="BA119" s="277"/>
      <c r="BB119" s="277"/>
      <c r="BC119" s="277"/>
      <c r="BD119" s="277"/>
      <c r="BE119" s="277"/>
      <c r="BF119" s="277"/>
      <c r="BG119" s="277"/>
      <c r="BH119" s="277"/>
      <c r="BI119" s="277"/>
      <c r="BJ119" s="277"/>
      <c r="BK119" s="277"/>
      <c r="BL119" s="277"/>
      <c r="BM119" s="277"/>
      <c r="BN119" s="277"/>
      <c r="BO119" s="1073" t="s">
        <v>461</v>
      </c>
      <c r="BP119" s="1104"/>
      <c r="BQ119" s="1095">
        <v>9808274</v>
      </c>
      <c r="BR119" s="1096"/>
      <c r="BS119" s="1096"/>
      <c r="BT119" s="1096"/>
      <c r="BU119" s="1096"/>
      <c r="BV119" s="1096">
        <v>9697080</v>
      </c>
      <c r="BW119" s="1096"/>
      <c r="BX119" s="1096"/>
      <c r="BY119" s="1096"/>
      <c r="BZ119" s="1096"/>
      <c r="CA119" s="1096">
        <v>9736733</v>
      </c>
      <c r="CB119" s="1096"/>
      <c r="CC119" s="1096"/>
      <c r="CD119" s="1096"/>
      <c r="CE119" s="1096"/>
      <c r="CF119" s="1097"/>
      <c r="CG119" s="1098"/>
      <c r="CH119" s="1098"/>
      <c r="CI119" s="1098"/>
      <c r="CJ119" s="1099"/>
      <c r="CK119" s="1045"/>
      <c r="CL119" s="1046"/>
      <c r="CM119" s="1100" t="s">
        <v>462</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v>195651</v>
      </c>
      <c r="DH119" s="1082"/>
      <c r="DI119" s="1082"/>
      <c r="DJ119" s="1082"/>
      <c r="DK119" s="1083"/>
      <c r="DL119" s="1081">
        <v>254666</v>
      </c>
      <c r="DM119" s="1082"/>
      <c r="DN119" s="1082"/>
      <c r="DO119" s="1082"/>
      <c r="DP119" s="1083"/>
      <c r="DQ119" s="1081">
        <v>699467</v>
      </c>
      <c r="DR119" s="1082"/>
      <c r="DS119" s="1082"/>
      <c r="DT119" s="1082"/>
      <c r="DU119" s="1083"/>
      <c r="DV119" s="1084">
        <v>18.8</v>
      </c>
      <c r="DW119" s="1085"/>
      <c r="DX119" s="1085"/>
      <c r="DY119" s="1085"/>
      <c r="DZ119" s="1086"/>
    </row>
    <row r="120" spans="1:130" s="246" customFormat="1" ht="26.25" customHeight="1">
      <c r="A120" s="1157"/>
      <c r="B120" s="1044"/>
      <c r="C120" s="1014" t="s">
        <v>430</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453</v>
      </c>
      <c r="AB120" s="1057"/>
      <c r="AC120" s="1057"/>
      <c r="AD120" s="1057"/>
      <c r="AE120" s="1058"/>
      <c r="AF120" s="1059" t="s">
        <v>455</v>
      </c>
      <c r="AG120" s="1057"/>
      <c r="AH120" s="1057"/>
      <c r="AI120" s="1057"/>
      <c r="AJ120" s="1058"/>
      <c r="AK120" s="1059" t="s">
        <v>127</v>
      </c>
      <c r="AL120" s="1057"/>
      <c r="AM120" s="1057"/>
      <c r="AN120" s="1057"/>
      <c r="AO120" s="1058"/>
      <c r="AP120" s="1060" t="s">
        <v>453</v>
      </c>
      <c r="AQ120" s="1061"/>
      <c r="AR120" s="1061"/>
      <c r="AS120" s="1061"/>
      <c r="AT120" s="1062"/>
      <c r="AU120" s="1087" t="s">
        <v>463</v>
      </c>
      <c r="AV120" s="1088"/>
      <c r="AW120" s="1088"/>
      <c r="AX120" s="1088"/>
      <c r="AY120" s="1089"/>
      <c r="AZ120" s="1038" t="s">
        <v>464</v>
      </c>
      <c r="BA120" s="987"/>
      <c r="BB120" s="987"/>
      <c r="BC120" s="987"/>
      <c r="BD120" s="987"/>
      <c r="BE120" s="987"/>
      <c r="BF120" s="987"/>
      <c r="BG120" s="987"/>
      <c r="BH120" s="987"/>
      <c r="BI120" s="987"/>
      <c r="BJ120" s="987"/>
      <c r="BK120" s="987"/>
      <c r="BL120" s="987"/>
      <c r="BM120" s="987"/>
      <c r="BN120" s="987"/>
      <c r="BO120" s="987"/>
      <c r="BP120" s="988"/>
      <c r="BQ120" s="1024">
        <v>799726</v>
      </c>
      <c r="BR120" s="1025"/>
      <c r="BS120" s="1025"/>
      <c r="BT120" s="1025"/>
      <c r="BU120" s="1025"/>
      <c r="BV120" s="1025">
        <v>703547</v>
      </c>
      <c r="BW120" s="1025"/>
      <c r="BX120" s="1025"/>
      <c r="BY120" s="1025"/>
      <c r="BZ120" s="1025"/>
      <c r="CA120" s="1025">
        <v>715501</v>
      </c>
      <c r="CB120" s="1025"/>
      <c r="CC120" s="1025"/>
      <c r="CD120" s="1025"/>
      <c r="CE120" s="1025"/>
      <c r="CF120" s="1039">
        <v>19.2</v>
      </c>
      <c r="CG120" s="1040"/>
      <c r="CH120" s="1040"/>
      <c r="CI120" s="1040"/>
      <c r="CJ120" s="1040"/>
      <c r="CK120" s="1105" t="s">
        <v>465</v>
      </c>
      <c r="CL120" s="1106"/>
      <c r="CM120" s="1106"/>
      <c r="CN120" s="1106"/>
      <c r="CO120" s="1107"/>
      <c r="CP120" s="1113" t="s">
        <v>466</v>
      </c>
      <c r="CQ120" s="1114"/>
      <c r="CR120" s="1114"/>
      <c r="CS120" s="1114"/>
      <c r="CT120" s="1114"/>
      <c r="CU120" s="1114"/>
      <c r="CV120" s="1114"/>
      <c r="CW120" s="1114"/>
      <c r="CX120" s="1114"/>
      <c r="CY120" s="1114"/>
      <c r="CZ120" s="1114"/>
      <c r="DA120" s="1114"/>
      <c r="DB120" s="1114"/>
      <c r="DC120" s="1114"/>
      <c r="DD120" s="1114"/>
      <c r="DE120" s="1114"/>
      <c r="DF120" s="1115"/>
      <c r="DG120" s="1024">
        <v>1415024</v>
      </c>
      <c r="DH120" s="1025"/>
      <c r="DI120" s="1025"/>
      <c r="DJ120" s="1025"/>
      <c r="DK120" s="1025"/>
      <c r="DL120" s="1025">
        <v>1264868</v>
      </c>
      <c r="DM120" s="1025"/>
      <c r="DN120" s="1025"/>
      <c r="DO120" s="1025"/>
      <c r="DP120" s="1025"/>
      <c r="DQ120" s="1025">
        <v>1159987</v>
      </c>
      <c r="DR120" s="1025"/>
      <c r="DS120" s="1025"/>
      <c r="DT120" s="1025"/>
      <c r="DU120" s="1025"/>
      <c r="DV120" s="1026">
        <v>31.1</v>
      </c>
      <c r="DW120" s="1026"/>
      <c r="DX120" s="1026"/>
      <c r="DY120" s="1026"/>
      <c r="DZ120" s="1027"/>
    </row>
    <row r="121" spans="1:130" s="246" customFormat="1" ht="26.25" customHeight="1">
      <c r="A121" s="1157"/>
      <c r="B121" s="1044"/>
      <c r="C121" s="1065" t="s">
        <v>467</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127</v>
      </c>
      <c r="AB121" s="1057"/>
      <c r="AC121" s="1057"/>
      <c r="AD121" s="1057"/>
      <c r="AE121" s="1058"/>
      <c r="AF121" s="1059" t="s">
        <v>457</v>
      </c>
      <c r="AG121" s="1057"/>
      <c r="AH121" s="1057"/>
      <c r="AI121" s="1057"/>
      <c r="AJ121" s="1058"/>
      <c r="AK121" s="1059" t="s">
        <v>455</v>
      </c>
      <c r="AL121" s="1057"/>
      <c r="AM121" s="1057"/>
      <c r="AN121" s="1057"/>
      <c r="AO121" s="1058"/>
      <c r="AP121" s="1060" t="s">
        <v>468</v>
      </c>
      <c r="AQ121" s="1061"/>
      <c r="AR121" s="1061"/>
      <c r="AS121" s="1061"/>
      <c r="AT121" s="1062"/>
      <c r="AU121" s="1090"/>
      <c r="AV121" s="1091"/>
      <c r="AW121" s="1091"/>
      <c r="AX121" s="1091"/>
      <c r="AY121" s="1092"/>
      <c r="AZ121" s="1047" t="s">
        <v>469</v>
      </c>
      <c r="BA121" s="1048"/>
      <c r="BB121" s="1048"/>
      <c r="BC121" s="1048"/>
      <c r="BD121" s="1048"/>
      <c r="BE121" s="1048"/>
      <c r="BF121" s="1048"/>
      <c r="BG121" s="1048"/>
      <c r="BH121" s="1048"/>
      <c r="BI121" s="1048"/>
      <c r="BJ121" s="1048"/>
      <c r="BK121" s="1048"/>
      <c r="BL121" s="1048"/>
      <c r="BM121" s="1048"/>
      <c r="BN121" s="1048"/>
      <c r="BO121" s="1048"/>
      <c r="BP121" s="1049"/>
      <c r="BQ121" s="1017">
        <v>75374</v>
      </c>
      <c r="BR121" s="1018"/>
      <c r="BS121" s="1018"/>
      <c r="BT121" s="1018"/>
      <c r="BU121" s="1018"/>
      <c r="BV121" s="1018">
        <v>12696</v>
      </c>
      <c r="BW121" s="1018"/>
      <c r="BX121" s="1018"/>
      <c r="BY121" s="1018"/>
      <c r="BZ121" s="1018"/>
      <c r="CA121" s="1018" t="s">
        <v>453</v>
      </c>
      <c r="CB121" s="1018"/>
      <c r="CC121" s="1018"/>
      <c r="CD121" s="1018"/>
      <c r="CE121" s="1018"/>
      <c r="CF121" s="1012" t="s">
        <v>457</v>
      </c>
      <c r="CG121" s="1013"/>
      <c r="CH121" s="1013"/>
      <c r="CI121" s="1013"/>
      <c r="CJ121" s="1013"/>
      <c r="CK121" s="1108"/>
      <c r="CL121" s="1109"/>
      <c r="CM121" s="1109"/>
      <c r="CN121" s="1109"/>
      <c r="CO121" s="1110"/>
      <c r="CP121" s="1118" t="s">
        <v>470</v>
      </c>
      <c r="CQ121" s="1119"/>
      <c r="CR121" s="1119"/>
      <c r="CS121" s="1119"/>
      <c r="CT121" s="1119"/>
      <c r="CU121" s="1119"/>
      <c r="CV121" s="1119"/>
      <c r="CW121" s="1119"/>
      <c r="CX121" s="1119"/>
      <c r="CY121" s="1119"/>
      <c r="CZ121" s="1119"/>
      <c r="DA121" s="1119"/>
      <c r="DB121" s="1119"/>
      <c r="DC121" s="1119"/>
      <c r="DD121" s="1119"/>
      <c r="DE121" s="1119"/>
      <c r="DF121" s="1120"/>
      <c r="DG121" s="1017">
        <v>663</v>
      </c>
      <c r="DH121" s="1018"/>
      <c r="DI121" s="1018"/>
      <c r="DJ121" s="1018"/>
      <c r="DK121" s="1018"/>
      <c r="DL121" s="1018">
        <v>576</v>
      </c>
      <c r="DM121" s="1018"/>
      <c r="DN121" s="1018"/>
      <c r="DO121" s="1018"/>
      <c r="DP121" s="1018"/>
      <c r="DQ121" s="1018">
        <v>486</v>
      </c>
      <c r="DR121" s="1018"/>
      <c r="DS121" s="1018"/>
      <c r="DT121" s="1018"/>
      <c r="DU121" s="1018"/>
      <c r="DV121" s="1019">
        <v>0</v>
      </c>
      <c r="DW121" s="1019"/>
      <c r="DX121" s="1019"/>
      <c r="DY121" s="1019"/>
      <c r="DZ121" s="1020"/>
    </row>
    <row r="122" spans="1:130" s="246" customFormat="1" ht="26.25" customHeight="1">
      <c r="A122" s="1157"/>
      <c r="B122" s="1044"/>
      <c r="C122" s="1014" t="s">
        <v>440</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468</v>
      </c>
      <c r="AB122" s="1057"/>
      <c r="AC122" s="1057"/>
      <c r="AD122" s="1057"/>
      <c r="AE122" s="1058"/>
      <c r="AF122" s="1059" t="s">
        <v>450</v>
      </c>
      <c r="AG122" s="1057"/>
      <c r="AH122" s="1057"/>
      <c r="AI122" s="1057"/>
      <c r="AJ122" s="1058"/>
      <c r="AK122" s="1059" t="s">
        <v>451</v>
      </c>
      <c r="AL122" s="1057"/>
      <c r="AM122" s="1057"/>
      <c r="AN122" s="1057"/>
      <c r="AO122" s="1058"/>
      <c r="AP122" s="1060" t="s">
        <v>449</v>
      </c>
      <c r="AQ122" s="1061"/>
      <c r="AR122" s="1061"/>
      <c r="AS122" s="1061"/>
      <c r="AT122" s="1062"/>
      <c r="AU122" s="1090"/>
      <c r="AV122" s="1091"/>
      <c r="AW122" s="1091"/>
      <c r="AX122" s="1091"/>
      <c r="AY122" s="1092"/>
      <c r="AZ122" s="1072" t="s">
        <v>471</v>
      </c>
      <c r="BA122" s="1063"/>
      <c r="BB122" s="1063"/>
      <c r="BC122" s="1063"/>
      <c r="BD122" s="1063"/>
      <c r="BE122" s="1063"/>
      <c r="BF122" s="1063"/>
      <c r="BG122" s="1063"/>
      <c r="BH122" s="1063"/>
      <c r="BI122" s="1063"/>
      <c r="BJ122" s="1063"/>
      <c r="BK122" s="1063"/>
      <c r="BL122" s="1063"/>
      <c r="BM122" s="1063"/>
      <c r="BN122" s="1063"/>
      <c r="BO122" s="1063"/>
      <c r="BP122" s="1064"/>
      <c r="BQ122" s="1095">
        <v>5935620</v>
      </c>
      <c r="BR122" s="1096"/>
      <c r="BS122" s="1096"/>
      <c r="BT122" s="1096"/>
      <c r="BU122" s="1096"/>
      <c r="BV122" s="1096">
        <v>5871935</v>
      </c>
      <c r="BW122" s="1096"/>
      <c r="BX122" s="1096"/>
      <c r="BY122" s="1096"/>
      <c r="BZ122" s="1096"/>
      <c r="CA122" s="1096">
        <v>5808029</v>
      </c>
      <c r="CB122" s="1096"/>
      <c r="CC122" s="1096"/>
      <c r="CD122" s="1096"/>
      <c r="CE122" s="1096"/>
      <c r="CF122" s="1116">
        <v>155.9</v>
      </c>
      <c r="CG122" s="1117"/>
      <c r="CH122" s="1117"/>
      <c r="CI122" s="1117"/>
      <c r="CJ122" s="1117"/>
      <c r="CK122" s="1108"/>
      <c r="CL122" s="1109"/>
      <c r="CM122" s="1109"/>
      <c r="CN122" s="1109"/>
      <c r="CO122" s="1110"/>
      <c r="CP122" s="1118" t="s">
        <v>472</v>
      </c>
      <c r="CQ122" s="1119"/>
      <c r="CR122" s="1119"/>
      <c r="CS122" s="1119"/>
      <c r="CT122" s="1119"/>
      <c r="CU122" s="1119"/>
      <c r="CV122" s="1119"/>
      <c r="CW122" s="1119"/>
      <c r="CX122" s="1119"/>
      <c r="CY122" s="1119"/>
      <c r="CZ122" s="1119"/>
      <c r="DA122" s="1119"/>
      <c r="DB122" s="1119"/>
      <c r="DC122" s="1119"/>
      <c r="DD122" s="1119"/>
      <c r="DE122" s="1119"/>
      <c r="DF122" s="1120"/>
      <c r="DG122" s="1017" t="s">
        <v>449</v>
      </c>
      <c r="DH122" s="1018"/>
      <c r="DI122" s="1018"/>
      <c r="DJ122" s="1018"/>
      <c r="DK122" s="1018"/>
      <c r="DL122" s="1018" t="s">
        <v>449</v>
      </c>
      <c r="DM122" s="1018"/>
      <c r="DN122" s="1018"/>
      <c r="DO122" s="1018"/>
      <c r="DP122" s="1018"/>
      <c r="DQ122" s="1018" t="s">
        <v>127</v>
      </c>
      <c r="DR122" s="1018"/>
      <c r="DS122" s="1018"/>
      <c r="DT122" s="1018"/>
      <c r="DU122" s="1018"/>
      <c r="DV122" s="1019" t="s">
        <v>451</v>
      </c>
      <c r="DW122" s="1019"/>
      <c r="DX122" s="1019"/>
      <c r="DY122" s="1019"/>
      <c r="DZ122" s="1020"/>
    </row>
    <row r="123" spans="1:130" s="246" customFormat="1" ht="26.25" customHeight="1">
      <c r="A123" s="1157"/>
      <c r="B123" s="1044"/>
      <c r="C123" s="1014" t="s">
        <v>446</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450</v>
      </c>
      <c r="AB123" s="1057"/>
      <c r="AC123" s="1057"/>
      <c r="AD123" s="1057"/>
      <c r="AE123" s="1058"/>
      <c r="AF123" s="1059" t="s">
        <v>451</v>
      </c>
      <c r="AG123" s="1057"/>
      <c r="AH123" s="1057"/>
      <c r="AI123" s="1057"/>
      <c r="AJ123" s="1058"/>
      <c r="AK123" s="1059" t="s">
        <v>458</v>
      </c>
      <c r="AL123" s="1057"/>
      <c r="AM123" s="1057"/>
      <c r="AN123" s="1057"/>
      <c r="AO123" s="1058"/>
      <c r="AP123" s="1060" t="s">
        <v>457</v>
      </c>
      <c r="AQ123" s="1061"/>
      <c r="AR123" s="1061"/>
      <c r="AS123" s="1061"/>
      <c r="AT123" s="1062"/>
      <c r="AU123" s="1093"/>
      <c r="AV123" s="1094"/>
      <c r="AW123" s="1094"/>
      <c r="AX123" s="1094"/>
      <c r="AY123" s="1094"/>
      <c r="AZ123" s="277" t="s">
        <v>184</v>
      </c>
      <c r="BA123" s="277"/>
      <c r="BB123" s="277"/>
      <c r="BC123" s="277"/>
      <c r="BD123" s="277"/>
      <c r="BE123" s="277"/>
      <c r="BF123" s="277"/>
      <c r="BG123" s="277"/>
      <c r="BH123" s="277"/>
      <c r="BI123" s="277"/>
      <c r="BJ123" s="277"/>
      <c r="BK123" s="277"/>
      <c r="BL123" s="277"/>
      <c r="BM123" s="277"/>
      <c r="BN123" s="277"/>
      <c r="BO123" s="1073" t="s">
        <v>473</v>
      </c>
      <c r="BP123" s="1104"/>
      <c r="BQ123" s="1163">
        <v>6810720</v>
      </c>
      <c r="BR123" s="1164"/>
      <c r="BS123" s="1164"/>
      <c r="BT123" s="1164"/>
      <c r="BU123" s="1164"/>
      <c r="BV123" s="1164">
        <v>6588178</v>
      </c>
      <c r="BW123" s="1164"/>
      <c r="BX123" s="1164"/>
      <c r="BY123" s="1164"/>
      <c r="BZ123" s="1164"/>
      <c r="CA123" s="1164">
        <v>6523530</v>
      </c>
      <c r="CB123" s="1164"/>
      <c r="CC123" s="1164"/>
      <c r="CD123" s="1164"/>
      <c r="CE123" s="1164"/>
      <c r="CF123" s="1097"/>
      <c r="CG123" s="1098"/>
      <c r="CH123" s="1098"/>
      <c r="CI123" s="1098"/>
      <c r="CJ123" s="1099"/>
      <c r="CK123" s="1108"/>
      <c r="CL123" s="1109"/>
      <c r="CM123" s="1109"/>
      <c r="CN123" s="1109"/>
      <c r="CO123" s="1110"/>
      <c r="CP123" s="1118" t="s">
        <v>474</v>
      </c>
      <c r="CQ123" s="1119"/>
      <c r="CR123" s="1119"/>
      <c r="CS123" s="1119"/>
      <c r="CT123" s="1119"/>
      <c r="CU123" s="1119"/>
      <c r="CV123" s="1119"/>
      <c r="CW123" s="1119"/>
      <c r="CX123" s="1119"/>
      <c r="CY123" s="1119"/>
      <c r="CZ123" s="1119"/>
      <c r="DA123" s="1119"/>
      <c r="DB123" s="1119"/>
      <c r="DC123" s="1119"/>
      <c r="DD123" s="1119"/>
      <c r="DE123" s="1119"/>
      <c r="DF123" s="1120"/>
      <c r="DG123" s="1056" t="s">
        <v>453</v>
      </c>
      <c r="DH123" s="1057"/>
      <c r="DI123" s="1057"/>
      <c r="DJ123" s="1057"/>
      <c r="DK123" s="1058"/>
      <c r="DL123" s="1059" t="s">
        <v>468</v>
      </c>
      <c r="DM123" s="1057"/>
      <c r="DN123" s="1057"/>
      <c r="DO123" s="1057"/>
      <c r="DP123" s="1058"/>
      <c r="DQ123" s="1059" t="s">
        <v>475</v>
      </c>
      <c r="DR123" s="1057"/>
      <c r="DS123" s="1057"/>
      <c r="DT123" s="1057"/>
      <c r="DU123" s="1058"/>
      <c r="DV123" s="1060" t="s">
        <v>453</v>
      </c>
      <c r="DW123" s="1061"/>
      <c r="DX123" s="1061"/>
      <c r="DY123" s="1061"/>
      <c r="DZ123" s="1062"/>
    </row>
    <row r="124" spans="1:130" s="246" customFormat="1" ht="26.25" customHeight="1" thickBot="1">
      <c r="A124" s="1157"/>
      <c r="B124" s="1044"/>
      <c r="C124" s="1014" t="s">
        <v>452</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476</v>
      </c>
      <c r="AB124" s="1057"/>
      <c r="AC124" s="1057"/>
      <c r="AD124" s="1057"/>
      <c r="AE124" s="1058"/>
      <c r="AF124" s="1059" t="s">
        <v>127</v>
      </c>
      <c r="AG124" s="1057"/>
      <c r="AH124" s="1057"/>
      <c r="AI124" s="1057"/>
      <c r="AJ124" s="1058"/>
      <c r="AK124" s="1059" t="s">
        <v>127</v>
      </c>
      <c r="AL124" s="1057"/>
      <c r="AM124" s="1057"/>
      <c r="AN124" s="1057"/>
      <c r="AO124" s="1058"/>
      <c r="AP124" s="1060" t="s">
        <v>453</v>
      </c>
      <c r="AQ124" s="1061"/>
      <c r="AR124" s="1061"/>
      <c r="AS124" s="1061"/>
      <c r="AT124" s="1062"/>
      <c r="AU124" s="1159" t="s">
        <v>477</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v>81.3</v>
      </c>
      <c r="BR124" s="1126"/>
      <c r="BS124" s="1126"/>
      <c r="BT124" s="1126"/>
      <c r="BU124" s="1126"/>
      <c r="BV124" s="1126">
        <v>84.7</v>
      </c>
      <c r="BW124" s="1126"/>
      <c r="BX124" s="1126"/>
      <c r="BY124" s="1126"/>
      <c r="BZ124" s="1126"/>
      <c r="CA124" s="1126">
        <v>86.2</v>
      </c>
      <c r="CB124" s="1126"/>
      <c r="CC124" s="1126"/>
      <c r="CD124" s="1126"/>
      <c r="CE124" s="1126"/>
      <c r="CF124" s="1127"/>
      <c r="CG124" s="1128"/>
      <c r="CH124" s="1128"/>
      <c r="CI124" s="1128"/>
      <c r="CJ124" s="1129"/>
      <c r="CK124" s="1111"/>
      <c r="CL124" s="1111"/>
      <c r="CM124" s="1111"/>
      <c r="CN124" s="1111"/>
      <c r="CO124" s="1112"/>
      <c r="CP124" s="1118" t="s">
        <v>478</v>
      </c>
      <c r="CQ124" s="1119"/>
      <c r="CR124" s="1119"/>
      <c r="CS124" s="1119"/>
      <c r="CT124" s="1119"/>
      <c r="CU124" s="1119"/>
      <c r="CV124" s="1119"/>
      <c r="CW124" s="1119"/>
      <c r="CX124" s="1119"/>
      <c r="CY124" s="1119"/>
      <c r="CZ124" s="1119"/>
      <c r="DA124" s="1119"/>
      <c r="DB124" s="1119"/>
      <c r="DC124" s="1119"/>
      <c r="DD124" s="1119"/>
      <c r="DE124" s="1119"/>
      <c r="DF124" s="1120"/>
      <c r="DG124" s="1103" t="s">
        <v>453</v>
      </c>
      <c r="DH124" s="1082"/>
      <c r="DI124" s="1082"/>
      <c r="DJ124" s="1082"/>
      <c r="DK124" s="1083"/>
      <c r="DL124" s="1081" t="s">
        <v>459</v>
      </c>
      <c r="DM124" s="1082"/>
      <c r="DN124" s="1082"/>
      <c r="DO124" s="1082"/>
      <c r="DP124" s="1083"/>
      <c r="DQ124" s="1081" t="s">
        <v>458</v>
      </c>
      <c r="DR124" s="1082"/>
      <c r="DS124" s="1082"/>
      <c r="DT124" s="1082"/>
      <c r="DU124" s="1083"/>
      <c r="DV124" s="1084" t="s">
        <v>449</v>
      </c>
      <c r="DW124" s="1085"/>
      <c r="DX124" s="1085"/>
      <c r="DY124" s="1085"/>
      <c r="DZ124" s="1086"/>
    </row>
    <row r="125" spans="1:130" s="246" customFormat="1" ht="26.25" customHeight="1">
      <c r="A125" s="1157"/>
      <c r="B125" s="1044"/>
      <c r="C125" s="1014" t="s">
        <v>456</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459</v>
      </c>
      <c r="AB125" s="1057"/>
      <c r="AC125" s="1057"/>
      <c r="AD125" s="1057"/>
      <c r="AE125" s="1058"/>
      <c r="AF125" s="1059" t="s">
        <v>449</v>
      </c>
      <c r="AG125" s="1057"/>
      <c r="AH125" s="1057"/>
      <c r="AI125" s="1057"/>
      <c r="AJ125" s="1058"/>
      <c r="AK125" s="1059" t="s">
        <v>451</v>
      </c>
      <c r="AL125" s="1057"/>
      <c r="AM125" s="1057"/>
      <c r="AN125" s="1057"/>
      <c r="AO125" s="1058"/>
      <c r="AP125" s="1060" t="s">
        <v>479</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480</v>
      </c>
      <c r="CL125" s="1106"/>
      <c r="CM125" s="1106"/>
      <c r="CN125" s="1106"/>
      <c r="CO125" s="1107"/>
      <c r="CP125" s="1038" t="s">
        <v>481</v>
      </c>
      <c r="CQ125" s="987"/>
      <c r="CR125" s="987"/>
      <c r="CS125" s="987"/>
      <c r="CT125" s="987"/>
      <c r="CU125" s="987"/>
      <c r="CV125" s="987"/>
      <c r="CW125" s="987"/>
      <c r="CX125" s="987"/>
      <c r="CY125" s="987"/>
      <c r="CZ125" s="987"/>
      <c r="DA125" s="987"/>
      <c r="DB125" s="987"/>
      <c r="DC125" s="987"/>
      <c r="DD125" s="987"/>
      <c r="DE125" s="987"/>
      <c r="DF125" s="988"/>
      <c r="DG125" s="1024" t="s">
        <v>127</v>
      </c>
      <c r="DH125" s="1025"/>
      <c r="DI125" s="1025"/>
      <c r="DJ125" s="1025"/>
      <c r="DK125" s="1025"/>
      <c r="DL125" s="1025" t="s">
        <v>476</v>
      </c>
      <c r="DM125" s="1025"/>
      <c r="DN125" s="1025"/>
      <c r="DO125" s="1025"/>
      <c r="DP125" s="1025"/>
      <c r="DQ125" s="1025" t="s">
        <v>458</v>
      </c>
      <c r="DR125" s="1025"/>
      <c r="DS125" s="1025"/>
      <c r="DT125" s="1025"/>
      <c r="DU125" s="1025"/>
      <c r="DV125" s="1026" t="s">
        <v>453</v>
      </c>
      <c r="DW125" s="1026"/>
      <c r="DX125" s="1026"/>
      <c r="DY125" s="1026"/>
      <c r="DZ125" s="1027"/>
    </row>
    <row r="126" spans="1:130" s="246" customFormat="1" ht="26.25" customHeight="1" thickBot="1">
      <c r="A126" s="1157"/>
      <c r="B126" s="1044"/>
      <c r="C126" s="1014" t="s">
        <v>462</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v>27008</v>
      </c>
      <c r="AB126" s="1057"/>
      <c r="AC126" s="1057"/>
      <c r="AD126" s="1057"/>
      <c r="AE126" s="1058"/>
      <c r="AF126" s="1059">
        <v>25571</v>
      </c>
      <c r="AG126" s="1057"/>
      <c r="AH126" s="1057"/>
      <c r="AI126" s="1057"/>
      <c r="AJ126" s="1058"/>
      <c r="AK126" s="1059">
        <v>21260</v>
      </c>
      <c r="AL126" s="1057"/>
      <c r="AM126" s="1057"/>
      <c r="AN126" s="1057"/>
      <c r="AO126" s="1058"/>
      <c r="AP126" s="1060">
        <v>0.6</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482</v>
      </c>
      <c r="CQ126" s="1048"/>
      <c r="CR126" s="1048"/>
      <c r="CS126" s="1048"/>
      <c r="CT126" s="1048"/>
      <c r="CU126" s="1048"/>
      <c r="CV126" s="1048"/>
      <c r="CW126" s="1048"/>
      <c r="CX126" s="1048"/>
      <c r="CY126" s="1048"/>
      <c r="CZ126" s="1048"/>
      <c r="DA126" s="1048"/>
      <c r="DB126" s="1048"/>
      <c r="DC126" s="1048"/>
      <c r="DD126" s="1048"/>
      <c r="DE126" s="1048"/>
      <c r="DF126" s="1049"/>
      <c r="DG126" s="1017" t="s">
        <v>453</v>
      </c>
      <c r="DH126" s="1018"/>
      <c r="DI126" s="1018"/>
      <c r="DJ126" s="1018"/>
      <c r="DK126" s="1018"/>
      <c r="DL126" s="1018" t="s">
        <v>453</v>
      </c>
      <c r="DM126" s="1018"/>
      <c r="DN126" s="1018"/>
      <c r="DO126" s="1018"/>
      <c r="DP126" s="1018"/>
      <c r="DQ126" s="1018" t="s">
        <v>455</v>
      </c>
      <c r="DR126" s="1018"/>
      <c r="DS126" s="1018"/>
      <c r="DT126" s="1018"/>
      <c r="DU126" s="1018"/>
      <c r="DV126" s="1019" t="s">
        <v>127</v>
      </c>
      <c r="DW126" s="1019"/>
      <c r="DX126" s="1019"/>
      <c r="DY126" s="1019"/>
      <c r="DZ126" s="1020"/>
    </row>
    <row r="127" spans="1:130" s="246" customFormat="1" ht="26.25" customHeight="1">
      <c r="A127" s="1158"/>
      <c r="B127" s="1046"/>
      <c r="C127" s="1100" t="s">
        <v>483</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468</v>
      </c>
      <c r="AB127" s="1057"/>
      <c r="AC127" s="1057"/>
      <c r="AD127" s="1057"/>
      <c r="AE127" s="1058"/>
      <c r="AF127" s="1059" t="s">
        <v>453</v>
      </c>
      <c r="AG127" s="1057"/>
      <c r="AH127" s="1057"/>
      <c r="AI127" s="1057"/>
      <c r="AJ127" s="1058"/>
      <c r="AK127" s="1059" t="s">
        <v>451</v>
      </c>
      <c r="AL127" s="1057"/>
      <c r="AM127" s="1057"/>
      <c r="AN127" s="1057"/>
      <c r="AO127" s="1058"/>
      <c r="AP127" s="1060" t="s">
        <v>479</v>
      </c>
      <c r="AQ127" s="1061"/>
      <c r="AR127" s="1061"/>
      <c r="AS127" s="1061"/>
      <c r="AT127" s="1062"/>
      <c r="AU127" s="282"/>
      <c r="AV127" s="282"/>
      <c r="AW127" s="282"/>
      <c r="AX127" s="1130" t="s">
        <v>484</v>
      </c>
      <c r="AY127" s="1131"/>
      <c r="AZ127" s="1131"/>
      <c r="BA127" s="1131"/>
      <c r="BB127" s="1131"/>
      <c r="BC127" s="1131"/>
      <c r="BD127" s="1131"/>
      <c r="BE127" s="1132"/>
      <c r="BF127" s="1133" t="s">
        <v>485</v>
      </c>
      <c r="BG127" s="1131"/>
      <c r="BH127" s="1131"/>
      <c r="BI127" s="1131"/>
      <c r="BJ127" s="1131"/>
      <c r="BK127" s="1131"/>
      <c r="BL127" s="1132"/>
      <c r="BM127" s="1133" t="s">
        <v>486</v>
      </c>
      <c r="BN127" s="1131"/>
      <c r="BO127" s="1131"/>
      <c r="BP127" s="1131"/>
      <c r="BQ127" s="1131"/>
      <c r="BR127" s="1131"/>
      <c r="BS127" s="1132"/>
      <c r="BT127" s="1133" t="s">
        <v>487</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488</v>
      </c>
      <c r="CQ127" s="1048"/>
      <c r="CR127" s="1048"/>
      <c r="CS127" s="1048"/>
      <c r="CT127" s="1048"/>
      <c r="CU127" s="1048"/>
      <c r="CV127" s="1048"/>
      <c r="CW127" s="1048"/>
      <c r="CX127" s="1048"/>
      <c r="CY127" s="1048"/>
      <c r="CZ127" s="1048"/>
      <c r="DA127" s="1048"/>
      <c r="DB127" s="1048"/>
      <c r="DC127" s="1048"/>
      <c r="DD127" s="1048"/>
      <c r="DE127" s="1048"/>
      <c r="DF127" s="1049"/>
      <c r="DG127" s="1017" t="s">
        <v>475</v>
      </c>
      <c r="DH127" s="1018"/>
      <c r="DI127" s="1018"/>
      <c r="DJ127" s="1018"/>
      <c r="DK127" s="1018"/>
      <c r="DL127" s="1018" t="s">
        <v>455</v>
      </c>
      <c r="DM127" s="1018"/>
      <c r="DN127" s="1018"/>
      <c r="DO127" s="1018"/>
      <c r="DP127" s="1018"/>
      <c r="DQ127" s="1018" t="s">
        <v>453</v>
      </c>
      <c r="DR127" s="1018"/>
      <c r="DS127" s="1018"/>
      <c r="DT127" s="1018"/>
      <c r="DU127" s="1018"/>
      <c r="DV127" s="1019" t="s">
        <v>476</v>
      </c>
      <c r="DW127" s="1019"/>
      <c r="DX127" s="1019"/>
      <c r="DY127" s="1019"/>
      <c r="DZ127" s="1020"/>
    </row>
    <row r="128" spans="1:130" s="246" customFormat="1" ht="26.25" customHeight="1" thickBot="1">
      <c r="A128" s="1141" t="s">
        <v>489</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490</v>
      </c>
      <c r="X128" s="1143"/>
      <c r="Y128" s="1143"/>
      <c r="Z128" s="1144"/>
      <c r="AA128" s="1145">
        <v>62783</v>
      </c>
      <c r="AB128" s="1146"/>
      <c r="AC128" s="1146"/>
      <c r="AD128" s="1146"/>
      <c r="AE128" s="1147"/>
      <c r="AF128" s="1148">
        <v>62678</v>
      </c>
      <c r="AG128" s="1146"/>
      <c r="AH128" s="1146"/>
      <c r="AI128" s="1146"/>
      <c r="AJ128" s="1147"/>
      <c r="AK128" s="1148">
        <v>3750</v>
      </c>
      <c r="AL128" s="1146"/>
      <c r="AM128" s="1146"/>
      <c r="AN128" s="1146"/>
      <c r="AO128" s="1147"/>
      <c r="AP128" s="1149"/>
      <c r="AQ128" s="1150"/>
      <c r="AR128" s="1150"/>
      <c r="AS128" s="1150"/>
      <c r="AT128" s="1151"/>
      <c r="AU128" s="282"/>
      <c r="AV128" s="282"/>
      <c r="AW128" s="282"/>
      <c r="AX128" s="986" t="s">
        <v>491</v>
      </c>
      <c r="AY128" s="987"/>
      <c r="AZ128" s="987"/>
      <c r="BA128" s="987"/>
      <c r="BB128" s="987"/>
      <c r="BC128" s="987"/>
      <c r="BD128" s="987"/>
      <c r="BE128" s="988"/>
      <c r="BF128" s="1152" t="s">
        <v>453</v>
      </c>
      <c r="BG128" s="1153"/>
      <c r="BH128" s="1153"/>
      <c r="BI128" s="1153"/>
      <c r="BJ128" s="1153"/>
      <c r="BK128" s="1153"/>
      <c r="BL128" s="1154"/>
      <c r="BM128" s="1152">
        <v>15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492</v>
      </c>
      <c r="CQ128" s="1135"/>
      <c r="CR128" s="1135"/>
      <c r="CS128" s="1135"/>
      <c r="CT128" s="1135"/>
      <c r="CU128" s="1135"/>
      <c r="CV128" s="1135"/>
      <c r="CW128" s="1135"/>
      <c r="CX128" s="1135"/>
      <c r="CY128" s="1135"/>
      <c r="CZ128" s="1135"/>
      <c r="DA128" s="1135"/>
      <c r="DB128" s="1135"/>
      <c r="DC128" s="1135"/>
      <c r="DD128" s="1135"/>
      <c r="DE128" s="1135"/>
      <c r="DF128" s="1136"/>
      <c r="DG128" s="1137" t="s">
        <v>453</v>
      </c>
      <c r="DH128" s="1138"/>
      <c r="DI128" s="1138"/>
      <c r="DJ128" s="1138"/>
      <c r="DK128" s="1138"/>
      <c r="DL128" s="1138" t="s">
        <v>449</v>
      </c>
      <c r="DM128" s="1138"/>
      <c r="DN128" s="1138"/>
      <c r="DO128" s="1138"/>
      <c r="DP128" s="1138"/>
      <c r="DQ128" s="1138" t="s">
        <v>453</v>
      </c>
      <c r="DR128" s="1138"/>
      <c r="DS128" s="1138"/>
      <c r="DT128" s="1138"/>
      <c r="DU128" s="1138"/>
      <c r="DV128" s="1139" t="s">
        <v>453</v>
      </c>
      <c r="DW128" s="1139"/>
      <c r="DX128" s="1139"/>
      <c r="DY128" s="1139"/>
      <c r="DZ128" s="1140"/>
    </row>
    <row r="129" spans="1:131" s="246" customFormat="1" ht="26.25" customHeight="1">
      <c r="A129" s="1028" t="s">
        <v>106</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493</v>
      </c>
      <c r="X129" s="1172"/>
      <c r="Y129" s="1172"/>
      <c r="Z129" s="1173"/>
      <c r="AA129" s="1056">
        <v>4171476</v>
      </c>
      <c r="AB129" s="1057"/>
      <c r="AC129" s="1057"/>
      <c r="AD129" s="1057"/>
      <c r="AE129" s="1058"/>
      <c r="AF129" s="1059">
        <v>4166721</v>
      </c>
      <c r="AG129" s="1057"/>
      <c r="AH129" s="1057"/>
      <c r="AI129" s="1057"/>
      <c r="AJ129" s="1058"/>
      <c r="AK129" s="1059">
        <v>4223766</v>
      </c>
      <c r="AL129" s="1057"/>
      <c r="AM129" s="1057"/>
      <c r="AN129" s="1057"/>
      <c r="AO129" s="1058"/>
      <c r="AP129" s="1174"/>
      <c r="AQ129" s="1175"/>
      <c r="AR129" s="1175"/>
      <c r="AS129" s="1175"/>
      <c r="AT129" s="1176"/>
      <c r="AU129" s="284"/>
      <c r="AV129" s="284"/>
      <c r="AW129" s="284"/>
      <c r="AX129" s="1165" t="s">
        <v>494</v>
      </c>
      <c r="AY129" s="1048"/>
      <c r="AZ129" s="1048"/>
      <c r="BA129" s="1048"/>
      <c r="BB129" s="1048"/>
      <c r="BC129" s="1048"/>
      <c r="BD129" s="1048"/>
      <c r="BE129" s="1049"/>
      <c r="BF129" s="1166" t="s">
        <v>453</v>
      </c>
      <c r="BG129" s="1167"/>
      <c r="BH129" s="1167"/>
      <c r="BI129" s="1167"/>
      <c r="BJ129" s="1167"/>
      <c r="BK129" s="1167"/>
      <c r="BL129" s="1168"/>
      <c r="BM129" s="1166">
        <v>20</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8" t="s">
        <v>495</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496</v>
      </c>
      <c r="X130" s="1172"/>
      <c r="Y130" s="1172"/>
      <c r="Z130" s="1173"/>
      <c r="AA130" s="1056">
        <v>488071</v>
      </c>
      <c r="AB130" s="1057"/>
      <c r="AC130" s="1057"/>
      <c r="AD130" s="1057"/>
      <c r="AE130" s="1058"/>
      <c r="AF130" s="1059">
        <v>499164</v>
      </c>
      <c r="AG130" s="1057"/>
      <c r="AH130" s="1057"/>
      <c r="AI130" s="1057"/>
      <c r="AJ130" s="1058"/>
      <c r="AK130" s="1059">
        <v>498042</v>
      </c>
      <c r="AL130" s="1057"/>
      <c r="AM130" s="1057"/>
      <c r="AN130" s="1057"/>
      <c r="AO130" s="1058"/>
      <c r="AP130" s="1174"/>
      <c r="AQ130" s="1175"/>
      <c r="AR130" s="1175"/>
      <c r="AS130" s="1175"/>
      <c r="AT130" s="1176"/>
      <c r="AU130" s="284"/>
      <c r="AV130" s="284"/>
      <c r="AW130" s="284"/>
      <c r="AX130" s="1165" t="s">
        <v>497</v>
      </c>
      <c r="AY130" s="1048"/>
      <c r="AZ130" s="1048"/>
      <c r="BA130" s="1048"/>
      <c r="BB130" s="1048"/>
      <c r="BC130" s="1048"/>
      <c r="BD130" s="1048"/>
      <c r="BE130" s="1049"/>
      <c r="BF130" s="1202">
        <v>9</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498</v>
      </c>
      <c r="X131" s="1210"/>
      <c r="Y131" s="1210"/>
      <c r="Z131" s="1211"/>
      <c r="AA131" s="1103">
        <v>3683405</v>
      </c>
      <c r="AB131" s="1082"/>
      <c r="AC131" s="1082"/>
      <c r="AD131" s="1082"/>
      <c r="AE131" s="1083"/>
      <c r="AF131" s="1081">
        <v>3667557</v>
      </c>
      <c r="AG131" s="1082"/>
      <c r="AH131" s="1082"/>
      <c r="AI131" s="1082"/>
      <c r="AJ131" s="1083"/>
      <c r="AK131" s="1081">
        <v>3725724</v>
      </c>
      <c r="AL131" s="1082"/>
      <c r="AM131" s="1082"/>
      <c r="AN131" s="1082"/>
      <c r="AO131" s="1083"/>
      <c r="AP131" s="1212"/>
      <c r="AQ131" s="1213"/>
      <c r="AR131" s="1213"/>
      <c r="AS131" s="1213"/>
      <c r="AT131" s="1214"/>
      <c r="AU131" s="284"/>
      <c r="AV131" s="284"/>
      <c r="AW131" s="284"/>
      <c r="AX131" s="1184" t="s">
        <v>499</v>
      </c>
      <c r="AY131" s="1135"/>
      <c r="AZ131" s="1135"/>
      <c r="BA131" s="1135"/>
      <c r="BB131" s="1135"/>
      <c r="BC131" s="1135"/>
      <c r="BD131" s="1135"/>
      <c r="BE131" s="1136"/>
      <c r="BF131" s="1185">
        <v>86.2</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91" t="s">
        <v>500</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501</v>
      </c>
      <c r="W132" s="1195"/>
      <c r="X132" s="1195"/>
      <c r="Y132" s="1195"/>
      <c r="Z132" s="1196"/>
      <c r="AA132" s="1197">
        <v>8.8572665780000008</v>
      </c>
      <c r="AB132" s="1198"/>
      <c r="AC132" s="1198"/>
      <c r="AD132" s="1198"/>
      <c r="AE132" s="1199"/>
      <c r="AF132" s="1200">
        <v>9.1654199240000001</v>
      </c>
      <c r="AG132" s="1198"/>
      <c r="AH132" s="1198"/>
      <c r="AI132" s="1198"/>
      <c r="AJ132" s="1199"/>
      <c r="AK132" s="1200">
        <v>9.1198381840000007</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502</v>
      </c>
      <c r="W133" s="1178"/>
      <c r="X133" s="1178"/>
      <c r="Y133" s="1178"/>
      <c r="Z133" s="1179"/>
      <c r="AA133" s="1180">
        <v>8.1999999999999993</v>
      </c>
      <c r="AB133" s="1181"/>
      <c r="AC133" s="1181"/>
      <c r="AD133" s="1181"/>
      <c r="AE133" s="1182"/>
      <c r="AF133" s="1180">
        <v>8.4</v>
      </c>
      <c r="AG133" s="1181"/>
      <c r="AH133" s="1181"/>
      <c r="AI133" s="1181"/>
      <c r="AJ133" s="1182"/>
      <c r="AK133" s="1180">
        <v>9</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Y4+5HcNvT8IwsjYviy6xcDH9ExjVrtHgDHfKD5MdyK2+EjvX09jgNJS9x0/5HWpwdOlOOCElVX18DPlOokQaMg==" saltValue="HoNp5BNNDoyHLoj+SZcb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503</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zfWGvEz8CC55vR0li/vsLVsRPdqAJ3CG5C/l9EOAMHAlEpNmxIK9mICnYhk+Uu3Ak2daSE/tsnAbrMP78A1gg==" saltValue="a5wQQcvZo2lXjEj6C0cq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I+PNty983EtmaMoeXvYxWdanvv4lXeyO2CQovgPhJ5sku/bF9tJz06SBdGSgno5ILKKbZAXLOy4V0S8YY9gbw==" saltValue="feZpIksMMqyr1fbdpTuuV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506</v>
      </c>
      <c r="AP7" s="303"/>
      <c r="AQ7" s="304" t="s">
        <v>507</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508</v>
      </c>
      <c r="AQ8" s="310" t="s">
        <v>509</v>
      </c>
      <c r="AR8" s="311" t="s">
        <v>510</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511</v>
      </c>
      <c r="AL9" s="1221"/>
      <c r="AM9" s="1221"/>
      <c r="AN9" s="1222"/>
      <c r="AO9" s="312">
        <v>1135130</v>
      </c>
      <c r="AP9" s="312">
        <v>63077</v>
      </c>
      <c r="AQ9" s="313">
        <v>80518</v>
      </c>
      <c r="AR9" s="314">
        <v>-21.7</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512</v>
      </c>
      <c r="AL10" s="1221"/>
      <c r="AM10" s="1221"/>
      <c r="AN10" s="1222"/>
      <c r="AO10" s="315">
        <v>82174</v>
      </c>
      <c r="AP10" s="315">
        <v>4566</v>
      </c>
      <c r="AQ10" s="316">
        <v>8488</v>
      </c>
      <c r="AR10" s="317">
        <v>-46.2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513</v>
      </c>
      <c r="AL11" s="1221"/>
      <c r="AM11" s="1221"/>
      <c r="AN11" s="1222"/>
      <c r="AO11" s="315">
        <v>261629</v>
      </c>
      <c r="AP11" s="315">
        <v>14538</v>
      </c>
      <c r="AQ11" s="316">
        <v>12447</v>
      </c>
      <c r="AR11" s="317">
        <v>16.8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514</v>
      </c>
      <c r="AL12" s="1221"/>
      <c r="AM12" s="1221"/>
      <c r="AN12" s="1222"/>
      <c r="AO12" s="315" t="s">
        <v>515</v>
      </c>
      <c r="AP12" s="315" t="s">
        <v>515</v>
      </c>
      <c r="AQ12" s="316">
        <v>615</v>
      </c>
      <c r="AR12" s="317" t="s">
        <v>515</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516</v>
      </c>
      <c r="AL13" s="1221"/>
      <c r="AM13" s="1221"/>
      <c r="AN13" s="1222"/>
      <c r="AO13" s="315" t="s">
        <v>515</v>
      </c>
      <c r="AP13" s="315" t="s">
        <v>515</v>
      </c>
      <c r="AQ13" s="316">
        <v>4</v>
      </c>
      <c r="AR13" s="317" t="s">
        <v>515</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517</v>
      </c>
      <c r="AL14" s="1221"/>
      <c r="AM14" s="1221"/>
      <c r="AN14" s="1222"/>
      <c r="AO14" s="315">
        <v>97171</v>
      </c>
      <c r="AP14" s="315">
        <v>5400</v>
      </c>
      <c r="AQ14" s="316">
        <v>4032</v>
      </c>
      <c r="AR14" s="317">
        <v>33.9</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518</v>
      </c>
      <c r="AL15" s="1221"/>
      <c r="AM15" s="1221"/>
      <c r="AN15" s="1222"/>
      <c r="AO15" s="315">
        <v>7877</v>
      </c>
      <c r="AP15" s="315">
        <v>438</v>
      </c>
      <c r="AQ15" s="316">
        <v>1876</v>
      </c>
      <c r="AR15" s="317">
        <v>-76.7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519</v>
      </c>
      <c r="AL16" s="1224"/>
      <c r="AM16" s="1224"/>
      <c r="AN16" s="1225"/>
      <c r="AO16" s="315">
        <v>-100360</v>
      </c>
      <c r="AP16" s="315">
        <v>-5577</v>
      </c>
      <c r="AQ16" s="316">
        <v>-7595</v>
      </c>
      <c r="AR16" s="317">
        <v>-26.6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184</v>
      </c>
      <c r="AL17" s="1224"/>
      <c r="AM17" s="1224"/>
      <c r="AN17" s="1225"/>
      <c r="AO17" s="315">
        <v>1483621</v>
      </c>
      <c r="AP17" s="315">
        <v>82442</v>
      </c>
      <c r="AQ17" s="316">
        <v>100385</v>
      </c>
      <c r="AR17" s="317">
        <v>-17.899999999999999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524</v>
      </c>
      <c r="AL21" s="1216"/>
      <c r="AM21" s="1216"/>
      <c r="AN21" s="1217"/>
      <c r="AO21" s="327">
        <v>6.72</v>
      </c>
      <c r="AP21" s="328">
        <v>9.2200000000000006</v>
      </c>
      <c r="AQ21" s="329">
        <v>-2.5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525</v>
      </c>
      <c r="AL22" s="1216"/>
      <c r="AM22" s="1216"/>
      <c r="AN22" s="1217"/>
      <c r="AO22" s="332">
        <v>98.3</v>
      </c>
      <c r="AP22" s="333">
        <v>97.2</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506</v>
      </c>
      <c r="AP30" s="303"/>
      <c r="AQ30" s="304" t="s">
        <v>507</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508</v>
      </c>
      <c r="AQ31" s="310" t="s">
        <v>509</v>
      </c>
      <c r="AR31" s="311" t="s">
        <v>510</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529</v>
      </c>
      <c r="AL32" s="1232"/>
      <c r="AM32" s="1232"/>
      <c r="AN32" s="1233"/>
      <c r="AO32" s="342">
        <v>666178</v>
      </c>
      <c r="AP32" s="342">
        <v>37018</v>
      </c>
      <c r="AQ32" s="343">
        <v>48843</v>
      </c>
      <c r="AR32" s="344">
        <v>-24.2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530</v>
      </c>
      <c r="AL33" s="1232"/>
      <c r="AM33" s="1232"/>
      <c r="AN33" s="1233"/>
      <c r="AO33" s="342" t="s">
        <v>515</v>
      </c>
      <c r="AP33" s="342" t="s">
        <v>515</v>
      </c>
      <c r="AQ33" s="343" t="s">
        <v>515</v>
      </c>
      <c r="AR33" s="344" t="s">
        <v>515</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531</v>
      </c>
      <c r="AL34" s="1232"/>
      <c r="AM34" s="1232"/>
      <c r="AN34" s="1233"/>
      <c r="AO34" s="342" t="s">
        <v>515</v>
      </c>
      <c r="AP34" s="342" t="s">
        <v>515</v>
      </c>
      <c r="AQ34" s="343">
        <v>10</v>
      </c>
      <c r="AR34" s="344" t="s">
        <v>515</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532</v>
      </c>
      <c r="AL35" s="1232"/>
      <c r="AM35" s="1232"/>
      <c r="AN35" s="1233"/>
      <c r="AO35" s="342">
        <v>131627</v>
      </c>
      <c r="AP35" s="342">
        <v>7314</v>
      </c>
      <c r="AQ35" s="343">
        <v>14940</v>
      </c>
      <c r="AR35" s="344">
        <v>-51</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533</v>
      </c>
      <c r="AL36" s="1232"/>
      <c r="AM36" s="1232"/>
      <c r="AN36" s="1233"/>
      <c r="AO36" s="342">
        <v>22348</v>
      </c>
      <c r="AP36" s="342">
        <v>1242</v>
      </c>
      <c r="AQ36" s="343">
        <v>3323</v>
      </c>
      <c r="AR36" s="344">
        <v>-62.6</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534</v>
      </c>
      <c r="AL37" s="1232"/>
      <c r="AM37" s="1232"/>
      <c r="AN37" s="1233"/>
      <c r="AO37" s="342">
        <v>21260</v>
      </c>
      <c r="AP37" s="342">
        <v>1181</v>
      </c>
      <c r="AQ37" s="343">
        <v>752</v>
      </c>
      <c r="AR37" s="344">
        <v>57</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535</v>
      </c>
      <c r="AL38" s="1235"/>
      <c r="AM38" s="1235"/>
      <c r="AN38" s="1236"/>
      <c r="AO38" s="345">
        <v>159</v>
      </c>
      <c r="AP38" s="345">
        <v>9</v>
      </c>
      <c r="AQ38" s="346">
        <v>6</v>
      </c>
      <c r="AR38" s="334">
        <v>50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536</v>
      </c>
      <c r="AL39" s="1235"/>
      <c r="AM39" s="1235"/>
      <c r="AN39" s="1236"/>
      <c r="AO39" s="342">
        <v>-3750</v>
      </c>
      <c r="AP39" s="342">
        <v>-208</v>
      </c>
      <c r="AQ39" s="343">
        <v>-3695</v>
      </c>
      <c r="AR39" s="344">
        <v>-94.4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537</v>
      </c>
      <c r="AL40" s="1232"/>
      <c r="AM40" s="1232"/>
      <c r="AN40" s="1233"/>
      <c r="AO40" s="342">
        <v>-498042</v>
      </c>
      <c r="AP40" s="342">
        <v>-27675</v>
      </c>
      <c r="AQ40" s="343">
        <v>-44561</v>
      </c>
      <c r="AR40" s="344">
        <v>-37.9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295</v>
      </c>
      <c r="AL41" s="1238"/>
      <c r="AM41" s="1238"/>
      <c r="AN41" s="1239"/>
      <c r="AO41" s="342">
        <v>339780</v>
      </c>
      <c r="AP41" s="342">
        <v>18881</v>
      </c>
      <c r="AQ41" s="343">
        <v>19619</v>
      </c>
      <c r="AR41" s="344">
        <v>-3.8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506</v>
      </c>
      <c r="AN49" s="1228" t="s">
        <v>541</v>
      </c>
      <c r="AO49" s="1229"/>
      <c r="AP49" s="1229"/>
      <c r="AQ49" s="1229"/>
      <c r="AR49" s="1230"/>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542</v>
      </c>
      <c r="AO50" s="359" t="s">
        <v>543</v>
      </c>
      <c r="AP50" s="360" t="s">
        <v>544</v>
      </c>
      <c r="AQ50" s="361" t="s">
        <v>545</v>
      </c>
      <c r="AR50" s="362" t="s">
        <v>546</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888192</v>
      </c>
      <c r="AN51" s="364">
        <v>48604</v>
      </c>
      <c r="AO51" s="365">
        <v>45.9</v>
      </c>
      <c r="AP51" s="366">
        <v>85205</v>
      </c>
      <c r="AQ51" s="367">
        <v>14.5</v>
      </c>
      <c r="AR51" s="368">
        <v>31.4</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328601</v>
      </c>
      <c r="AN52" s="372">
        <v>17982</v>
      </c>
      <c r="AO52" s="373">
        <v>24.1</v>
      </c>
      <c r="AP52" s="374">
        <v>38847</v>
      </c>
      <c r="AQ52" s="375">
        <v>13.7</v>
      </c>
      <c r="AR52" s="376">
        <v>10.4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626301</v>
      </c>
      <c r="AN53" s="364">
        <v>34516</v>
      </c>
      <c r="AO53" s="365">
        <v>-29</v>
      </c>
      <c r="AP53" s="366">
        <v>77577</v>
      </c>
      <c r="AQ53" s="367">
        <v>-9</v>
      </c>
      <c r="AR53" s="368">
        <v>-20</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466258</v>
      </c>
      <c r="AN54" s="372">
        <v>25696</v>
      </c>
      <c r="AO54" s="373">
        <v>42.9</v>
      </c>
      <c r="AP54" s="374">
        <v>40870</v>
      </c>
      <c r="AQ54" s="375">
        <v>5.2</v>
      </c>
      <c r="AR54" s="376">
        <v>37.700000000000003</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791614</v>
      </c>
      <c r="AN55" s="364">
        <v>43852</v>
      </c>
      <c r="AO55" s="365">
        <v>27</v>
      </c>
      <c r="AP55" s="366">
        <v>67293</v>
      </c>
      <c r="AQ55" s="367">
        <v>-13.3</v>
      </c>
      <c r="AR55" s="368">
        <v>40.299999999999997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585700</v>
      </c>
      <c r="AN56" s="372">
        <v>32445</v>
      </c>
      <c r="AO56" s="373">
        <v>26.3</v>
      </c>
      <c r="AP56" s="374">
        <v>35076</v>
      </c>
      <c r="AQ56" s="375">
        <v>-14.2</v>
      </c>
      <c r="AR56" s="376">
        <v>40.5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651076</v>
      </c>
      <c r="AN57" s="364">
        <v>36284</v>
      </c>
      <c r="AO57" s="365">
        <v>-17.3</v>
      </c>
      <c r="AP57" s="366">
        <v>67343</v>
      </c>
      <c r="AQ57" s="367">
        <v>0.1</v>
      </c>
      <c r="AR57" s="368">
        <v>-17.399999999999999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273584</v>
      </c>
      <c r="AN58" s="372">
        <v>15247</v>
      </c>
      <c r="AO58" s="373">
        <v>-53</v>
      </c>
      <c r="AP58" s="374">
        <v>32865</v>
      </c>
      <c r="AQ58" s="375">
        <v>-6.3</v>
      </c>
      <c r="AR58" s="376">
        <v>-46.7</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448419</v>
      </c>
      <c r="AN59" s="364">
        <v>24918</v>
      </c>
      <c r="AO59" s="365">
        <v>-31.3</v>
      </c>
      <c r="AP59" s="366">
        <v>73475</v>
      </c>
      <c r="AQ59" s="367">
        <v>9.1</v>
      </c>
      <c r="AR59" s="368">
        <v>-40.4</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349579</v>
      </c>
      <c r="AN60" s="372">
        <v>19425</v>
      </c>
      <c r="AO60" s="373">
        <v>27.4</v>
      </c>
      <c r="AP60" s="374">
        <v>43072</v>
      </c>
      <c r="AQ60" s="375">
        <v>31.1</v>
      </c>
      <c r="AR60" s="376">
        <v>-3.7</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681120</v>
      </c>
      <c r="AN61" s="379">
        <v>37635</v>
      </c>
      <c r="AO61" s="380">
        <v>-0.9</v>
      </c>
      <c r="AP61" s="381">
        <v>74179</v>
      </c>
      <c r="AQ61" s="382">
        <v>0.3</v>
      </c>
      <c r="AR61" s="368">
        <v>-1.2</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400744</v>
      </c>
      <c r="AN62" s="372">
        <v>22159</v>
      </c>
      <c r="AO62" s="373">
        <v>13.5</v>
      </c>
      <c r="AP62" s="374">
        <v>38146</v>
      </c>
      <c r="AQ62" s="375">
        <v>5.9</v>
      </c>
      <c r="AR62" s="376">
        <v>7.6</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ilHOmC3kP+Chc70FeHdcBLKAdbvOXJ58cBHU6cwVte1wMejxhzXtgp5zJP/iMM/mPQaJtt7fMzViHugnwAkk8w==" saltValue="5JvgvUK3RCUjGgEerQh/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555</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JPCNeee+BfdMsflPnZ3d25vtRXY/iVkwKPCh3GNC8hwjIiCjMrvSKlgSZEeaS+bo5NWyEkpG9vMt9I0C2zDCA==" saltValue="K6XyXtVs0LHJWsoaU8/E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YGl7X/RhHI3MWKleesdfSKw/bM4uQl7C1ugZ9Nd/qB1m4WxxxNkzYCijwb1w+P8Rc1bwL6BqIqPxO3e02/ZmQ==" saltValue="+LkKKGdmYq53ybz/PfbU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40" t="s">
        <v>3</v>
      </c>
      <c r="D47" s="1240"/>
      <c r="E47" s="1241"/>
      <c r="F47" s="11">
        <v>11.83</v>
      </c>
      <c r="G47" s="12">
        <v>11.9</v>
      </c>
      <c r="H47" s="12">
        <v>10.43</v>
      </c>
      <c r="I47" s="12">
        <v>7.63</v>
      </c>
      <c r="J47" s="13">
        <v>5.28</v>
      </c>
    </row>
    <row r="48" spans="2:10" ht="57.75" customHeight="1">
      <c r="B48" s="14"/>
      <c r="C48" s="1242" t="s">
        <v>4</v>
      </c>
      <c r="D48" s="1242"/>
      <c r="E48" s="1243"/>
      <c r="F48" s="15">
        <v>6.79</v>
      </c>
      <c r="G48" s="16">
        <v>7.81</v>
      </c>
      <c r="H48" s="16">
        <v>5.47</v>
      </c>
      <c r="I48" s="16">
        <v>6.28</v>
      </c>
      <c r="J48" s="17">
        <v>4.88</v>
      </c>
    </row>
    <row r="49" spans="2:10" ht="57.75" customHeight="1" thickBot="1">
      <c r="B49" s="18"/>
      <c r="C49" s="1244" t="s">
        <v>5</v>
      </c>
      <c r="D49" s="1244"/>
      <c r="E49" s="1245"/>
      <c r="F49" s="19">
        <v>0.12</v>
      </c>
      <c r="G49" s="20">
        <v>2.42</v>
      </c>
      <c r="H49" s="20" t="s">
        <v>562</v>
      </c>
      <c r="I49" s="20" t="s">
        <v>563</v>
      </c>
      <c r="J49" s="21" t="s">
        <v>564</v>
      </c>
    </row>
    <row r="50" spans="2:10" ht="13.5" customHeight="1"/>
    <row r="51" spans="2:10" ht="13.5" hidden="1" customHeight="1"/>
    <row r="52" spans="2:10" ht="13.5" hidden="1" customHeight="1"/>
    <row r="53" spans="2:10" ht="13.5" hidden="1" customHeight="1"/>
  </sheetData>
  <sheetProtection algorithmName="SHA-512" hashValue="9TD+I1lOml8stBlDnbu0wD/IRYh9MtTjfMoBq/zaJlyJVMy/jiM+36S9NxSnOk2bVWPFhBWeCOZQeyz16bqfbg==" saltValue="jIGU/HUcq2ozzuAnP1xc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2020-09-24T03:43:59Z</cp:lastPrinted>
  <dcterms:created xsi:type="dcterms:W3CDTF">2020-02-10T03:07:19Z</dcterms:created>
  <dcterms:modified xsi:type="dcterms:W3CDTF">2020-09-28T06:19:34Z</dcterms:modified>
  <cp:category/>
</cp:coreProperties>
</file>