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や\"/>
    </mc:Choice>
  </mc:AlternateContent>
  <xr:revisionPtr revIDLastSave="0" documentId="13_ncr:1_{BB65D3C5-4776-4881-A4C8-9AB893B20A0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U34" i="10"/>
  <c r="U35" i="10" s="1"/>
  <c r="U36" i="10" s="1"/>
  <c r="C34" i="10"/>
  <c r="BE34" i="10" l="1"/>
  <c r="BE35" i="10" s="1"/>
  <c r="BE36" i="10" s="1"/>
  <c r="AM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calcChain>
</file>

<file path=xl/sharedStrings.xml><?xml version="1.0" encoding="utf-8"?>
<sst xmlns="http://schemas.openxmlformats.org/spreadsheetml/2006/main" count="1120" uniqueCount="601">
  <si>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</si>
  <si>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</si>
  <si>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</si>
  <si>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</si>
  <si>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</si>
  <si>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</si>
  <si>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</si>
  <si>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</si>
  <si>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</si>
  <si>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</si>
  <si>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</si>
  <si>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</si>
  <si>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</si>
  <si>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</si>
  <si>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</si>
  <si>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</si>
  <si>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</si>
  <si>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</si>
  <si>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</si>
  <si>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</si>
  <si>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</si>
  <si>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</si>
  <si>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</si>
  <si>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</si>
  <si>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</si>
  <si>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</si>
  <si>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</si>
  <si>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</si>
  <si>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</si>
  <si>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</si>
  <si>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</si>
  <si>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</si>
  <si>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</si>
  <si>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</si>
  <si>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</si>
  <si>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</si>
  <si>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</si>
  <si>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</si>
  <si>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</si>
  <si>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</si>
  <si>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</si>
  <si>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</si>
  <si>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</si>
  <si>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</si>
  <si>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</si>
  <si>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</si>
  <si>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</si>
  <si>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</si>
  <si>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</si>
  <si>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</si>
  <si>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</si>
  <si>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</si>
  <si>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</si>
  <si>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</si>
  <si>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</si>
  <si>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</si>
  <si>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</si>
  <si>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</si>
  <si>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</si>
  <si>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</si>
  <si>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</si>
  <si>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</si>
  <si>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</si>
  <si>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</si>
  <si>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</si>
  <si>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</si>
  <si>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</si>
  <si>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</si>
  <si>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</si>
  <si>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</si>
  <si>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</si>
  <si>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</si>
  <si>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</si>
  <si>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</si>
  <si>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</si>
  <si>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</si>
  <si>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</si>
  <si>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</si>
  <si>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</si>
  <si>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</si>
  <si>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</si>
  <si>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</si>
  <si>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</si>
  <si>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</si>
  <si>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</si>
  <si>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</si>
  <si>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</si>
  <si>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</si>
  <si>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</si>
  <si>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</si>
  <si>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</si>
  <si>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</si>
  <si>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</si>
  <si>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</si>
  <si>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</si>
  <si>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</si>
  <si>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</si>
  <si>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</si>
  <si>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</si>
  <si>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</si>
  <si>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</si>
  <si>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</si>
  <si>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</si>
  <si>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</si>
  <si>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</si>
  <si>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</si>
  <si>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</si>
  <si>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</si>
  <si>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</si>
  <si>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</si>
  <si>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</si>
  <si>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</si>
  <si>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</si>
  <si>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</si>
  <si>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</si>
  <si>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</si>
  <si>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</si>
  <si>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</si>
  <si>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</si>
  <si>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</si>
  <si>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</si>
  <si>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</si>
  <si>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</si>
  <si>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</si>
  <si>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</si>
  <si>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</si>
  <si>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</si>
  <si>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</si>
  <si>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</si>
  <si>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</si>
  <si>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</si>
  <si>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</si>
  <si>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</si>
  <si>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</si>
  <si>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</si>
  <si>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</si>
  <si>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</si>
  <si>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</si>
  <si>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</si>
  <si>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</si>
  <si>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</si>
  <si>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</si>
  <si>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</si>
  <si>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</si>
  <si>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</si>
  <si>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</si>
  <si>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</si>
  <si>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</si>
  <si>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</si>
  <si>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</si>
  <si>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</si>
  <si>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</si>
  <si>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</si>
  <si>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</si>
  <si>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</si>
  <si>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</si>
  <si>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</si>
  <si>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</si>
  <si>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</si>
  <si>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</si>
  <si>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</si>
  <si>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</si>
  <si>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</si>
  <si>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</si>
  <si>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</si>
  <si>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</si>
  <si>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</si>
  <si>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</si>
  <si>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</si>
  <si>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</si>
  <si>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</si>
  <si>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</si>
  <si>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</si>
  <si>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</si>
  <si>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</si>
  <si>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</si>
  <si>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</si>
  <si>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</si>
  <si>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</si>
  <si>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</si>
  <si>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</si>
  <si>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</si>
  <si>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</si>
  <si>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</si>
  <si>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</si>
  <si>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</si>
  <si>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</si>
  <si>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</si>
  <si>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</si>
  <si>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</si>
  <si>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</si>
  <si>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</si>
  <si>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</si>
  <si>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</si>
  <si>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</si>
  <si>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</si>
  <si>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</si>
  <si>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</si>
  <si>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</si>
  <si>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</si>
  <si>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</si>
  <si>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</si>
  <si>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</si>
  <si>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</si>
  <si>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</si>
  <si>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</si>
  <si>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</si>
  <si>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</si>
  <si>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</si>
  <si>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</si>
  <si>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</si>
  <si>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</si>
  <si>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埼玉県吉川市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</si>
  <si>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</si>
  <si>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</si>
  <si>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</si>
  <si>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</si>
  <si>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</si>
  <si>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</si>
  <si>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</si>
  <si>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</si>
  <si>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</si>
  <si>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</si>
  <si>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</si>
  <si>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</si>
  <si>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</si>
  <si>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</si>
  <si>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</si>
  <si>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</si>
  <si>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</si>
  <si>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</si>
  <si>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</si>
  <si>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</si>
  <si>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</si>
  <si>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</si>
  <si>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</si>
  <si>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</si>
  <si>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</si>
  <si>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</si>
  <si>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</si>
  <si>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</si>
  <si>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</si>
  <si>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</si>
  <si>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</si>
  <si>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</si>
  <si>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</si>
  <si>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</si>
  <si>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</si>
  <si>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</si>
  <si>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</si>
  <si>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</si>
  <si>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</si>
  <si>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</si>
  <si>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</si>
  <si>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</si>
  <si>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</si>
  <si>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</si>
  <si>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</si>
  <si>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</si>
  <si>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</si>
  <si>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</si>
  <si>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</si>
  <si>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</si>
  <si>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</si>
  <si>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</si>
  <si>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</si>
  <si>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</si>
  <si>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</si>
  <si>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</si>
  <si>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</si>
  <si>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</si>
  <si>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</si>
  <si>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</si>
  <si>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</si>
  <si>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</si>
  <si>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</si>
  <si>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</si>
  <si>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</si>
  <si>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</si>
  <si>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</si>
  <si>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</si>
  <si>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</si>
  <si>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</si>
  <si>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</si>
  <si>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</si>
  <si>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</si>
  <si>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</si>
  <si>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</si>
  <si>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</si>
  <si>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</si>
  <si>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</si>
  <si>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</si>
  <si>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</si>
  <si>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</si>
  <si>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</si>
  <si>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</si>
  <si>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</si>
  <si>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</si>
  <si>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</si>
  <si>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</si>
  <si>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</si>
  <si>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</si>
  <si>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</si>
  <si>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</si>
  <si>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</si>
  <si>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</si>
  <si>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</si>
  <si>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</si>
  <si>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</si>
  <si>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</si>
  <si>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</si>
  <si>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</si>
  <si>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</si>
  <si>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</si>
  <si>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</si>
  <si>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</si>
  <si>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</si>
  <si>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</si>
  <si>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</si>
  <si>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</si>
  <si>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</si>
  <si>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</si>
  <si>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</si>
  <si>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</si>
  <si>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</si>
  <si>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</si>
  <si>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</si>
  <si>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</si>
  <si>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</si>
  <si>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</si>
  <si>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</si>
  <si>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</si>
  <si>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</si>
  <si>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</si>
  <si>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</si>
  <si>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</si>
  <si>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</si>
  <si>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</si>
  <si>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</si>
  <si>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</si>
  <si>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</si>
  <si>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</si>
  <si>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</si>
  <si>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</si>
  <si>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</si>
  <si>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</si>
  <si>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</si>
  <si>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</si>
  <si>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</si>
  <si>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</si>
  <si>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</si>
  <si>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</si>
  <si>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</si>
  <si>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</si>
  <si>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</si>
  <si>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</si>
  <si>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</si>
  <si>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</si>
  <si>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</si>
  <si>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</si>
  <si>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</si>
  <si>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埼玉県吉川市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</si>
  <si>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</si>
  <si>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</si>
  <si>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</si>
  <si>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</si>
  <si>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</si>
  <si>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</si>
  <si>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</si>
  <si>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</si>
  <si>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</si>
  <si>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</si>
  <si>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</si>
  <si>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</si>
  <si>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</si>
  <si>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</si>
  <si>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</si>
  <si>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</si>
  <si>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</si>
  <si>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</si>
  <si>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</si>
  <si>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</si>
  <si>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</si>
  <si>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</si>
  <si>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</si>
  <si>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</si>
  <si>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</si>
  <si>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</si>
  <si>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</si>
  <si>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</si>
  <si>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</si>
  <si>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</si>
  <si>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</si>
  <si>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</si>
  <si>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</si>
  <si>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</si>
  <si>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吉川市介護保険特別会計</t>
    <phoneticPr fontId="5"/>
  </si>
  <si>
    <t>吉川市後期高齢者医療特別会計</t>
    <phoneticPr fontId="5"/>
  </si>
  <si>
    <t>吉川市水道事業会計</t>
    <phoneticPr fontId="5"/>
  </si>
  <si>
    <t>法適用企業</t>
    <phoneticPr fontId="5"/>
  </si>
  <si>
    <t>吉川市下水道事業特別会計</t>
    <phoneticPr fontId="5"/>
  </si>
  <si>
    <t>法非適用企業</t>
    <phoneticPr fontId="5"/>
  </si>
  <si>
    <t>吉川市農業集落排水特別会計</t>
    <phoneticPr fontId="5"/>
  </si>
  <si>
    <t>吉川市吉川美南駅東口周辺地区土地区画整理事業特別会計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</si>
  <si>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</si>
  <si>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</si>
  <si>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</si>
  <si>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</si>
  <si>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</si>
  <si>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</si>
  <si>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</si>
  <si>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</si>
  <si>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</si>
  <si>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</si>
  <si>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</si>
  <si>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</si>
  <si>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</si>
  <si>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</si>
  <si>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</si>
  <si>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</si>
  <si>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</si>
  <si>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</si>
  <si>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</si>
  <si>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</si>
  <si>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</si>
  <si>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</si>
  <si>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</si>
  <si>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</si>
  <si>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</si>
  <si>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</si>
  <si>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</si>
  <si>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</si>
  <si>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</si>
  <si>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</si>
  <si>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</si>
  <si>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</si>
  <si>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</si>
  <si>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</si>
  <si>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</si>
  <si>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</si>
  <si>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</si>
  <si>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</si>
  <si>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</si>
  <si>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</si>
  <si>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</si>
  <si>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</si>
  <si>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</si>
  <si>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</si>
  <si>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</si>
  <si>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</si>
  <si>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</si>
  <si>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</si>
  <si>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</si>
  <si>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</si>
  <si>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</si>
  <si>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</si>
  <si>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</si>
  <si>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</si>
  <si>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</si>
  <si>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吉川市農業集落排水事業特別会計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</si>
  <si>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</si>
  <si>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吉川市吉川美南駅東口周辺地区土地区画整理事業特別会計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</si>
  <si>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</si>
  <si>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</si>
  <si>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</si>
  <si>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</si>
  <si>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</si>
  <si>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</si>
  <si>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</si>
  <si>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</si>
  <si>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</si>
  <si>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</si>
  <si>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</si>
  <si>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</si>
  <si>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</si>
  <si>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</si>
  <si>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</si>
  <si>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</si>
  <si>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</si>
  <si>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</si>
  <si>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</si>
  <si>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</si>
  <si>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</si>
  <si>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</si>
  <si>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</si>
  <si>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</si>
  <si>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</si>
  <si>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</si>
  <si>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</si>
  <si>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</si>
  <si>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</si>
  <si>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</si>
  <si>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</si>
  <si>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</si>
  <si>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</si>
  <si>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</si>
  <si>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</si>
  <si>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</si>
  <si>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</si>
  <si>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</si>
  <si>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</si>
  <si>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</si>
  <si>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</si>
  <si>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</si>
  <si>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</si>
  <si>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</si>
  <si>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</si>
  <si>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</si>
  <si>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</si>
  <si>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</si>
  <si>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</si>
  <si>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</si>
  <si>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</si>
  <si>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</si>
  <si>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</si>
  <si>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</si>
  <si>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</si>
  <si>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</si>
  <si>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</si>
  <si>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</si>
  <si>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</si>
  <si>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</si>
  <si>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</si>
  <si>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</si>
  <si>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</si>
  <si>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</si>
  <si>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</si>
  <si>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</si>
  <si>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</si>
  <si>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</si>
  <si>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</si>
  <si>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</si>
  <si>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</si>
  <si>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</si>
  <si>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</si>
  <si>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</si>
  <si>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</si>
  <si>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</si>
  <si>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</si>
  <si>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</si>
  <si>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</si>
  <si>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</si>
  <si>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</si>
  <si>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</si>
  <si>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</si>
  <si>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</si>
  <si>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</si>
  <si>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</si>
  <si>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3.88</t>
  </si>
  <si>
    <t>▲ 0.17</t>
  </si>
  <si>
    <t>吉川市水道事業会計</t>
  </si>
  <si>
    <t>一般会計</t>
  </si>
  <si>
    <t>吉川市国民健康保険特別会計</t>
  </si>
  <si>
    <t>吉川市介護保険特別会計</t>
  </si>
  <si>
    <t>吉川市下水道事業特別会計</t>
  </si>
  <si>
    <t>吉川市後期高齢者医療特別会計</t>
  </si>
  <si>
    <t>吉川市農業集落排水特別会計</t>
  </si>
  <si>
    <t>吉川市吉川美南駅東口周辺地区土地区画整理事業特別会計</t>
  </si>
  <si>
    <t>その他会計（赤字）</t>
  </si>
  <si>
    <t>その他会計（黒字）</t>
  </si>
  <si>
    <t>H25末</t>
    <phoneticPr fontId="5"/>
  </si>
  <si>
    <t>H26末</t>
    <phoneticPr fontId="5"/>
  </si>
  <si>
    <t>H27末</t>
    <phoneticPr fontId="5"/>
  </si>
  <si>
    <t>H28末</t>
    <phoneticPr fontId="5"/>
  </si>
  <si>
    <t>H29末</t>
    <phoneticPr fontId="5"/>
  </si>
  <si>
    <t>吉川市土地開発公社</t>
    <rPh sb="0" eb="3">
      <t>ヨシカワシ</t>
    </rPh>
    <rPh sb="3" eb="5">
      <t>トチ</t>
    </rPh>
    <rPh sb="5" eb="7">
      <t>カイハツ</t>
    </rPh>
    <rPh sb="7" eb="9">
      <t>コウシャ</t>
    </rPh>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</si>
  <si>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</si>
  <si>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</si>
  <si>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</si>
  <si>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</si>
  <si>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</si>
  <si>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</si>
  <si>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</si>
  <si>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</si>
  <si>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</si>
  <si>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</si>
  <si>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</si>
  <si>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</si>
  <si>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</si>
  <si>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吉川松伏消防組合</t>
    <rPh sb="0" eb="2">
      <t>ヨシカワ</t>
    </rPh>
    <rPh sb="2" eb="4">
      <t>マツブシ</t>
    </rPh>
    <rPh sb="4" eb="6">
      <t>ショウボウ</t>
    </rPh>
    <rPh sb="6" eb="8">
      <t>クミアイ</t>
    </rPh>
    <phoneticPr fontId="2"/>
  </si>
  <si>
    <t>-</t>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</si>
  <si>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</si>
  <si>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</si>
  <si>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</si>
  <si>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鉄道建設基金</t>
    <rPh sb="0" eb="2">
      <t>テツドウ</t>
    </rPh>
    <rPh sb="2" eb="4">
      <t>ケンセツ</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</si>
  <si>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</si>
  <si>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</si>
  <si>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</si>
  <si>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</si>
  <si>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</si>
  <si>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</si>
  <si>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</si>
  <si>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</si>
  <si>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</si>
  <si>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</si>
  <si>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における3年平均での実質公債費比率は類似団体平均と同程度であるが、平成30年度単年の実質公債費比率は7.6%と類似団体平均を上回っている状況である。平成30年度においては、新庁舎建設事業や吉川中学校用地取得事業など平成29年度に発行した市債の償還開始により実質公債費比率が上昇したが、今後も吉川中学校建設事業などの大規模事業に係る市債の償還が増えるため、実質公債費比率は上昇傾向が続くことが見込まれる。将来負担比率についても、今後予定されている大規模事業の影響により類似団体より高い状態が続くことが見込まれることから、計画的な市債の活用に努め、将来負担に配慮した財政運営に努める。</t>
    <rPh sb="0" eb="2">
      <t>ヘイセイ</t>
    </rPh>
    <rPh sb="4" eb="6">
      <t>ネンド</t>
    </rPh>
    <rPh sb="11" eb="12">
      <t>ネン</t>
    </rPh>
    <rPh sb="12" eb="14">
      <t>ヘイキン</t>
    </rPh>
    <rPh sb="16" eb="18">
      <t>ジッシツ</t>
    </rPh>
    <rPh sb="18" eb="21">
      <t>コウサイヒ</t>
    </rPh>
    <rPh sb="21" eb="23">
      <t>ヒリツ</t>
    </rPh>
    <rPh sb="24" eb="26">
      <t>ルイジ</t>
    </rPh>
    <rPh sb="26" eb="28">
      <t>ダンタイ</t>
    </rPh>
    <rPh sb="28" eb="30">
      <t>ヘイキン</t>
    </rPh>
    <rPh sb="31" eb="34">
      <t>ドウテイド</t>
    </rPh>
    <rPh sb="39" eb="41">
      <t>ヘイセイ</t>
    </rPh>
    <rPh sb="43" eb="45">
      <t>ネンド</t>
    </rPh>
    <rPh sb="48" eb="50">
      <t>ジッシツ</t>
    </rPh>
    <rPh sb="50" eb="55">
      <t>コウサイヒヒリツ</t>
    </rPh>
    <rPh sb="61" eb="63">
      <t>ルイジ</t>
    </rPh>
    <rPh sb="63" eb="65">
      <t>ダンタイ</t>
    </rPh>
    <rPh sb="65" eb="67">
      <t>ヘイキン</t>
    </rPh>
    <rPh sb="68" eb="70">
      <t>ウワマワ</t>
    </rPh>
    <rPh sb="74" eb="76">
      <t>ジョウキョウ</t>
    </rPh>
    <rPh sb="80" eb="82">
      <t>ヘイセイ</t>
    </rPh>
    <rPh sb="84" eb="86">
      <t>ネンド</t>
    </rPh>
    <rPh sb="134" eb="136">
      <t>ジッシツ</t>
    </rPh>
    <rPh sb="136" eb="141">
      <t>コウサイヒヒリツ</t>
    </rPh>
    <rPh sb="142" eb="144">
      <t>ジョウショウ</t>
    </rPh>
    <rPh sb="148" eb="150">
      <t>コンゴ</t>
    </rPh>
    <rPh sb="163" eb="166">
      <t>ダイキボ</t>
    </rPh>
    <rPh sb="166" eb="168">
      <t>ジギョウ</t>
    </rPh>
    <rPh sb="169" eb="170">
      <t>カカ</t>
    </rPh>
    <rPh sb="171" eb="172">
      <t>シ</t>
    </rPh>
    <rPh sb="172" eb="173">
      <t>サイ</t>
    </rPh>
    <rPh sb="174" eb="176">
      <t>ショウカン</t>
    </rPh>
    <rPh sb="177" eb="178">
      <t>フ</t>
    </rPh>
    <rPh sb="183" eb="185">
      <t>ジッシツ</t>
    </rPh>
    <rPh sb="185" eb="188">
      <t>コウサイヒ</t>
    </rPh>
    <rPh sb="188" eb="190">
      <t>ヒリツ</t>
    </rPh>
    <rPh sb="191" eb="193">
      <t>ジョウショウ</t>
    </rPh>
    <rPh sb="193" eb="195">
      <t>ケイコウ</t>
    </rPh>
    <rPh sb="196" eb="197">
      <t>ツヅ</t>
    </rPh>
    <rPh sb="201" eb="203">
      <t>ミコ</t>
    </rPh>
    <rPh sb="207" eb="209">
      <t>ショウライ</t>
    </rPh>
    <rPh sb="209" eb="211">
      <t>フタン</t>
    </rPh>
    <rPh sb="211" eb="213">
      <t>ヒリツ</t>
    </rPh>
    <rPh sb="219" eb="221">
      <t>コンゴ</t>
    </rPh>
    <rPh sb="221" eb="223">
      <t>ヨテイ</t>
    </rPh>
    <rPh sb="228" eb="231">
      <t>ダイキボ</t>
    </rPh>
    <rPh sb="231" eb="233">
      <t>ジギョウ</t>
    </rPh>
    <rPh sb="234" eb="236">
      <t>エイキョウ</t>
    </rPh>
    <rPh sb="239" eb="241">
      <t>ルイジ</t>
    </rPh>
    <rPh sb="241" eb="243">
      <t>ダンタイ</t>
    </rPh>
    <rPh sb="245" eb="246">
      <t>タカ</t>
    </rPh>
    <rPh sb="247" eb="249">
      <t>ジョウタイ</t>
    </rPh>
    <rPh sb="250" eb="251">
      <t>ツヅ</t>
    </rPh>
    <rPh sb="255" eb="257">
      <t>ミコ</t>
    </rPh>
    <rPh sb="265" eb="268">
      <t>ケイカクテキ</t>
    </rPh>
    <rPh sb="269" eb="271">
      <t>シサイ</t>
    </rPh>
    <rPh sb="272" eb="274">
      <t>カツヨウ</t>
    </rPh>
    <rPh sb="275" eb="276">
      <t>ツト</t>
    </rPh>
    <phoneticPr fontId="5"/>
  </si>
  <si>
    <t>将来負担比率</t>
    <phoneticPr fontId="5"/>
  </si>
  <si>
    <t>実質公債費比率</t>
    <phoneticPr fontId="5"/>
  </si>
  <si>
    <t>類似団体内平均値</t>
    <phoneticPr fontId="5"/>
  </si>
  <si>
    <t>実質公債費比率</t>
    <phoneticPr fontId="5"/>
  </si>
  <si>
    <t>当市では、吉川美南駅周辺の開発により人口が増加傾向にあり、吉川美南小学校など新しい施設の整備により有形固定資産減価償却率は類似団体と比較すると低くなっているが、吉川中学校用地取得事業や新庁舎建設事業等の大規模事業による地方債現在高の増加や、小中学校空調設備整備事業による債務負担行為に基づく支出予定額の増加などにより将来負担比率が類似団体と比べて高い水準にある。令和元年度も吉川中学校建設事業や保育所の建替えなどの固定資産の新規整備事業が予定されているため、有形固定資産減価償却率は類似団体より低い水準を維持する一方、将来負担比率は類似団体より高い状態が続くことが見込まれることから、地方債を活用する事業の厳選や、より低利な借入、基金の活用など将来負担に配慮した財政運営に努める。</t>
    <rPh sb="0" eb="2">
      <t>トウシ</t>
    </rPh>
    <rPh sb="5" eb="12">
      <t>ヨシカワミナミエキシュウヘン</t>
    </rPh>
    <rPh sb="13" eb="15">
      <t>カイハツ</t>
    </rPh>
    <rPh sb="18" eb="20">
      <t>ジンコウ</t>
    </rPh>
    <rPh sb="21" eb="23">
      <t>ゾウカ</t>
    </rPh>
    <rPh sb="23" eb="25">
      <t>ケイコウ</t>
    </rPh>
    <rPh sb="49" eb="55">
      <t>ユウケイコテイシサン</t>
    </rPh>
    <rPh sb="55" eb="57">
      <t>ゲンカ</t>
    </rPh>
    <rPh sb="57" eb="59">
      <t>ショウキャク</t>
    </rPh>
    <rPh sb="59" eb="60">
      <t>リツ</t>
    </rPh>
    <rPh sb="61" eb="63">
      <t>ルイジ</t>
    </rPh>
    <rPh sb="63" eb="65">
      <t>ダンタイ</t>
    </rPh>
    <rPh sb="66" eb="68">
      <t>ヒカク</t>
    </rPh>
    <rPh sb="71" eb="72">
      <t>ヒク</t>
    </rPh>
    <rPh sb="80" eb="82">
      <t>ヨシカワ</t>
    </rPh>
    <rPh sb="83" eb="85">
      <t>ガッコウ</t>
    </rPh>
    <rPh sb="85" eb="87">
      <t>ヨウチ</t>
    </rPh>
    <rPh sb="87" eb="89">
      <t>シュトク</t>
    </rPh>
    <rPh sb="89" eb="91">
      <t>ジギョウ</t>
    </rPh>
    <rPh sb="97" eb="99">
      <t>ジギョウ</t>
    </rPh>
    <rPh sb="99" eb="100">
      <t>トウ</t>
    </rPh>
    <rPh sb="101" eb="106">
      <t>ダイキボジギョウ</t>
    </rPh>
    <rPh sb="109" eb="112">
      <t>チホウサイ</t>
    </rPh>
    <rPh sb="112" eb="114">
      <t>ゲンザイ</t>
    </rPh>
    <rPh sb="114" eb="115">
      <t>ダカ</t>
    </rPh>
    <rPh sb="116" eb="118">
      <t>ゾウカ</t>
    </rPh>
    <rPh sb="139" eb="141">
      <t>コウイ</t>
    </rPh>
    <rPh sb="151" eb="153">
      <t>ゾウカ</t>
    </rPh>
    <rPh sb="158" eb="160">
      <t>ショウライ</t>
    </rPh>
    <rPh sb="160" eb="162">
      <t>フタン</t>
    </rPh>
    <rPh sb="162" eb="164">
      <t>ヒリツ</t>
    </rPh>
    <rPh sb="165" eb="167">
      <t>ルイジ</t>
    </rPh>
    <rPh sb="167" eb="169">
      <t>ダンタイ</t>
    </rPh>
    <rPh sb="170" eb="171">
      <t>クラ</t>
    </rPh>
    <rPh sb="173" eb="174">
      <t>タカ</t>
    </rPh>
    <rPh sb="175" eb="177">
      <t>スイジュン</t>
    </rPh>
    <rPh sb="181" eb="183">
      <t>レイワ</t>
    </rPh>
    <rPh sb="183" eb="184">
      <t>ゲン</t>
    </rPh>
    <rPh sb="184" eb="186">
      <t>ネンド</t>
    </rPh>
    <rPh sb="187" eb="189">
      <t>ヨシカワ</t>
    </rPh>
    <rPh sb="189" eb="192">
      <t>チュウガッコウ</t>
    </rPh>
    <rPh sb="192" eb="194">
      <t>ケンセツ</t>
    </rPh>
    <rPh sb="194" eb="196">
      <t>ジギョウ</t>
    </rPh>
    <rPh sb="197" eb="199">
      <t>ホイク</t>
    </rPh>
    <rPh sb="199" eb="200">
      <t>ショ</t>
    </rPh>
    <rPh sb="201" eb="203">
      <t>タテカ</t>
    </rPh>
    <rPh sb="207" eb="209">
      <t>コテイ</t>
    </rPh>
    <rPh sb="209" eb="211">
      <t>シサン</t>
    </rPh>
    <rPh sb="212" eb="214">
      <t>シンキ</t>
    </rPh>
    <rPh sb="214" eb="216">
      <t>セイビ</t>
    </rPh>
    <rPh sb="216" eb="218">
      <t>ジギョウ</t>
    </rPh>
    <rPh sb="219" eb="221">
      <t>ヨテイ</t>
    </rPh>
    <rPh sb="229" eb="231">
      <t>ユウケイ</t>
    </rPh>
    <rPh sb="231" eb="233">
      <t>コテイ</t>
    </rPh>
    <rPh sb="233" eb="235">
      <t>シサン</t>
    </rPh>
    <rPh sb="235" eb="237">
      <t>ゲンカ</t>
    </rPh>
    <rPh sb="237" eb="239">
      <t>ショウキャク</t>
    </rPh>
    <rPh sb="239" eb="240">
      <t>リツ</t>
    </rPh>
    <rPh sb="241" eb="243">
      <t>ルイジ</t>
    </rPh>
    <rPh sb="243" eb="245">
      <t>ダンタイ</t>
    </rPh>
    <rPh sb="247" eb="248">
      <t>ヒク</t>
    </rPh>
    <rPh sb="249" eb="251">
      <t>スイジュン</t>
    </rPh>
    <rPh sb="252" eb="254">
      <t>イジ</t>
    </rPh>
    <rPh sb="256" eb="258">
      <t>イッポウ</t>
    </rPh>
    <rPh sb="259" eb="261">
      <t>ショウライ</t>
    </rPh>
    <rPh sb="261" eb="263">
      <t>フタン</t>
    </rPh>
    <rPh sb="263" eb="265">
      <t>ヒリツ</t>
    </rPh>
    <rPh sb="266" eb="268">
      <t>ルイジ</t>
    </rPh>
    <rPh sb="268" eb="270">
      <t>ダンタイ</t>
    </rPh>
    <rPh sb="272" eb="273">
      <t>タカ</t>
    </rPh>
    <rPh sb="274" eb="276">
      <t>ジョウタイ</t>
    </rPh>
    <rPh sb="277" eb="278">
      <t>ツヅ</t>
    </rPh>
    <rPh sb="282" eb="284">
      <t>ミコ</t>
    </rPh>
    <rPh sb="309" eb="311">
      <t>テイリ</t>
    </rPh>
    <rPh sb="312" eb="314">
      <t>カリイレ</t>
    </rPh>
    <rPh sb="315" eb="317">
      <t>キキン</t>
    </rPh>
    <rPh sb="318" eb="320">
      <t>カツヨウ</t>
    </rPh>
    <rPh sb="322" eb="324">
      <t>ショウライ</t>
    </rPh>
    <rPh sb="324" eb="326">
      <t>フタン</t>
    </rPh>
    <rPh sb="327" eb="329">
      <t>ハイリョ</t>
    </rPh>
    <rPh sb="331" eb="333">
      <t>ザイセイ</t>
    </rPh>
    <rPh sb="333" eb="335">
      <t>ウンエイ</t>
    </rPh>
    <rPh sb="336" eb="33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</si>
</sst>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0EE3-446E-941C-9F81142F28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19792</c:v>
                </c:pt>
                <c:pt idx="1">
                  <c:v>43252</c:v>
                </c:pt>
                <c:pt idx="2">
                  <c:v>30516</c:v>
                </c:pt>
                <c:pt idx="3">
                  <c:v>109789</c:v>
                </c:pt>
                <c:pt idx="4">
                  <c:v>36558</c:v>
                </c:pt>
              </c:numCache>
            </c:numRef>
          </c:val>
          <c:smooth val="0"/>
          <c:extLst>
            <c:ext xmlns:c16="http://schemas.microsoft.com/office/drawing/2014/chart" uri="{C3380CC4-5D6E-409C-BE32-E72D297353CC}">
              <c16:uniqueId val="{00000001-0EE3-446E-941C-9F81142F28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c:v>
                </c:pt>
                <c:pt idx="1">
                  <c:v>4.91</c:v>
                </c:pt>
                <c:pt idx="2">
                  <c:v>4.1500000000000004</c:v>
                </c:pt>
                <c:pt idx="3">
                  <c:v>4.2300000000000004</c:v>
                </c:pt>
                <c:pt idx="4">
                  <c:v>4.4800000000000004</c:v>
                </c:pt>
              </c:numCache>
            </c:numRef>
          </c:val>
          <c:extLst>
            <c:ext xmlns:c16="http://schemas.microsoft.com/office/drawing/2014/chart" uri="{C3380CC4-5D6E-409C-BE32-E72D297353CC}">
              <c16:uniqueId val="{00000000-12CF-4BBE-B530-261A82F0E2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13.9</c:v>
                </c:pt>
                <c:pt idx="1">
                  <c:v>14.44</c:v>
                </c:pt>
                <c:pt idx="2">
                  <c:v>10.77</c:v>
                </c:pt>
                <c:pt idx="3">
                  <c:v>10.3</c:v>
                </c:pt>
                <c:pt idx="4">
                  <c:v>9.89</c:v>
                </c:pt>
              </c:numCache>
            </c:numRef>
          </c:val>
          <c:extLst>
            <c:ext xmlns:c16="http://schemas.microsoft.com/office/drawing/2014/chart" uri="{C3380CC4-5D6E-409C-BE32-E72D297353CC}">
              <c16:uniqueId val="{00000001-12CF-4BBE-B530-261A82F0E2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-2.2999999999999998</c:v>
                </c:pt>
                <c:pt idx="1">
                  <c:v>1.02</c:v>
                </c:pt>
                <c:pt idx="2">
                  <c:v>-3.88</c:v>
                </c:pt>
                <c:pt idx="3">
                  <c:v>-0.17</c:v>
                </c:pt>
                <c:pt idx="4">
                  <c:v>0.1</c:v>
                </c:pt>
              </c:numCache>
            </c:numRef>
          </c:val>
          <c:smooth val="0"/>
          <c:extLst>
            <c:ext xmlns:c16="http://schemas.microsoft.com/office/drawing/2014/chart" uri="{C3380CC4-5D6E-409C-BE32-E72D297353CC}">
              <c16:uniqueId val="{00000002-12CF-4BBE-B530-261A82F0E2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F7-42BF-B90B-7CFE9A4E70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7-42BF-B90B-7CFE9A4E70C2}"/>
            </c:ext>
          </c:extLst>
        </c:ser>
        <c:ser>
          <c:idx val="2"/>
          <c:order val="2"/>
          <c:tx>
            <c:strRef>
              <c:f>データシート!$A$29</c:f>
              <c:strCache>
                <c:ptCount val="1"/>
                <c:pt idx="0">
                  <c:v>吉川市吉川美南駅東口周辺地区土地区画整理事業特別会計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B6F7-42BF-B90B-7CFE9A4E70C2}"/>
            </c:ext>
          </c:extLst>
        </c:ser>
        <c:ser>
          <c:idx val="3"/>
          <c:order val="3"/>
          <c:tx>
            <c:strRef>
              <c:f>データシート!$A$30</c:f>
              <c:strCache>
                <c:ptCount val="1"/>
                <c:pt idx="0">
                  <c:v>吉川市農業集落排水特別会計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B6F7-42BF-B90B-7CFE9A4E70C2}"/>
            </c:ext>
          </c:extLst>
        </c:ser>
        <c:ser>
          <c:idx val="4"/>
          <c:order val="4"/>
          <c:tx>
            <c:strRef>
              <c:f>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0.03</c:v>
                </c:pt>
              </c:numCache>
            </c:numRef>
          </c:val>
          <c:extLst>
            <c:ext xmlns:c16="http://schemas.microsoft.com/office/drawing/2014/chart" uri="{C3380CC4-5D6E-409C-BE32-E72D297353CC}">
              <c16:uniqueId val="{00000004-B6F7-42BF-B90B-7CFE9A4E70C2}"/>
            </c:ext>
          </c:extLst>
        </c:ser>
        <c:ser>
          <c:idx val="5"/>
          <c:order val="5"/>
          <c:tx>
            <c:strRef>
              <c:f>データシート!$A$32</c:f>
              <c:strCache>
                <c:ptCount val="1"/>
                <c:pt idx="0">
                  <c:v>吉川市下水道事業特別会計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0.2</c:v>
                </c:pt>
                <c:pt idx="4">
                  <c:v>#N/A</c:v>
                </c:pt>
                <c:pt idx="5">
                  <c:v>0.14000000000000001</c:v>
                </c:pt>
                <c:pt idx="6">
                  <c:v>#N/A</c:v>
                </c:pt>
                <c:pt idx="7">
                  <c:v>0.17</c:v>
                </c:pt>
                <c:pt idx="8">
                  <c:v>#N/A</c:v>
                </c:pt>
                <c:pt idx="9">
                  <c:v>0.49</c:v>
                </c:pt>
              </c:numCache>
            </c:numRef>
          </c:val>
          <c:extLst>
            <c:ext xmlns:c16="http://schemas.microsoft.com/office/drawing/2014/chart" uri="{C3380CC4-5D6E-409C-BE32-E72D297353CC}">
              <c16:uniqueId val="{00000005-B6F7-42BF-B90B-7CFE9A4E70C2}"/>
            </c:ext>
          </c:extLst>
        </c:ser>
        <c:ser>
          <c:idx val="6"/>
          <c:order val="6"/>
          <c:tx>
            <c:strRef>
              <c:f>データシート!$A$33</c:f>
              <c:strCache>
                <c:ptCount val="1"/>
                <c:pt idx="0">
                  <c:v>吉川市介護保険特別会計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2.54</c:v>
                </c:pt>
                <c:pt idx="2">
                  <c:v>#N/A</c:v>
                </c:pt>
                <c:pt idx="3">
                  <c:v>1.08</c:v>
                </c:pt>
                <c:pt idx="4">
                  <c:v>#N/A</c:v>
                </c:pt>
                <c:pt idx="5">
                  <c:v>0.39</c:v>
                </c:pt>
                <c:pt idx="6">
                  <c:v>#N/A</c:v>
                </c:pt>
                <c:pt idx="7">
                  <c:v>1.65</c:v>
                </c:pt>
                <c:pt idx="8">
                  <c:v>#N/A</c:v>
                </c:pt>
                <c:pt idx="9">
                  <c:v>0.61</c:v>
                </c:pt>
              </c:numCache>
            </c:numRef>
          </c:val>
          <c:extLst>
            <c:ext xmlns:c16="http://schemas.microsoft.com/office/drawing/2014/chart" uri="{C3380CC4-5D6E-409C-BE32-E72D297353CC}">
              <c16:uniqueId val="{00000006-B6F7-42BF-B90B-7CFE9A4E70C2}"/>
            </c:ext>
          </c:extLst>
        </c:ser>
        <c:ser>
          <c:idx val="7"/>
          <c:order val="7"/>
          <c:tx>
            <c:strRef>
              <c:f>データシート!$A$34</c:f>
              <c:strCache>
                <c:ptCount val="1"/>
                <c:pt idx="0">
                  <c:v>吉川市国民健康保険特別会計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6.98</c:v>
                </c:pt>
                <c:pt idx="2">
                  <c:v>#N/A</c:v>
                </c:pt>
                <c:pt idx="3">
                  <c:v>2.57</c:v>
                </c:pt>
                <c:pt idx="4">
                  <c:v>#N/A</c:v>
                </c:pt>
                <c:pt idx="5">
                  <c:v>3.48</c:v>
                </c:pt>
                <c:pt idx="6">
                  <c:v>#N/A</c:v>
                </c:pt>
                <c:pt idx="7">
                  <c:v>3.32</c:v>
                </c:pt>
                <c:pt idx="8">
                  <c:v>#N/A</c:v>
                </c:pt>
                <c:pt idx="9">
                  <c:v>1.65</c:v>
                </c:pt>
              </c:numCache>
            </c:numRef>
          </c:val>
          <c:extLst>
            <c:ext xmlns:c16="http://schemas.microsoft.com/office/drawing/2014/chart" uri="{C3380CC4-5D6E-409C-BE32-E72D297353CC}">
              <c16:uniqueId val="{00000007-B6F7-42BF-B90B-7CFE9A4E70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5.29</c:v>
                </c:pt>
                <c:pt idx="2">
                  <c:v>#N/A</c:v>
                </c:pt>
                <c:pt idx="3">
                  <c:v>4.91</c:v>
                </c:pt>
                <c:pt idx="4">
                  <c:v>#N/A</c:v>
                </c:pt>
                <c:pt idx="5">
                  <c:v>4.1500000000000004</c:v>
                </c:pt>
                <c:pt idx="6">
                  <c:v>#N/A</c:v>
                </c:pt>
                <c:pt idx="7">
                  <c:v>4.2300000000000004</c:v>
                </c:pt>
                <c:pt idx="8">
                  <c:v>#N/A</c:v>
                </c:pt>
                <c:pt idx="9">
                  <c:v>4.4800000000000004</c:v>
                </c:pt>
              </c:numCache>
            </c:numRef>
          </c:val>
          <c:extLst>
            <c:ext xmlns:c16="http://schemas.microsoft.com/office/drawing/2014/chart" uri="{C3380CC4-5D6E-409C-BE32-E72D297353CC}">
              <c16:uniqueId val="{00000008-B6F7-42BF-B90B-7CFE9A4E70C2}"/>
            </c:ext>
          </c:extLst>
        </c:ser>
        <c:ser>
          <c:idx val="9"/>
          <c:order val="9"/>
          <c:tx>
            <c:strRef>
              <c:f>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20.82</c:v>
                </c:pt>
                <c:pt idx="2">
                  <c:v>#N/A</c:v>
                </c:pt>
                <c:pt idx="3">
                  <c:v>19.440000000000001</c:v>
                </c:pt>
                <c:pt idx="4">
                  <c:v>#N/A</c:v>
                </c:pt>
                <c:pt idx="5">
                  <c:v>20.329999999999998</c:v>
                </c:pt>
                <c:pt idx="6">
                  <c:v>#N/A</c:v>
                </c:pt>
                <c:pt idx="7">
                  <c:v>19.489999999999998</c:v>
                </c:pt>
                <c:pt idx="8">
                  <c:v>#N/A</c:v>
                </c:pt>
                <c:pt idx="9">
                  <c:v>17.399999999999999</c:v>
                </c:pt>
              </c:numCache>
            </c:numRef>
          </c:val>
          <c:extLst>
            <c:ext xmlns:c16="http://schemas.microsoft.com/office/drawing/2014/chart" uri="{C3380CC4-5D6E-409C-BE32-E72D297353CC}">
              <c16:uniqueId val="{00000009-B6F7-42BF-B90B-7CFE9A4E70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1495</c:v>
                </c:pt>
                <c:pt idx="5">
                  <c:v>1448</c:v>
                </c:pt>
                <c:pt idx="8">
                  <c:v>1529</c:v>
                </c:pt>
                <c:pt idx="11">
                  <c:v>1517</c:v>
                </c:pt>
                <c:pt idx="14">
                  <c:v>1553</c:v>
                </c:pt>
              </c:numCache>
            </c:numRef>
          </c:val>
          <c:extLst>
            <c:ext xmlns:c16="http://schemas.microsoft.com/office/drawing/2014/chart" uri="{C3380CC4-5D6E-409C-BE32-E72D297353CC}">
              <c16:uniqueId val="{00000000-D2BB-4C94-BBBD-DB753BE448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BB-4C94-BBBD-DB753BE448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108</c:v>
                </c:pt>
                <c:pt idx="6">
                  <c:v>187</c:v>
                </c:pt>
                <c:pt idx="9">
                  <c:v>112</c:v>
                </c:pt>
                <c:pt idx="12">
                  <c:v>101</c:v>
                </c:pt>
              </c:numCache>
            </c:numRef>
          </c:val>
          <c:extLst>
            <c:ext xmlns:c16="http://schemas.microsoft.com/office/drawing/2014/chart" uri="{C3380CC4-5D6E-409C-BE32-E72D297353CC}">
              <c16:uniqueId val="{00000002-D2BB-4C94-BBBD-DB753BE448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125</c:v>
                </c:pt>
                <c:pt idx="3">
                  <c:v>152</c:v>
                </c:pt>
                <c:pt idx="6">
                  <c:v>148</c:v>
                </c:pt>
                <c:pt idx="9">
                  <c:v>145</c:v>
                </c:pt>
                <c:pt idx="12">
                  <c:v>151</c:v>
                </c:pt>
              </c:numCache>
            </c:numRef>
          </c:val>
          <c:extLst>
            <c:ext xmlns:c16="http://schemas.microsoft.com/office/drawing/2014/chart" uri="{C3380CC4-5D6E-409C-BE32-E72D297353CC}">
              <c16:uniqueId val="{00000003-D2BB-4C94-BBBD-DB753BE448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261</c:v>
                </c:pt>
                <c:pt idx="3">
                  <c:v>231</c:v>
                </c:pt>
                <c:pt idx="6">
                  <c:v>257</c:v>
                </c:pt>
                <c:pt idx="9">
                  <c:v>243</c:v>
                </c:pt>
                <c:pt idx="12">
                  <c:v>236</c:v>
                </c:pt>
              </c:numCache>
            </c:numRef>
          </c:val>
          <c:extLst>
            <c:ext xmlns:c16="http://schemas.microsoft.com/office/drawing/2014/chart" uri="{C3380CC4-5D6E-409C-BE32-E72D297353CC}">
              <c16:uniqueId val="{00000004-D2BB-4C94-BBBD-DB753BE448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BB-4C94-BBBD-DB753BE448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BB-4C94-BBBD-DB753BE448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1476</c:v>
                </c:pt>
                <c:pt idx="3">
                  <c:v>1479</c:v>
                </c:pt>
                <c:pt idx="6">
                  <c:v>1617</c:v>
                </c:pt>
                <c:pt idx="9">
                  <c:v>1696</c:v>
                </c:pt>
                <c:pt idx="12">
                  <c:v>1964</c:v>
                </c:pt>
              </c:numCache>
            </c:numRef>
          </c:val>
          <c:extLst>
            <c:ext xmlns:c16="http://schemas.microsoft.com/office/drawing/2014/chart" uri="{C3380CC4-5D6E-409C-BE32-E72D297353CC}">
              <c16:uniqueId val="{00000007-D2BB-4C94-BBBD-DB753BE448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461</c:v>
                </c:pt>
                <c:pt idx="2">
                  <c:v>#N/A</c:v>
                </c:pt>
                <c:pt idx="3">
                  <c:v>#N/A</c:v>
                </c:pt>
                <c:pt idx="4">
                  <c:v>522</c:v>
                </c:pt>
                <c:pt idx="5">
                  <c:v>#N/A</c:v>
                </c:pt>
                <c:pt idx="6">
                  <c:v>#N/A</c:v>
                </c:pt>
                <c:pt idx="7">
                  <c:v>680</c:v>
                </c:pt>
                <c:pt idx="8">
                  <c:v>#N/A</c:v>
                </c:pt>
                <c:pt idx="9">
                  <c:v>#N/A</c:v>
                </c:pt>
                <c:pt idx="10">
                  <c:v>679</c:v>
                </c:pt>
                <c:pt idx="11">
                  <c:v>#N/A</c:v>
                </c:pt>
                <c:pt idx="12">
                  <c:v>#N/A</c:v>
                </c:pt>
                <c:pt idx="13">
                  <c:v>899</c:v>
                </c:pt>
                <c:pt idx="14">
                  <c:v>#N/A</c:v>
                </c:pt>
              </c:numCache>
            </c:numRef>
          </c:val>
          <c:smooth val="0"/>
          <c:extLst>
            <c:ext xmlns:c16="http://schemas.microsoft.com/office/drawing/2014/chart" uri="{C3380CC4-5D6E-409C-BE32-E72D297353CC}">
              <c16:uniqueId val="{00000008-D2BB-4C94-BBBD-DB753BE448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14771</c:v>
                </c:pt>
                <c:pt idx="5">
                  <c:v>15015</c:v>
                </c:pt>
                <c:pt idx="8">
                  <c:v>15521</c:v>
                </c:pt>
                <c:pt idx="11">
                  <c:v>16157</c:v>
                </c:pt>
                <c:pt idx="14">
                  <c:v>16729</c:v>
                </c:pt>
              </c:numCache>
            </c:numRef>
          </c:val>
          <c:extLst>
            <c:ext xmlns:c16="http://schemas.microsoft.com/office/drawing/2014/chart" uri="{C3380CC4-5D6E-409C-BE32-E72D297353CC}">
              <c16:uniqueId val="{00000000-496B-4FC9-8943-6D53A4C83A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2353</c:v>
                </c:pt>
                <c:pt idx="5">
                  <c:v>2364</c:v>
                </c:pt>
                <c:pt idx="8">
                  <c:v>2508</c:v>
                </c:pt>
                <c:pt idx="11">
                  <c:v>2434</c:v>
                </c:pt>
                <c:pt idx="14">
                  <c:v>2937</c:v>
                </c:pt>
              </c:numCache>
            </c:numRef>
          </c:val>
          <c:extLst>
            <c:ext xmlns:c16="http://schemas.microsoft.com/office/drawing/2014/chart" uri="{C3380CC4-5D6E-409C-BE32-E72D297353CC}">
              <c16:uniqueId val="{00000001-496B-4FC9-8943-6D53A4C83A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4035</c:v>
                </c:pt>
                <c:pt idx="5">
                  <c:v>4953</c:v>
                </c:pt>
                <c:pt idx="8">
                  <c:v>4499</c:v>
                </c:pt>
                <c:pt idx="11">
                  <c:v>3037</c:v>
                </c:pt>
                <c:pt idx="14">
                  <c:v>3189</c:v>
                </c:pt>
              </c:numCache>
            </c:numRef>
          </c:val>
          <c:extLst>
            <c:ext xmlns:c16="http://schemas.microsoft.com/office/drawing/2014/chart" uri="{C3380CC4-5D6E-409C-BE32-E72D297353CC}">
              <c16:uniqueId val="{00000002-496B-4FC9-8943-6D53A4C83A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6B-4FC9-8943-6D53A4C83A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6B-4FC9-8943-6D53A4C83A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96B-4FC9-8943-6D53A4C83A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1147</c:v>
                </c:pt>
                <c:pt idx="3">
                  <c:v>1337</c:v>
                </c:pt>
                <c:pt idx="6">
                  <c:v>1103</c:v>
                </c:pt>
                <c:pt idx="9">
                  <c:v>1041</c:v>
                </c:pt>
                <c:pt idx="12">
                  <c:v>906</c:v>
                </c:pt>
              </c:numCache>
            </c:numRef>
          </c:val>
          <c:extLst>
            <c:ext xmlns:c16="http://schemas.microsoft.com/office/drawing/2014/chart" uri="{C3380CC4-5D6E-409C-BE32-E72D297353CC}">
              <c16:uniqueId val="{00000006-496B-4FC9-8943-6D53A4C83A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981</c:v>
                </c:pt>
                <c:pt idx="3">
                  <c:v>1425</c:v>
                </c:pt>
                <c:pt idx="6">
                  <c:v>1314</c:v>
                </c:pt>
                <c:pt idx="9">
                  <c:v>1210</c:v>
                </c:pt>
                <c:pt idx="12">
                  <c:v>1035</c:v>
                </c:pt>
              </c:numCache>
            </c:numRef>
          </c:val>
          <c:extLst>
            <c:ext xmlns:c16="http://schemas.microsoft.com/office/drawing/2014/chart" uri="{C3380CC4-5D6E-409C-BE32-E72D297353CC}">
              <c16:uniqueId val="{00000007-496B-4FC9-8943-6D53A4C83A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2932</c:v>
                </c:pt>
                <c:pt idx="3">
                  <c:v>2660</c:v>
                </c:pt>
                <c:pt idx="6">
                  <c:v>2630</c:v>
                </c:pt>
                <c:pt idx="9">
                  <c:v>2438</c:v>
                </c:pt>
                <c:pt idx="12">
                  <c:v>2464</c:v>
                </c:pt>
              </c:numCache>
            </c:numRef>
          </c:val>
          <c:extLst>
            <c:ext xmlns:c16="http://schemas.microsoft.com/office/drawing/2014/chart" uri="{C3380CC4-5D6E-409C-BE32-E72D297353CC}">
              <c16:uniqueId val="{00000008-496B-4FC9-8943-6D53A4C83A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5895</c:v>
                </c:pt>
                <c:pt idx="3">
                  <c:v>4223</c:v>
                </c:pt>
                <c:pt idx="6">
                  <c:v>4033</c:v>
                </c:pt>
                <c:pt idx="9">
                  <c:v>1853</c:v>
                </c:pt>
                <c:pt idx="12">
                  <c:v>2487</c:v>
                </c:pt>
              </c:numCache>
            </c:numRef>
          </c:val>
          <c:extLst>
            <c:ext xmlns:c16="http://schemas.microsoft.com/office/drawing/2014/chart" uri="{C3380CC4-5D6E-409C-BE32-E72D297353CC}">
              <c16:uniqueId val="{00000009-496B-4FC9-8943-6D53A4C83A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14996</c:v>
                </c:pt>
                <c:pt idx="3">
                  <c:v>16205</c:v>
                </c:pt>
                <c:pt idx="6">
                  <c:v>16247</c:v>
                </c:pt>
                <c:pt idx="9">
                  <c:v>20599</c:v>
                </c:pt>
                <c:pt idx="12">
                  <c:v>20840</c:v>
                </c:pt>
              </c:numCache>
            </c:numRef>
          </c:val>
          <c:extLst>
            <c:ext xmlns:c16="http://schemas.microsoft.com/office/drawing/2014/chart" uri="{C3380CC4-5D6E-409C-BE32-E72D297353CC}">
              <c16:uniqueId val="{0000000A-496B-4FC9-8943-6D53A4C83A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4792</c:v>
                </c:pt>
                <c:pt idx="2">
                  <c:v>#N/A</c:v>
                </c:pt>
                <c:pt idx="3">
                  <c:v>#N/A</c:v>
                </c:pt>
                <c:pt idx="4">
                  <c:v>3518</c:v>
                </c:pt>
                <c:pt idx="5">
                  <c:v>#N/A</c:v>
                </c:pt>
                <c:pt idx="6">
                  <c:v>#N/A</c:v>
                </c:pt>
                <c:pt idx="7">
                  <c:v>2799</c:v>
                </c:pt>
                <c:pt idx="8">
                  <c:v>#N/A</c:v>
                </c:pt>
                <c:pt idx="9">
                  <c:v>#N/A</c:v>
                </c:pt>
                <c:pt idx="10">
                  <c:v>5511</c:v>
                </c:pt>
                <c:pt idx="11">
                  <c:v>#N/A</c:v>
                </c:pt>
                <c:pt idx="12">
                  <c:v>#N/A</c:v>
                </c:pt>
                <c:pt idx="13">
                  <c:v>4877</c:v>
                </c:pt>
                <c:pt idx="14">
                  <c:v>#N/A</c:v>
                </c:pt>
              </c:numCache>
            </c:numRef>
          </c:val>
          <c:smooth val="0"/>
          <c:extLst>
            <c:ext xmlns:c16="http://schemas.microsoft.com/office/drawing/2014/chart" uri="{C3380CC4-5D6E-409C-BE32-E72D297353CC}">
              <c16:uniqueId val="{0000000B-496B-4FC9-8943-6D53A4C83A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1345</c:v>
                </c:pt>
                <c:pt idx="1">
                  <c:v>1305</c:v>
                </c:pt>
                <c:pt idx="2">
                  <c:v>1276</c:v>
                </c:pt>
              </c:numCache>
            </c:numRef>
          </c:val>
          <c:extLst>
            <c:ext xmlns:c16="http://schemas.microsoft.com/office/drawing/2014/chart" uri="{C3380CC4-5D6E-409C-BE32-E72D297353CC}">
              <c16:uniqueId val="{00000000-16D8-4535-8C6F-D25E6E4E6B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6D8-4535-8C6F-D25E6E4E6B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2466</c:v>
                </c:pt>
                <c:pt idx="1">
                  <c:v>959</c:v>
                </c:pt>
                <c:pt idx="2">
                  <c:v>612</c:v>
                </c:pt>
              </c:numCache>
            </c:numRef>
          </c:val>
          <c:extLst>
            <c:ext xmlns:c16="http://schemas.microsoft.com/office/drawing/2014/chart" uri="{C3380CC4-5D6E-409C-BE32-E72D297353CC}">
              <c16:uniqueId val="{00000002-16D8-4535-8C6F-D25E6E4E6B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{1EC1D8DD-2A3A-4D5F-A244-BD542199F1F2}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5D-4EA1-AB0F-5A16F06748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{D8F30E14-B481-4799-AC44-19491D9953B5}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5D-4EA1-AB0F-5A16F06748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{8D2A60CF-4DAD-4182-8DF2-5B40100553A6}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5D-4EA1-AB0F-5A16F06748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{FCCDFEDE-9F83-4442-86AE-15534BDF402F}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5D-4EA1-AB0F-5A16F06748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{84579EEB-94E5-4FA0-A9A7-561DCFE3D04D}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5D-4EA1-AB0F-5A16F06748B7}"/>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{8CD6A29C-C129-43F1-B241-4771011E3560}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5D-4EA1-AB0F-5A16F06748B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{93462A35-32C7-4C96-B026-DB6E019A199D}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5D-4EA1-AB0F-5A16F06748B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{C8729993-EBEA-4DA1-AF60-178F1F55E7D9}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5D-4EA1-AB0F-5A16F06748B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{66D12509-F71B-4605-9B0E-2C691EB0E0B5}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5D-4EA1-AB0F-5A16F06748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49.5</c:v>
                </c:pt>
                <c:pt idx="16">
                  <c:v>51.2</c:v>
                </c:pt>
                <c:pt idx="24">
                  <c:v>50.8</c:v>
                </c:pt>
                <c:pt idx="32">
                  <c:v>53</c:v>
                </c:pt>
              </c:numCache>
            </c:numRef>
          </c:xVal>
          <c:yVal>
            <c:numRef>
              <c:f>公会計指標分析・財政指標組合せ分析表!$BP$51:$DC$51</c:f>
              <c:numCache>
                <c:formatCode>#,##0.0;"▲ "#,##0.0</c:formatCode>
                <c:ptCount val="40"/>
                <c:pt idx="8">
                  <c:v>31.9</c:v>
                </c:pt>
                <c:pt idx="16">
                  <c:v>24.6</c:v>
                </c:pt>
                <c:pt idx="24">
                  <c:v>47.9</c:v>
                </c:pt>
                <c:pt idx="32">
                  <c:v>41.6</c:v>
                </c:pt>
              </c:numCache>
            </c:numRef>
          </c:yVal>
          <c:smooth val="0"/>
          <c:extLst>
            <c:ext xmlns:c16="http://schemas.microsoft.com/office/drawing/2014/chart" uri="{C3380CC4-5D6E-409C-BE32-E72D297353CC}">
              <c16:uniqueId val="{00000009-455D-4EA1-AB0F-5A16F06748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{8FE9A5C4-575B-4FC7-B826-5598A519F285}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5D-4EA1-AB0F-5A16F06748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{D9602AD0-AEE2-49BC-B05B-C08E81D2136B}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5D-4EA1-AB0F-5A16F06748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{6CF44C7C-B35D-4896-BD27-23372F8D3CCA}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5D-4EA1-AB0F-5A16F06748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{973F0856-799E-460A-8A06-3FABFB611B83}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5D-4EA1-AB0F-5A16F06748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{2E79FFCE-D469-4A83-BD5D-D674E187C995}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5D-4EA1-AB0F-5A16F06748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{8405365D-3BF8-4CDD-AA7D-D676FFE4C96E}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5D-4EA1-AB0F-5A16F06748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{157029C1-D050-4331-87EC-089B62433286}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5D-4EA1-AB0F-5A16F06748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{5B734183-367A-4DC2-B6EC-F662BA364258}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5D-4EA1-AB0F-5A16F06748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{587A3F4A-1910-4D97-946A-6D7462F0A715}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5D-4EA1-AB0F-5A16F06748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455D-4EA1-AB0F-5A16F06748B7}"/>
            </c:ext>
          </c:extLst>
        </c:ser>
        <c:dLbls>
          <c:showLegendKey val="0"/>
          <c:showVal val="1"/>
          <c:showCatName val="0"/>
          <c:showSerName val="0"/>
          <c:showPercent val="0"/>
          <c:showBubbleSize val="0"/>
        </c:dLbls>
        <c:axId val="46179840"/>
        <c:axId val="46181760"/>
      </c:scatterChart>
      <c:valAx>
        <c:axId val="46179840"/>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{80CF45F8-F9C4-4EF7-8828-D907FFCCC268}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52-49D7-935E-651A47F6F8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{3527A650-F735-4B11-BC61-3594395C6BF0}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52-49D7-935E-651A47F6F8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{782AFA39-4390-4F66-8947-5CC039649FC8}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52-49D7-935E-651A47F6F8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{29A8BC12-AE3E-4F0E-BBD9-01C106420031}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52-49D7-935E-651A47F6F8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{69A89A20-00D8-415D-BFFC-2452B4949617}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52-49D7-935E-651A47F6F8C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{6ADB5405-C7D0-4F33-9FDF-3C8869F11DE1}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52-49D7-935E-651A47F6F8C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{A32A884F-3878-467B-8367-81971D05F03B}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52-49D7-935E-651A47F6F8C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{2C9E976F-F6CA-4AE3-8C08-D859E7D52D6E}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52-49D7-935E-651A47F6F8C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{28CBA2EB-EBF7-4E4D-B662-69CAA0C7C071}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52-49D7-935E-651A47F6F8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4.5</c:v>
                </c:pt>
                <c:pt idx="16">
                  <c:v>5</c:v>
                </c:pt>
                <c:pt idx="24">
                  <c:v>5.5</c:v>
                </c:pt>
                <c:pt idx="32">
                  <c:v>6.5</c:v>
                </c:pt>
              </c:numCache>
            </c:numRef>
          </c:xVal>
          <c:yVal>
            <c:numRef>
              <c:f>公会計指標分析・財政指標組合せ分析表!$BP$73:$DC$73</c:f>
              <c:numCache>
                <c:formatCode>#,##0.0;"▲ "#,##0.0</c:formatCode>
                <c:ptCount val="40"/>
                <c:pt idx="0">
                  <c:v>44.7</c:v>
                </c:pt>
                <c:pt idx="8">
                  <c:v>31.9</c:v>
                </c:pt>
                <c:pt idx="16">
                  <c:v>24.6</c:v>
                </c:pt>
                <c:pt idx="24">
                  <c:v>47.9</c:v>
                </c:pt>
                <c:pt idx="32">
                  <c:v>41.6</c:v>
                </c:pt>
              </c:numCache>
            </c:numRef>
          </c:yVal>
          <c:smooth val="0"/>
          <c:extLst>
            <c:ext xmlns:c16="http://schemas.microsoft.com/office/drawing/2014/chart" uri="{C3380CC4-5D6E-409C-BE32-E72D297353CC}">
              <c16:uniqueId val="{00000009-0752-49D7-935E-651A47F6F8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{DA12369D-E188-49E8-8A42-FC547B838D8C}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52-49D7-935E-651A47F6F8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{6966F108-7F0E-4C91-9952-BB007DCFF6F2}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52-49D7-935E-651A47F6F8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{C4F65AFB-D2CB-4269-8DC0-373BC0C72BE2}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52-49D7-935E-651A47F6F8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{F9BEE9C1-1680-4AF3-B613-1F1DE766FB11}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52-49D7-935E-651A47F6F8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{E6D72568-CD66-472B-88C1-63DFB72D339D}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52-49D7-935E-651A47F6F8C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{B8CC7A2A-9480-4E2A-8B1F-75846CD86047}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52-49D7-935E-651A47F6F8C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{BB64B17B-7DBC-4771-9A2F-42554BD56075}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52-49D7-935E-651A47F6F8C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{8DA00AD4-E4BC-4F19-BC59-A8F8E665E1F8}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52-49D7-935E-651A47F6F8C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{64626BB2-AC25-4FA0-80AD-6F12151A9E1C}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52-49D7-935E-651A47F6F8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0752-49D7-935E-651A47F6F8CF}"/>
            </c:ext>
          </c:extLst>
        </c:ser>
        <c:dLbls>
          <c:showLegendKey val="0"/>
          <c:showVal val="1"/>
          <c:showCatName val="0"/>
          <c:showSerName val="0"/>
          <c:showPercent val="0"/>
          <c:showBubbleSize val="0"/>
        </c:dLbls>
        <c:axId val="84219776"/>
        <c:axId val="84234240"/>
      </c:scatterChart>
      <c:valAx>
        <c:axId val="84219776"/>
        <c:scaling>
          <c:orientation val="minMax"/>
          <c:max val="9.4"/>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実施した新庁舎建設事業、吉川中学校用地取得事業に伴う起債の償還及び平成２８年度臨時財政対策債の元利償還の開始等により、元利償還金が平成２９年度と比較し２６７，２４５千円増加したことなどから、平成３０年度単年度の実質公債費比率が</a:t>
          </a:r>
          <a:r>
            <a:rPr kumimoji="1" lang="en-US" altLang="ja-JP" sz="1400">
              <a:latin typeface="ＭＳ ゴシック" pitchFamily="49" charset="-128"/>
              <a:ea typeface="ＭＳ ゴシック" pitchFamily="49" charset="-128"/>
            </a:rPr>
            <a:t>7.67</a:t>
          </a:r>
          <a:r>
            <a:rPr kumimoji="1" lang="ja-JP" altLang="en-US" sz="1400">
              <a:latin typeface="ＭＳ ゴシック" pitchFamily="49" charset="-128"/>
              <a:ea typeface="ＭＳ ゴシック" pitchFamily="49" charset="-128"/>
            </a:rPr>
            <a:t>ポイントとなった。今後は、中学校建設事業の償還の開始や、土地区画整理事業などの大規模事業が予定されていることから、より低利な借入や基金の活用などを行い、公債費の抑制に努める。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事業や吉川中学校用地取得事業による地方債現在高の増（２４１，０７５千円）や小中学校空調設備整備事業等の支出による債務負担の支出予定額の増（６３４，２７８千円）などにより将来負担額が増加となる一方、基準財政需要額算入見込額の増（５７１，５７９こうきょう千円）や国民健康保険財政調整基金及び介護保険給付費準備基金などの基金残高の増（１５２，０４１千円）などにより充当可能財源等についても増加したため、平成３０年度の将来負担比率に比べ６．３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中学校建設事業などの大規模事業の償還が予定されていることや土地区画整理事業などの大規模事業が予定されていることから、交付税措置のある地方債を活用するなど、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千円の積み立てを行った一方で、社会保障関係経費の増大等により財源不足を補うため財政調整基金を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千円を取り崩したこと、旧庁舎撤去工事等のため庁舎建設基金を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・庁舎建設基金については、庁舎建設事業の終了に伴い令和元年度に基金を廃止し、公共施設整備基金へ統合した。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・公共施設整備基金：公共施設の整備及び修繕並びに用地取得に要する経費の財源に充てるため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・庁舎建設基金：吉川市役所庁舎建設の費用に充てるため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・鉄道建設基金：都市高速鉄道東京８号線建設の実現に向けた費用に充てるため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・公共施設整備基金：土地交換差金を積み立てたことなどにより、平成３０年度に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・庁舎建設基金：旧庁舎解体撤去工事を行ったことから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・庁舎建設基金：庁舎建設事業の終了に伴い令和元年度に基金の廃止を行った。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・公共施設整備基金：条例に基づき、公共施設の整備及び修繕並びに用地取得に要する経費の財源に充てるため積み立てを行い、計画的な事業実施に向けて活用を図っていく予定である。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・鉄道建設基金：都市高速鉄道東京８号線建設の実現に向けて、引き続き運用を図っていく予定である。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・社会保障関係経費の増大等により財源不足を補うため、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当市の有形固定資産減価償却率は類似団体と比較すると低い水準にある。当市では、吉川美南駅周辺の開発により人口が増加傾向にあり、吉川美南小学校など新しい施設の整備により、有形固定資産減価償却率が比較的低い状況であると推察される。令和元年度には、中学校の新設や保育所の建替えなどを予定しており、減価償却率は減少することが見込まれる。その一方、老人センターや学校等老朽化の進行が著しい施設の影響によ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年度からの上昇率は類似団体より大きくなっていることから、今後策定する公共施設の長寿命化計画において、老朽化が進行している施設についても適切に維持管理できるよう計画的に取り組んでいく。</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128361</xdr:rowOff>
    </xdr:from>
    <xdr:to>
      <xdr:col>23</xdr:col>
      <xdr:colOff>136525</xdr:colOff>
      <xdr:row>31</xdr:row>
      <xdr:rowOff>58511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106788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75565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94186"/>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75565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4970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115661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14970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平均を上回っており、かつ上昇傾向にある。吉川中学校用地取得や新庁舎建設による地方債現在高の増加、小中学校空調設備整備事業による債務負担に基づく支出予定額の増加などにより分子となる将来負担額が大きくなったことに加え、扶助費をはじめとした経常経費の増加により分母が小さくなったことが債務償還比率の上昇に影響したと考えられる。令和元年度も引き続き吉川中学校建設や、保育所の建替えなどの大規模事業が予定されていることから、地方債を活用する事業の厳選や、より低利な借入、基金の活用など、将来負担に配慮した財政運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167887</xdr:rowOff>
    </xdr:from>
    <xdr:to>
      <xdr:col>76</xdr:col>
      <xdr:colOff>73025</xdr:colOff>
      <xdr:row>29</xdr:row>
      <xdr:rowOff>98037</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7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19314</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59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30381</xdr:rowOff>
    </xdr:from>
    <xdr:to>
      <xdr:col>72</xdr:col>
      <xdr:colOff>123825</xdr:colOff>
      <xdr:row>29</xdr:row>
      <xdr:rowOff>131981</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7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47237</xdr:rowOff>
    </xdr:from>
    <xdr:to>
      <xdr:col>76</xdr:col>
      <xdr:colOff>22225</xdr:colOff>
      <xdr:row>29</xdr:row>
      <xdr:rowOff>81181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5790812"/>
          <a:ext cx="7112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148508</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54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152417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87630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396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120287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43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100511</xdr:rowOff>
    </xdr:from>
    <xdr:to>
      <xdr:col>10</xdr:col>
      <xdr:colOff>165100</xdr:colOff>
      <xdr:row>38</xdr:row>
      <xdr:rowOff>30662</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37</xdr:row>
      <xdr:rowOff>151311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46393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129557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67297</xdr:rowOff>
    </xdr:from>
    <xdr:to>
      <xdr:col>55</xdr:col>
      <xdr:colOff>50800</xdr:colOff>
      <xdr:row>41</xdr:row>
      <xdr:rowOff>168897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0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67107</xdr:rowOff>
    </xdr:from>
    <xdr:to>
      <xdr:col>50</xdr:col>
      <xdr:colOff>165100</xdr:colOff>
      <xdr:row>41</xdr:row>
      <xdr:rowOff>168707</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0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117907</xdr:rowOff>
    </xdr:from>
    <xdr:to>
      <xdr:col>55</xdr:col>
      <xdr:colOff>0</xdr:colOff>
      <xdr:row>41</xdr:row>
      <xdr:rowOff>118097</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9639300" y="714735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65684</xdr:rowOff>
    </xdr:from>
    <xdr:to>
      <xdr:col>46</xdr:col>
      <xdr:colOff>38100</xdr:colOff>
      <xdr:row>41</xdr:row>
      <xdr:rowOff>167284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0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116484</xdr:rowOff>
    </xdr:from>
    <xdr:to>
      <xdr:col>50</xdr:col>
      <xdr:colOff>114300</xdr:colOff>
      <xdr:row>41</xdr:row>
      <xdr:rowOff>117907</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8750300" y="7145934"/>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64998</xdr:rowOff>
    </xdr:from>
    <xdr:to>
      <xdr:col>41</xdr:col>
      <xdr:colOff>101600</xdr:colOff>
      <xdr:row>41</xdr:row>
      <xdr:rowOff>166598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0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115798</xdr:rowOff>
    </xdr:from>
    <xdr:to>
      <xdr:col>45</xdr:col>
      <xdr:colOff>177800</xdr:colOff>
      <xdr:row>41</xdr:row>
      <xdr:rowOff>116484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861300" y="71452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159834</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158411</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1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157725</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718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143164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63681</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3310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89807</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3506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89807</xdr:rowOff>
    </xdr:from>
    <xdr:to>
      <xdr:col>15</xdr:col>
      <xdr:colOff>50800</xdr:colOff>
      <xdr:row>60</xdr:row>
      <xdr:rowOff>117566</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105608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168494</xdr:rowOff>
    </xdr:from>
    <xdr:to>
      <xdr:col>41</xdr:col>
      <xdr:colOff>101600</xdr:colOff>
      <xdr:row>62</xdr:row>
      <xdr:rowOff>98644</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109517</xdr:rowOff>
    </xdr:from>
    <xdr:to>
      <xdr:col>55</xdr:col>
      <xdr:colOff>50800</xdr:colOff>
      <xdr:row>64</xdr:row>
      <xdr:rowOff>39667</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41854</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8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109841</xdr:rowOff>
    </xdr:from>
    <xdr:to>
      <xdr:col>50</xdr:col>
      <xdr:colOff>165100</xdr:colOff>
      <xdr:row>64</xdr:row>
      <xdr:rowOff>39991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160317</xdr:rowOff>
    </xdr:from>
    <xdr:to>
      <xdr:col>55</xdr:col>
      <xdr:colOff>0</xdr:colOff>
      <xdr:row>63</xdr:row>
      <xdr:rowOff>160641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961667"/>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108957</xdr:rowOff>
    </xdr:from>
    <xdr:to>
      <xdr:col>46</xdr:col>
      <xdr:colOff>38100</xdr:colOff>
      <xdr:row>64</xdr:row>
      <xdr:rowOff>39107</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159757</xdr:rowOff>
    </xdr:from>
    <xdr:to>
      <xdr:col>50</xdr:col>
      <xdr:colOff>114300</xdr:colOff>
      <xdr:row>63</xdr:row>
      <xdr:rowOff>160641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8750300" y="10961107"/>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108294</xdr:rowOff>
    </xdr:from>
    <xdr:to>
      <xdr:col>41</xdr:col>
      <xdr:colOff>101600</xdr:colOff>
      <xdr:row>64</xdr:row>
      <xdr:rowOff>38444</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159094</xdr:rowOff>
    </xdr:from>
    <xdr:to>
      <xdr:col>45</xdr:col>
      <xdr:colOff>177800</xdr:colOff>
      <xdr:row>63</xdr:row>
      <xdr:rowOff>159757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861300" y="10960444"/>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115171</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31118</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59411" y="110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30234</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83111" y="110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29571</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94111" y="110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E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E00-00002D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E00-00002F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E00-000031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103522</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00000000-0008-0000-0E00-00003C010000}"/>
            </a:ext>
          </a:extLst>
        </xdr:cNvPr>
        <xdr:cNvSpPr txBox="1"/>
      </xdr:nvSpPr>
      <xdr:spPr>
        <a:xfrm>
          <a:off x="163576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131445</xdr:rowOff>
    </xdr:from>
    <xdr:to>
      <xdr:col>85</xdr:col>
      <xdr:colOff>127000</xdr:colOff>
      <xdr:row>34</xdr:row>
      <xdr:rowOff>163830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5481300" y="59607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101600</xdr:rowOff>
    </xdr:from>
    <xdr:to>
      <xdr:col>76</xdr:col>
      <xdr:colOff>165100</xdr:colOff>
      <xdr:row>35</xdr:row>
      <xdr:rowOff>31750</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454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152400</xdr:rowOff>
    </xdr:from>
    <xdr:to>
      <xdr:col>81</xdr:col>
      <xdr:colOff>50800</xdr:colOff>
      <xdr:row>34</xdr:row>
      <xdr:rowOff>163830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4592300" y="5981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135890</xdr:rowOff>
    </xdr:from>
    <xdr:to>
      <xdr:col>72</xdr:col>
      <xdr:colOff>38100</xdr:colOff>
      <xdr:row>35</xdr:row>
      <xdr:rowOff>66040</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13652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152400</xdr:rowOff>
    </xdr:from>
    <xdr:to>
      <xdr:col>76</xdr:col>
      <xdr:colOff>114300</xdr:colOff>
      <xdr:row>35</xdr:row>
      <xdr:rowOff>15240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3703300" y="5981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48277</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4389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82567</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35007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E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E00-00005F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E00-000061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E00-000063010000}"/>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366" name="【認定こども園・幼稚園・保育所】&#10;一人当たり面積該当値テキスト">
          <a:extLst>
            <a:ext uri="{FF2B5EF4-FFF2-40B4-BE49-F238E27FC236}">
              <a16:creationId xmlns:a16="http://schemas.microsoft.com/office/drawing/2014/main" id="{00000000-0008-0000-0E00-00006E010000}"/>
            </a:ext>
          </a:extLst>
        </xdr:cNvPr>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32766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21323300" y="7057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28194</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9545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375" name="n_3ave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378" name="n_3main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00000000-0008-0000-0E00-00009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38354</xdr:rowOff>
    </xdr:from>
    <xdr:to>
      <xdr:col>85</xdr:col>
      <xdr:colOff>177800</xdr:colOff>
      <xdr:row>60</xdr:row>
      <xdr:rowOff>139954</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6268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61231</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00000000-0008-0000-0E00-0000A1010000}"/>
            </a:ext>
          </a:extLst>
        </xdr:cNvPr>
        <xdr:cNvSpPr txBox="1"/>
      </xdr:nvSpPr>
      <xdr:spPr>
        <a:xfrm>
          <a:off x="16357600" y="1017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81788</xdr:rowOff>
    </xdr:from>
    <xdr:to>
      <xdr:col>81</xdr:col>
      <xdr:colOff>101600</xdr:colOff>
      <xdr:row>61</xdr:row>
      <xdr:rowOff>11938</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5430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89154</xdr:rowOff>
    </xdr:from>
    <xdr:to>
      <xdr:col>85</xdr:col>
      <xdr:colOff>127000</xdr:colOff>
      <xdr:row>60</xdr:row>
      <xdr:rowOff>132588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5481300" y="1037615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113792</xdr:rowOff>
    </xdr:from>
    <xdr:to>
      <xdr:col>76</xdr:col>
      <xdr:colOff>165100</xdr:colOff>
      <xdr:row>60</xdr:row>
      <xdr:rowOff>43942</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4541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164592</xdr:rowOff>
    </xdr:from>
    <xdr:to>
      <xdr:col>81</xdr:col>
      <xdr:colOff>50800</xdr:colOff>
      <xdr:row>60</xdr:row>
      <xdr:rowOff>132588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4592300" y="1028014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157226</xdr:rowOff>
    </xdr:from>
    <xdr:to>
      <xdr:col>72</xdr:col>
      <xdr:colOff>38100</xdr:colOff>
      <xdr:row>60</xdr:row>
      <xdr:rowOff>87376</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365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164592</xdr:rowOff>
    </xdr:from>
    <xdr:to>
      <xdr:col>76</xdr:col>
      <xdr:colOff>114300</xdr:colOff>
      <xdr:row>60</xdr:row>
      <xdr:rowOff>36576</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3703300" y="102801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E00-0000A901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426" name="n_3aveValue【学校施設】&#10;有形固定資産減価償却率">
          <a:extLst>
            <a:ext uri="{FF2B5EF4-FFF2-40B4-BE49-F238E27FC236}">
              <a16:creationId xmlns:a16="http://schemas.microsoft.com/office/drawing/2014/main" id="{00000000-0008-0000-0E00-0000AA010000}"/>
            </a:ext>
          </a:extLst>
        </xdr:cNvPr>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28465</xdr:rowOff>
    </xdr:from>
    <xdr:ext cx="405111" cy="259045"/>
    <xdr:sp macro="" textlink="">
      <xdr:nvSpPr>
        <xdr:cNvPr id="427" name="n_1main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1014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60469</xdr:rowOff>
    </xdr:from>
    <xdr:ext cx="405111" cy="259045"/>
    <xdr:sp macro="" textlink="">
      <xdr:nvSpPr>
        <xdr:cNvPr id="428" name="n_2main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103903</xdr:rowOff>
    </xdr:from>
    <xdr:ext cx="405111" cy="259045"/>
    <xdr:sp macro="" textlink="">
      <xdr:nvSpPr>
        <xdr:cNvPr id="429" name="n_3main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1004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a:extLst>
            <a:ext uri="{FF2B5EF4-FFF2-40B4-BE49-F238E27FC236}">
              <a16:creationId xmlns:a16="http://schemas.microsoft.com/office/drawing/2014/main" id="{00000000-0008-0000-0E00-0000C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a:extLst>
            <a:ext uri="{FF2B5EF4-FFF2-40B4-BE49-F238E27FC236}">
              <a16:creationId xmlns:a16="http://schemas.microsoft.com/office/drawing/2014/main" id="{00000000-0008-0000-0E00-0000C501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a:extLst>
            <a:ext uri="{FF2B5EF4-FFF2-40B4-BE49-F238E27FC236}">
              <a16:creationId xmlns:a16="http://schemas.microsoft.com/office/drawing/2014/main" id="{00000000-0008-0000-0E00-0000C701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a:extLst>
            <a:ext uri="{FF2B5EF4-FFF2-40B4-BE49-F238E27FC236}">
              <a16:creationId xmlns:a16="http://schemas.microsoft.com/office/drawing/2014/main" id="{00000000-0008-0000-0E00-0000C901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101447</xdr:rowOff>
    </xdr:from>
    <xdr:to>
      <xdr:col>116</xdr:col>
      <xdr:colOff>114300</xdr:colOff>
      <xdr:row>64</xdr:row>
      <xdr:rowOff>31597</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21107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16374</xdr:rowOff>
    </xdr:from>
    <xdr:ext cx="469744" cy="259045"/>
    <xdr:sp macro="" textlink="">
      <xdr:nvSpPr>
        <xdr:cNvPr id="468" name="【学校施設】&#10;一人当たり面積該当値テキスト">
          <a:extLst>
            <a:ext uri="{FF2B5EF4-FFF2-40B4-BE49-F238E27FC236}">
              <a16:creationId xmlns:a16="http://schemas.microsoft.com/office/drawing/2014/main" id="{00000000-0008-0000-0E00-0000D4010000}"/>
            </a:ext>
          </a:extLst>
        </xdr:cNvPr>
        <xdr:cNvSpPr txBox="1"/>
      </xdr:nvSpPr>
      <xdr:spPr>
        <a:xfrm>
          <a:off x="22199600" y="1081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98247</xdr:rowOff>
    </xdr:from>
    <xdr:to>
      <xdr:col>112</xdr:col>
      <xdr:colOff>38100</xdr:colOff>
      <xdr:row>64</xdr:row>
      <xdr:rowOff>28397</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1272500" y="108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149047</xdr:rowOff>
    </xdr:from>
    <xdr:to>
      <xdr:col>116</xdr:col>
      <xdr:colOff>63500</xdr:colOff>
      <xdr:row>63</xdr:row>
      <xdr:rowOff>152247</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21323300" y="1095039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92761</xdr:rowOff>
    </xdr:from>
    <xdr:to>
      <xdr:col>107</xdr:col>
      <xdr:colOff>101600</xdr:colOff>
      <xdr:row>64</xdr:row>
      <xdr:rowOff>22911</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0383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143561</xdr:rowOff>
    </xdr:from>
    <xdr:to>
      <xdr:col>111</xdr:col>
      <xdr:colOff>177800</xdr:colOff>
      <xdr:row>63</xdr:row>
      <xdr:rowOff>149047</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0434300" y="1094491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104191</xdr:rowOff>
    </xdr:from>
    <xdr:to>
      <xdr:col>102</xdr:col>
      <xdr:colOff>165100</xdr:colOff>
      <xdr:row>64</xdr:row>
      <xdr:rowOff>34341</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94500" y="109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143561</xdr:rowOff>
    </xdr:from>
    <xdr:to>
      <xdr:col>107</xdr:col>
      <xdr:colOff>50800</xdr:colOff>
      <xdr:row>63</xdr:row>
      <xdr:rowOff>154991</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19545300" y="1094491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a:extLst>
            <a:ext uri="{FF2B5EF4-FFF2-40B4-BE49-F238E27FC236}">
              <a16:creationId xmlns:a16="http://schemas.microsoft.com/office/drawing/2014/main" id="{00000000-0008-0000-0E00-0000DB01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a:extLst>
            <a:ext uri="{FF2B5EF4-FFF2-40B4-BE49-F238E27FC236}">
              <a16:creationId xmlns:a16="http://schemas.microsoft.com/office/drawing/2014/main" id="{00000000-0008-0000-0E00-0000DC01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477" name="n_3aveValue【学校施設】&#10;一人当たり面積">
          <a:extLst>
            <a:ext uri="{FF2B5EF4-FFF2-40B4-BE49-F238E27FC236}">
              <a16:creationId xmlns:a16="http://schemas.microsoft.com/office/drawing/2014/main" id="{00000000-0008-0000-0E00-0000DD010000}"/>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19524</xdr:rowOff>
    </xdr:from>
    <xdr:ext cx="469744" cy="259045"/>
    <xdr:sp macro="" textlink="">
      <xdr:nvSpPr>
        <xdr:cNvPr id="478" name="n_1mainValue【学校施設】&#10;一人当たり面積">
          <a:extLst>
            <a:ext uri="{FF2B5EF4-FFF2-40B4-BE49-F238E27FC236}">
              <a16:creationId xmlns:a16="http://schemas.microsoft.com/office/drawing/2014/main" id="{00000000-0008-0000-0E00-0000DE010000}"/>
            </a:ext>
          </a:extLst>
        </xdr:cNvPr>
        <xdr:cNvSpPr txBox="1"/>
      </xdr:nvSpPr>
      <xdr:spPr>
        <a:xfrm>
          <a:off x="21075727" y="109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14038</xdr:rowOff>
    </xdr:from>
    <xdr:ext cx="469744" cy="259045"/>
    <xdr:sp macro="" textlink="">
      <xdr:nvSpPr>
        <xdr:cNvPr id="479" name="n_2mainValue【学校施設】&#10;一人当たり面積">
          <a:extLst>
            <a:ext uri="{FF2B5EF4-FFF2-40B4-BE49-F238E27FC236}">
              <a16:creationId xmlns:a16="http://schemas.microsoft.com/office/drawing/2014/main" id="{00000000-0008-0000-0E00-0000DF010000}"/>
            </a:ext>
          </a:extLst>
        </xdr:cNvPr>
        <xdr:cNvSpPr txBox="1"/>
      </xdr:nvSpPr>
      <xdr:spPr>
        <a:xfrm>
          <a:off x="20199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25468</xdr:rowOff>
    </xdr:from>
    <xdr:ext cx="469744" cy="259045"/>
    <xdr:sp macro="" textlink="">
      <xdr:nvSpPr>
        <xdr:cNvPr id="480" name="n_3mainValue【学校施設】&#10;一人当たり面積">
          <a:extLst>
            <a:ext uri="{FF2B5EF4-FFF2-40B4-BE49-F238E27FC236}">
              <a16:creationId xmlns:a16="http://schemas.microsoft.com/office/drawing/2014/main" id="{00000000-0008-0000-0E00-0000E0010000}"/>
            </a:ext>
          </a:extLst>
        </xdr:cNvPr>
        <xdr:cNvSpPr txBox="1"/>
      </xdr:nvSpPr>
      <xdr:spPr>
        <a:xfrm>
          <a:off x="19310427" y="1099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a:extLst>
            <a:ext uri="{FF2B5EF4-FFF2-40B4-BE49-F238E27FC236}">
              <a16:creationId xmlns:a16="http://schemas.microsoft.com/office/drawing/2014/main" id="{00000000-0008-0000-0E00-0000FB01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a:extLst>
            <a:ext uri="{FF2B5EF4-FFF2-40B4-BE49-F238E27FC236}">
              <a16:creationId xmlns:a16="http://schemas.microsoft.com/office/drawing/2014/main" id="{00000000-0008-0000-0E00-0000F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a:extLst>
            <a:ext uri="{FF2B5EF4-FFF2-40B4-BE49-F238E27FC236}">
              <a16:creationId xmlns:a16="http://schemas.microsoft.com/office/drawing/2014/main" id="{00000000-0008-0000-0E00-0000FF010000}"/>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68943</xdr:rowOff>
    </xdr:from>
    <xdr:to>
      <xdr:col>85</xdr:col>
      <xdr:colOff>177800</xdr:colOff>
      <xdr:row>80</xdr:row>
      <xdr:rowOff>170543</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91820</xdr:rowOff>
    </xdr:from>
    <xdr:ext cx="405111" cy="259045"/>
    <xdr:sp macro="" textlink="">
      <xdr:nvSpPr>
        <xdr:cNvPr id="522" name="【児童館】&#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104866</xdr:rowOff>
    </xdr:from>
    <xdr:to>
      <xdr:col>81</xdr:col>
      <xdr:colOff>101600</xdr:colOff>
      <xdr:row>81</xdr:row>
      <xdr:rowOff>35016</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119743</xdr:rowOff>
    </xdr:from>
    <xdr:to>
      <xdr:col>85</xdr:col>
      <xdr:colOff>127000</xdr:colOff>
      <xdr:row>80</xdr:row>
      <xdr:rowOff>155666</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5481300" y="1383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155666</xdr:rowOff>
    </xdr:from>
    <xdr:to>
      <xdr:col>81</xdr:col>
      <xdr:colOff>50800</xdr:colOff>
      <xdr:row>81</xdr:row>
      <xdr:rowOff>20138</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4592300" y="138716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5262</xdr:rowOff>
    </xdr:from>
    <xdr:to>
      <xdr:col>72</xdr:col>
      <xdr:colOff>38100</xdr:colOff>
      <xdr:row>81</xdr:row>
      <xdr:rowOff>106862</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20138</xdr:rowOff>
    </xdr:from>
    <xdr:to>
      <xdr:col>76</xdr:col>
      <xdr:colOff>114300</xdr:colOff>
      <xdr:row>81</xdr:row>
      <xdr:rowOff>56062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3703300" y="1390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9" name="n_1aveValue【児童館】&#10;有形固定資産減価償却率">
          <a:extLst>
            <a:ext uri="{FF2B5EF4-FFF2-40B4-BE49-F238E27FC236}">
              <a16:creationId xmlns:a16="http://schemas.microsoft.com/office/drawing/2014/main" id="{00000000-0008-0000-0E00-000011020000}"/>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a:extLst>
            <a:ext uri="{FF2B5EF4-FFF2-40B4-BE49-F238E27FC236}">
              <a16:creationId xmlns:a16="http://schemas.microsoft.com/office/drawing/2014/main" id="{00000000-0008-0000-0E00-000012020000}"/>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531" name="n_3aveValue【児童館】&#10;有形固定資産減価償却率">
          <a:extLst>
            <a:ext uri="{FF2B5EF4-FFF2-40B4-BE49-F238E27FC236}">
              <a16:creationId xmlns:a16="http://schemas.microsoft.com/office/drawing/2014/main" id="{00000000-0008-0000-0E00-000013020000}"/>
            </a:ext>
          </a:extLst>
        </xdr:cNvPr>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51543</xdr:rowOff>
    </xdr:from>
    <xdr:ext cx="405111" cy="259045"/>
    <xdr:sp macro="" textlink="">
      <xdr:nvSpPr>
        <xdr:cNvPr id="532" name="n_1mainValue【児童館】&#10;有形固定資産減価償却率">
          <a:extLst>
            <a:ext uri="{FF2B5EF4-FFF2-40B4-BE49-F238E27FC236}">
              <a16:creationId xmlns:a16="http://schemas.microsoft.com/office/drawing/2014/main" id="{00000000-0008-0000-0E00-000014020000}"/>
            </a:ext>
          </a:extLst>
        </xdr:cNvPr>
        <xdr:cNvSpPr txBox="1"/>
      </xdr:nvSpPr>
      <xdr:spPr>
        <a:xfrm>
          <a:off x="152660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87465</xdr:rowOff>
    </xdr:from>
    <xdr:ext cx="405111" cy="259045"/>
    <xdr:sp macro="" textlink="">
      <xdr:nvSpPr>
        <xdr:cNvPr id="533" name="n_2mainValue【児童館】&#10;有形固定資産減価償却率">
          <a:extLst>
            <a:ext uri="{FF2B5EF4-FFF2-40B4-BE49-F238E27FC236}">
              <a16:creationId xmlns:a16="http://schemas.microsoft.com/office/drawing/2014/main" id="{00000000-0008-0000-0E00-000015020000}"/>
            </a:ext>
          </a:extLst>
        </xdr:cNvPr>
        <xdr:cNvSpPr txBox="1"/>
      </xdr:nvSpPr>
      <xdr:spPr>
        <a:xfrm>
          <a:off x="14389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97989</xdr:rowOff>
    </xdr:from>
    <xdr:ext cx="405111" cy="259045"/>
    <xdr:sp macro="" textlink="">
      <xdr:nvSpPr>
        <xdr:cNvPr id="534" name="n_3mainValue【児童館】&#10;有形固定資産減価償却率">
          <a:extLst>
            <a:ext uri="{FF2B5EF4-FFF2-40B4-BE49-F238E27FC236}">
              <a16:creationId xmlns:a16="http://schemas.microsoft.com/office/drawing/2014/main" id="{00000000-0008-0000-0E00-000016020000}"/>
            </a:ext>
          </a:extLst>
        </xdr:cNvPr>
        <xdr:cNvSpPr txBox="1"/>
      </xdr:nvSpPr>
      <xdr:spPr>
        <a:xfrm>
          <a:off x="135007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a:extLst>
            <a:ext uri="{FF2B5EF4-FFF2-40B4-BE49-F238E27FC236}">
              <a16:creationId xmlns:a16="http://schemas.microsoft.com/office/drawing/2014/main" id="{00000000-0008-0000-0E00-00002D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a:extLst>
            <a:ext uri="{FF2B5EF4-FFF2-40B4-BE49-F238E27FC236}">
              <a16:creationId xmlns:a16="http://schemas.microsoft.com/office/drawing/2014/main" id="{00000000-0008-0000-0E00-00002F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a:extLst>
            <a:ext uri="{FF2B5EF4-FFF2-40B4-BE49-F238E27FC236}">
              <a16:creationId xmlns:a16="http://schemas.microsoft.com/office/drawing/2014/main" id="{00000000-0008-0000-0E00-000031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148607</xdr:rowOff>
    </xdr:from>
    <xdr:ext cx="469744" cy="259045"/>
    <xdr:sp macro="" textlink="">
      <xdr:nvSpPr>
        <xdr:cNvPr id="572" name="【児童館】&#10;一人当たり面積該当値テキスト">
          <a:extLst>
            <a:ext uri="{FF2B5EF4-FFF2-40B4-BE49-F238E27FC236}">
              <a16:creationId xmlns:a16="http://schemas.microsoft.com/office/drawing/2014/main" id="{00000000-0008-0000-0E00-00003C020000}"/>
            </a:ext>
          </a:extLst>
        </xdr:cNvPr>
        <xdr:cNvSpPr txBox="1"/>
      </xdr:nvSpPr>
      <xdr:spPr>
        <a:xfrm>
          <a:off x="221996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49530</xdr:rowOff>
    </xdr:from>
    <xdr:to>
      <xdr:col>116</xdr:col>
      <xdr:colOff>63500</xdr:colOff>
      <xdr:row>83</xdr:row>
      <xdr:rowOff>49530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1323300" y="1427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49530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0434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79" name="n_1aveValue【児童館】&#10;一人当たり面積">
          <a:extLst>
            <a:ext uri="{FF2B5EF4-FFF2-40B4-BE49-F238E27FC236}">
              <a16:creationId xmlns:a16="http://schemas.microsoft.com/office/drawing/2014/main" id="{00000000-0008-0000-0E00-000043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0" name="n_2aveValue【児童館】&#10;一人当たり面積">
          <a:extLst>
            <a:ext uri="{FF2B5EF4-FFF2-40B4-BE49-F238E27FC236}">
              <a16:creationId xmlns:a16="http://schemas.microsoft.com/office/drawing/2014/main" id="{00000000-0008-0000-0E00-000044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81" name="n_3aveValue【児童館】&#10;一人当たり面積">
          <a:extLst>
            <a:ext uri="{FF2B5EF4-FFF2-40B4-BE49-F238E27FC236}">
              <a16:creationId xmlns:a16="http://schemas.microsoft.com/office/drawing/2014/main" id="{00000000-0008-0000-0E00-00004502000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582" name="n_1mainValue【児童館】&#10;一人当たり面積">
          <a:extLst>
            <a:ext uri="{FF2B5EF4-FFF2-40B4-BE49-F238E27FC236}">
              <a16:creationId xmlns:a16="http://schemas.microsoft.com/office/drawing/2014/main" id="{00000000-0008-0000-0E00-000046020000}"/>
            </a:ext>
          </a:extLst>
        </xdr:cNvPr>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583" name="n_2mainValue【児童館】&#10;一人当たり面積">
          <a:extLst>
            <a:ext uri="{FF2B5EF4-FFF2-40B4-BE49-F238E27FC236}">
              <a16:creationId xmlns:a16="http://schemas.microsoft.com/office/drawing/2014/main" id="{00000000-0008-0000-0E00-000047020000}"/>
            </a:ext>
          </a:extLst>
        </xdr:cNvPr>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584" name="n_3mainValue【児童館】&#10;一人当たり面積">
          <a:extLst>
            <a:ext uri="{FF2B5EF4-FFF2-40B4-BE49-F238E27FC236}">
              <a16:creationId xmlns:a16="http://schemas.microsoft.com/office/drawing/2014/main" id="{00000000-0008-0000-0E00-000048020000}"/>
            </a:ext>
          </a:extLst>
        </xdr:cNvPr>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00000000-0008-0000-0E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1" name="【公民館】&#10;有形固定資産減価償却率最小値テキスト">
          <a:extLst>
            <a:ext uri="{FF2B5EF4-FFF2-40B4-BE49-F238E27FC236}">
              <a16:creationId xmlns:a16="http://schemas.microsoft.com/office/drawing/2014/main" id="{00000000-0008-0000-0E00-000063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id="{00000000-0008-0000-0E00-00006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5" name="【公民館】&#10;有形固定資産減価償却率平均値テキスト">
          <a:extLst>
            <a:ext uri="{FF2B5EF4-FFF2-40B4-BE49-F238E27FC236}">
              <a16:creationId xmlns:a16="http://schemas.microsoft.com/office/drawing/2014/main" id="{00000000-0008-0000-0E00-000067020000}"/>
            </a:ext>
          </a:extLst>
        </xdr:cNvPr>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142620</xdr:rowOff>
    </xdr:from>
    <xdr:ext cx="405111" cy="259045"/>
    <xdr:sp macro="" textlink="">
      <xdr:nvSpPr>
        <xdr:cNvPr id="626" name="【公民館】&#10;有形固定資産減価償却率該当値テキスト">
          <a:extLst>
            <a:ext uri="{FF2B5EF4-FFF2-40B4-BE49-F238E27FC236}">
              <a16:creationId xmlns:a16="http://schemas.microsoft.com/office/drawing/2014/main" id="{00000000-0008-0000-0E00-000072020000}"/>
            </a:ext>
          </a:extLst>
        </xdr:cNvPr>
        <xdr:cNvSpPr txBox="1"/>
      </xdr:nvSpPr>
      <xdr:spPr>
        <a:xfrm>
          <a:off x="16357600"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46627</xdr:rowOff>
    </xdr:from>
    <xdr:to>
      <xdr:col>81</xdr:col>
      <xdr:colOff>101600</xdr:colOff>
      <xdr:row>104</xdr:row>
      <xdr:rowOff>148227</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5430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43543</xdr:rowOff>
    </xdr:from>
    <xdr:to>
      <xdr:col>85</xdr:col>
      <xdr:colOff>127000</xdr:colOff>
      <xdr:row>104</xdr:row>
      <xdr:rowOff>97427</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5481300" y="1787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143148</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4592300" y="179282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92348</xdr:rowOff>
    </xdr:from>
    <xdr:to>
      <xdr:col>72</xdr:col>
      <xdr:colOff>38100</xdr:colOff>
      <xdr:row>104</xdr:row>
      <xdr:rowOff>22498</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3652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143148</xdr:rowOff>
    </xdr:from>
    <xdr:to>
      <xdr:col>76</xdr:col>
      <xdr:colOff>114300</xdr:colOff>
      <xdr:row>104</xdr:row>
      <xdr:rowOff>143148</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3703300" y="1780249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3" name="n_1aveValue【公民館】&#10;有形固定資産減価償却率">
          <a:extLst>
            <a:ext uri="{FF2B5EF4-FFF2-40B4-BE49-F238E27FC236}">
              <a16:creationId xmlns:a16="http://schemas.microsoft.com/office/drawing/2014/main" id="{00000000-0008-0000-0E00-000079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4" name="n_2aveValue【公民館】&#10;有形固定資産減価償却率">
          <a:extLst>
            <a:ext uri="{FF2B5EF4-FFF2-40B4-BE49-F238E27FC236}">
              <a16:creationId xmlns:a16="http://schemas.microsoft.com/office/drawing/2014/main" id="{00000000-0008-0000-0E00-00007A020000}"/>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166388</xdr:rowOff>
    </xdr:from>
    <xdr:ext cx="405111" cy="259045"/>
    <xdr:sp macro="" textlink="">
      <xdr:nvSpPr>
        <xdr:cNvPr id="635" name="n_3aveValue【公民館】&#10;有形固定資産減価償却率">
          <a:extLst>
            <a:ext uri="{FF2B5EF4-FFF2-40B4-BE49-F238E27FC236}">
              <a16:creationId xmlns:a16="http://schemas.microsoft.com/office/drawing/2014/main" id="{00000000-0008-0000-0E00-00007B020000}"/>
            </a:ext>
          </a:extLst>
        </xdr:cNvPr>
        <xdr:cNvSpPr txBox="1"/>
      </xdr:nvSpPr>
      <xdr:spPr>
        <a:xfrm>
          <a:off x="13500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139354</xdr:rowOff>
    </xdr:from>
    <xdr:ext cx="405111" cy="259045"/>
    <xdr:sp macro="" textlink="">
      <xdr:nvSpPr>
        <xdr:cNvPr id="636" name="n_1main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37" name="n_2main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13625</xdr:rowOff>
    </xdr:from>
    <xdr:ext cx="405111" cy="259045"/>
    <xdr:sp macro="" textlink="">
      <xdr:nvSpPr>
        <xdr:cNvPr id="638" name="n_3main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22877</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95250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21323300" y="1844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0434300" y="1843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87630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9545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137177</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「認定こども園・幼稚園・保育所」において、有形固定資産減価償却率が類似団体と比較して特に高い水準にあり、平成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となっている。特に第二保育所は築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年が経過しており老朽化が著しい状況だが、令和元年度に建替えを予定しているため、有形固定資産減価償却率は低下することが見込まれる。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反対に「道路」や「橋りょう・トンネル」については、類似団体と比較して低い水準を維持している。「道路」については、長寿命化の個別施設計画に基づき適切に維持管理ができていること、「橋りょう・トンネル」については、当市が平坦な地形でトンネルが無く、かつ市が管理する大きな河川も無いという特性から、比較的小規模な橋りょうの維持管理により有形固定資産減価償却率が低く抑えられ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今後策定する公共施設の長寿命化計画において、老朽化が進行している施設についても適切に維持管理できるよう計画的に取り組んでいく。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33565</xdr:rowOff>
    </xdr:from>
    <xdr:to>
      <xdr:col>20</xdr:col>
      <xdr:colOff>38100</xdr:colOff>
      <xdr:row>38</xdr:row>
      <xdr:rowOff>135165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84365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56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84365</xdr:rowOff>
    </xdr:from>
    <xdr:to>
      <xdr:col>19</xdr:col>
      <xdr:colOff>177800</xdr:colOff>
      <xdr:row>38</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149678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126292</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152400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65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35577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124460</xdr:rowOff>
    </xdr:from>
    <xdr:to>
      <xdr:col>20</xdr:col>
      <xdr:colOff>38100</xdr:colOff>
      <xdr:row>59</xdr:row>
      <xdr:rowOff>54610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59</xdr:row>
      <xdr:rowOff>3810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085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61</xdr:row>
      <xdr:rowOff>5715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11936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158750</xdr:rowOff>
    </xdr:from>
    <xdr:to>
      <xdr:col>10</xdr:col>
      <xdr:colOff>165100</xdr:colOff>
      <xdr:row>61</xdr:row>
      <xdr:rowOff>88900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38100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46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71137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80027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57150</xdr:rowOff>
    </xdr:from>
    <xdr:to>
      <xdr:col>55</xdr:col>
      <xdr:colOff>0</xdr:colOff>
      <xdr:row>62</xdr:row>
      <xdr:rowOff>60960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639300" y="10687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57150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750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53340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861300" y="10641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92456</xdr:rowOff>
    </xdr:from>
    <xdr:to>
      <xdr:col>24</xdr:col>
      <xdr:colOff>114300</xdr:colOff>
      <xdr:row>80</xdr:row>
      <xdr:rowOff>22606</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115333</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4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149606</xdr:rowOff>
    </xdr:from>
    <xdr:to>
      <xdr:col>20</xdr:col>
      <xdr:colOff>38100</xdr:colOff>
      <xdr:row>80</xdr:row>
      <xdr:rowOff>79756</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28956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36878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37592</xdr:rowOff>
    </xdr:from>
    <xdr:to>
      <xdr:col>15</xdr:col>
      <xdr:colOff>101600</xdr:colOff>
      <xdr:row>80</xdr:row>
      <xdr:rowOff>139192</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28956</xdr:rowOff>
    </xdr:from>
    <xdr:to>
      <xdr:col>19</xdr:col>
      <xdr:colOff>177800</xdr:colOff>
      <xdr:row>80</xdr:row>
      <xdr:rowOff>88392</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3744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94742</xdr:rowOff>
    </xdr:from>
    <xdr:to>
      <xdr:col>10</xdr:col>
      <xdr:colOff>165100</xdr:colOff>
      <xdr:row>81</xdr:row>
      <xdr:rowOff>24892</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88392</xdr:rowOff>
    </xdr:from>
    <xdr:to>
      <xdr:col>15</xdr:col>
      <xdr:colOff>50800</xdr:colOff>
      <xdr:row>80</xdr:row>
      <xdr:rowOff>145542</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380439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96283</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155719</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41419</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35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F00-00003A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F00-00003C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F00-00003E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F00-000049010000}"/>
            </a:ext>
          </a:extLst>
        </xdr:cNvPr>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00000000-0008-0000-0F00-000050010000}"/>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00000000-0008-0000-0F00-000051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38" name="n_3aveValue【福祉施設】&#10;一人当たり面積">
          <a:extLst>
            <a:ext uri="{FF2B5EF4-FFF2-40B4-BE49-F238E27FC236}">
              <a16:creationId xmlns:a16="http://schemas.microsoft.com/office/drawing/2014/main" id="{00000000-0008-0000-0F00-000052010000}"/>
            </a:ext>
          </a:extLst>
        </xdr:cNvPr>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39" name="n_1mainValue【福祉施設】&#10;一人当たり面積">
          <a:extLst>
            <a:ext uri="{FF2B5EF4-FFF2-40B4-BE49-F238E27FC236}">
              <a16:creationId xmlns:a16="http://schemas.microsoft.com/office/drawing/2014/main" id="{00000000-0008-0000-0F00-000053010000}"/>
            </a:ext>
          </a:extLst>
        </xdr:cNvPr>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40" name="n_2mainValue【福祉施設】&#10;一人当たり面積">
          <a:extLst>
            <a:ext uri="{FF2B5EF4-FFF2-40B4-BE49-F238E27FC236}">
              <a16:creationId xmlns:a16="http://schemas.microsoft.com/office/drawing/2014/main" id="{00000000-0008-0000-0F00-000054010000}"/>
            </a:ext>
          </a:extLst>
        </xdr:cNvPr>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41" name="n_3mainValue【福祉施設】&#10;一人当たり面積">
          <a:extLst>
            <a:ext uri="{FF2B5EF4-FFF2-40B4-BE49-F238E27FC236}">
              <a16:creationId xmlns:a16="http://schemas.microsoft.com/office/drawing/2014/main" id="{00000000-0008-0000-0F00-000055010000}"/>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00000000-0008-0000-0F00-000070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00000000-0008-0000-0F00-000072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F00-000074010000}"/>
            </a:ext>
          </a:extLst>
        </xdr:cNvPr>
        <xdr:cNvSpPr txBox="1"/>
      </xdr:nvSpPr>
      <xdr:spPr>
        <a:xfrm>
          <a:off x="46736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45847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F00-00007F010000}"/>
            </a:ext>
          </a:extLst>
        </xdr:cNvPr>
        <xdr:cNvSpPr txBox="1"/>
      </xdr:nvSpPr>
      <xdr:spPr>
        <a:xfrm>
          <a:off x="467360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74568</xdr:rowOff>
    </xdr:from>
    <xdr:to>
      <xdr:col>24</xdr:col>
      <xdr:colOff>63500</xdr:colOff>
      <xdr:row>105</xdr:row>
      <xdr:rowOff>110489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3797300" y="180768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69487</xdr:rowOff>
    </xdr:from>
    <xdr:to>
      <xdr:col>15</xdr:col>
      <xdr:colOff>101600</xdr:colOff>
      <xdr:row>105</xdr:row>
      <xdr:rowOff>171087</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857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120287</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908300" y="181127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84182</xdr:rowOff>
    </xdr:from>
    <xdr:to>
      <xdr:col>10</xdr:col>
      <xdr:colOff>165100</xdr:colOff>
      <xdr:row>106</xdr:row>
      <xdr:rowOff>14332</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968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120287</xdr:rowOff>
    </xdr:from>
    <xdr:to>
      <xdr:col>15</xdr:col>
      <xdr:colOff>50800</xdr:colOff>
      <xdr:row>105</xdr:row>
      <xdr:rowOff>134982</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019300" y="1812253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F00-000089010000}"/>
            </a:ext>
          </a:extLst>
        </xdr:cNvPr>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162214</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F00-00008A010000}"/>
            </a:ext>
          </a:extLst>
        </xdr:cNvPr>
        <xdr:cNvSpPr txBox="1"/>
      </xdr:nvSpPr>
      <xdr:spPr>
        <a:xfrm>
          <a:off x="2705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5459</xdr:rowOff>
    </xdr:from>
    <xdr:ext cx="405111" cy="259045"/>
    <xdr:sp macro="" textlink="">
      <xdr:nvSpPr>
        <xdr:cNvPr id="395" name="n_3mainValue【市民会館】&#10;有形固定資産減価償却率">
          <a:extLst>
            <a:ext uri="{FF2B5EF4-FFF2-40B4-BE49-F238E27FC236}">
              <a16:creationId xmlns:a16="http://schemas.microsoft.com/office/drawing/2014/main" id="{00000000-0008-0000-0F00-00008B010000}"/>
            </a:ext>
          </a:extLst>
        </xdr:cNvPr>
        <xdr:cNvSpPr txBox="1"/>
      </xdr:nvSpPr>
      <xdr:spPr>
        <a:xfrm>
          <a:off x="1816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76216</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148589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8322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144780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151147</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19066</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00000000-0008-0000-0F00-0000DA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0000000-0008-0000-0F00-0000DC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F00-0000DE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6268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00000000-0008-0000-0F00-0000E9010000}"/>
            </a:ext>
          </a:extLst>
        </xdr:cNvPr>
        <xdr:cNvSpPr txBox="1"/>
      </xdr:nvSpPr>
      <xdr:spPr>
        <a:xfrm>
          <a:off x="16357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125004</xdr:rowOff>
    </xdr:from>
    <xdr:to>
      <xdr:col>81</xdr:col>
      <xdr:colOff>101600</xdr:colOff>
      <xdr:row>37</xdr:row>
      <xdr:rowOff>55154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543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120287</xdr:rowOff>
    </xdr:from>
    <xdr:to>
      <xdr:col>85</xdr:col>
      <xdr:colOff>127000</xdr:colOff>
      <xdr:row>37</xdr:row>
      <xdr:rowOff>4354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5481300" y="629248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139881</xdr:rowOff>
    </xdr:from>
    <xdr:to>
      <xdr:col>81</xdr:col>
      <xdr:colOff>50800</xdr:colOff>
      <xdr:row>37</xdr:row>
      <xdr:rowOff>4354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4592300" y="63120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365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139881</xdr:rowOff>
    </xdr:from>
    <xdr:to>
      <xdr:col>76</xdr:col>
      <xdr:colOff>114300</xdr:colOff>
      <xdr:row>36</xdr:row>
      <xdr:rowOff>164374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3703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46281</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5266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109418</xdr:rowOff>
    </xdr:from>
    <xdr:to>
      <xdr:col>116</xdr:col>
      <xdr:colOff>114300</xdr:colOff>
      <xdr:row>39</xdr:row>
      <xdr:rowOff>39568</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66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132295</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F00-00001D020000}"/>
            </a:ext>
          </a:extLst>
        </xdr:cNvPr>
        <xdr:cNvSpPr txBox="1"/>
      </xdr:nvSpPr>
      <xdr:spPr>
        <a:xfrm>
          <a:off x="22199600" y="64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104290</xdr:rowOff>
    </xdr:from>
    <xdr:to>
      <xdr:col>112</xdr:col>
      <xdr:colOff>38100</xdr:colOff>
      <xdr:row>39</xdr:row>
      <xdr:rowOff>34440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66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155090</xdr:rowOff>
    </xdr:from>
    <xdr:to>
      <xdr:col>116</xdr:col>
      <xdr:colOff>63500</xdr:colOff>
      <xdr:row>38</xdr:row>
      <xdr:rowOff>160218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1323300" y="6670190"/>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116756</xdr:rowOff>
    </xdr:from>
    <xdr:to>
      <xdr:col>107</xdr:col>
      <xdr:colOff>101600</xdr:colOff>
      <xdr:row>39</xdr:row>
      <xdr:rowOff>46906</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66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155090</xdr:rowOff>
    </xdr:from>
    <xdr:to>
      <xdr:col>111</xdr:col>
      <xdr:colOff>177800</xdr:colOff>
      <xdr:row>38</xdr:row>
      <xdr:rowOff>167556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0434300" y="6670190"/>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121831</xdr:rowOff>
    </xdr:from>
    <xdr:to>
      <xdr:col>102</xdr:col>
      <xdr:colOff>165100</xdr:colOff>
      <xdr:row>39</xdr:row>
      <xdr:rowOff>51981</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94500" y="6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167556</xdr:rowOff>
    </xdr:from>
    <xdr:to>
      <xdr:col>107</xdr:col>
      <xdr:colOff>50800</xdr:colOff>
      <xdr:row>39</xdr:row>
      <xdr:rowOff>1181</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9545300" y="6682656"/>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118881</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92781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50967</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43411" y="63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63433</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67111" y="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68508</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64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0F00-00004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00000000-0008-0000-0F00-000044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00000000-0008-0000-0F00-000046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00000000-0008-0000-0F00-00004802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24312</xdr:rowOff>
    </xdr:from>
    <xdr:to>
      <xdr:col>81</xdr:col>
      <xdr:colOff>101600</xdr:colOff>
      <xdr:row>59</xdr:row>
      <xdr:rowOff>125912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75112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01775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75112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4592300" y="101661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73478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3703300" y="101661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142439</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0000000-0008-0000-0F00-00007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00000000-0008-0000-0F00-000076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00000000-0008-0000-0F00-000078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00000000-0008-0000-0F00-00007A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00000000-0008-0000-0F00-000085020000}"/>
            </a:ext>
          </a:extLst>
        </xdr:cNvPr>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102870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0434300" y="10890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102870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9545300" y="10890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00000000-0008-0000-0F00-00008C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00000000-0008-0000-0F00-00008D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54" name="n_3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55" name="n_1mainValue【保健センター・保健所】&#10;一人当たり面積">
          <a:extLst>
            <a:ext uri="{FF2B5EF4-FFF2-40B4-BE49-F238E27FC236}">
              <a16:creationId xmlns:a16="http://schemas.microsoft.com/office/drawing/2014/main" id="{00000000-0008-0000-0F00-00008F020000}"/>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656" name="n_2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57" name="n_3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F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F00-0000AC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F00-0000AE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F00-0000B0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50635</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54429</xdr:rowOff>
    </xdr:from>
    <xdr:to>
      <xdr:col>85</xdr:col>
      <xdr:colOff>127000</xdr:colOff>
      <xdr:row>82</xdr:row>
      <xdr:rowOff>123008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5481300" y="1411332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54429</xdr:rowOff>
    </xdr:from>
    <xdr:to>
      <xdr:col>81</xdr:col>
      <xdr:colOff>50800</xdr:colOff>
      <xdr:row>82</xdr:row>
      <xdr:rowOff>116477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4592300" y="141133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121376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3703300" y="141753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96356</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F00-0000C5020000}"/>
            </a:ext>
          </a:extLst>
        </xdr:cNvPr>
        <xdr:cNvSpPr txBox="1"/>
      </xdr:nvSpPr>
      <xdr:spPr>
        <a:xfrm>
          <a:off x="152660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F00-0000C6020000}"/>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F00-0000C7020000}"/>
            </a:ext>
          </a:extLst>
        </xdr:cNvPr>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00000000-0008-0000-0F00-0000D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00000000-0008-0000-0F00-0000DE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00000000-0008-0000-0F00-0000E0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8" name="【消防施設】&#10;一人当たり面積平均値テキスト">
          <a:extLst>
            <a:ext uri="{FF2B5EF4-FFF2-40B4-BE49-F238E27FC236}">
              <a16:creationId xmlns:a16="http://schemas.microsoft.com/office/drawing/2014/main" id="{00000000-0008-0000-0F00-0000E2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92473</xdr:rowOff>
    </xdr:from>
    <xdr:ext cx="469744" cy="259045"/>
    <xdr:sp macro="" textlink="">
      <xdr:nvSpPr>
        <xdr:cNvPr id="749" name="【消防施設】&#10;一人当たり面積該当値テキスト">
          <a:extLst>
            <a:ext uri="{FF2B5EF4-FFF2-40B4-BE49-F238E27FC236}">
              <a16:creationId xmlns:a16="http://schemas.microsoft.com/office/drawing/2014/main" id="{00000000-0008-0000-0F00-0000ED020000}"/>
            </a:ext>
          </a:extLst>
        </xdr:cNvPr>
        <xdr:cNvSpPr txBox="1"/>
      </xdr:nvSpPr>
      <xdr:spPr>
        <a:xfrm>
          <a:off x="22199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120396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0434300" y="14494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102108</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9545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00000000-0008-0000-0F00-0000F4020000}"/>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7" name="n_2aveValue【消防施設】&#10;一人当たり面積">
          <a:extLst>
            <a:ext uri="{FF2B5EF4-FFF2-40B4-BE49-F238E27FC236}">
              <a16:creationId xmlns:a16="http://schemas.microsoft.com/office/drawing/2014/main" id="{00000000-0008-0000-0F00-0000F5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8" name="n_3aveValue【消防施設】&#10;一人当たり面積">
          <a:extLst>
            <a:ext uri="{FF2B5EF4-FFF2-40B4-BE49-F238E27FC236}">
              <a16:creationId xmlns:a16="http://schemas.microsoft.com/office/drawing/2014/main" id="{00000000-0008-0000-0F00-0000F6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59" name="n_1mainValue【消防施設】&#10;一人当たり面積">
          <a:extLst>
            <a:ext uri="{FF2B5EF4-FFF2-40B4-BE49-F238E27FC236}">
              <a16:creationId xmlns:a16="http://schemas.microsoft.com/office/drawing/2014/main" id="{00000000-0008-0000-0F00-0000F7020000}"/>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60" name="n_2mainValue【消防施設】&#10;一人当たり面積">
          <a:extLst>
            <a:ext uri="{FF2B5EF4-FFF2-40B4-BE49-F238E27FC236}">
              <a16:creationId xmlns:a16="http://schemas.microsoft.com/office/drawing/2014/main" id="{00000000-0008-0000-0F00-0000F8020000}"/>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761" name="n_3mainValue【消防施設】&#10;一人当たり面積">
          <a:extLst>
            <a:ext uri="{FF2B5EF4-FFF2-40B4-BE49-F238E27FC236}">
              <a16:creationId xmlns:a16="http://schemas.microsoft.com/office/drawing/2014/main" id="{00000000-0008-0000-0F00-0000F9020000}"/>
            </a:ext>
          </a:extLst>
        </xdr:cNvPr>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00000000-0008-0000-0F00-00001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00000000-0008-0000-0F00-00001403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00000000-0008-0000-0F00-00001603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a:extLst>
            <a:ext uri="{FF2B5EF4-FFF2-40B4-BE49-F238E27FC236}">
              <a16:creationId xmlns:a16="http://schemas.microsoft.com/office/drawing/2014/main" id="{00000000-0008-0000-0F00-000018030000}"/>
            </a:ext>
          </a:extLst>
        </xdr:cNvPr>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69487</xdr:rowOff>
    </xdr:from>
    <xdr:to>
      <xdr:col>85</xdr:col>
      <xdr:colOff>177800</xdr:colOff>
      <xdr:row>108</xdr:row>
      <xdr:rowOff>171087</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16268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155864</xdr:rowOff>
    </xdr:from>
    <xdr:ext cx="340478" cy="259045"/>
    <xdr:sp macro="" textlink="">
      <xdr:nvSpPr>
        <xdr:cNvPr id="803" name="【庁舎】&#10;有形固定資産減価償却率該当値テキスト">
          <a:extLst>
            <a:ext uri="{FF2B5EF4-FFF2-40B4-BE49-F238E27FC236}">
              <a16:creationId xmlns:a16="http://schemas.microsoft.com/office/drawing/2014/main" id="{00000000-0008-0000-0F00-000023030000}"/>
            </a:ext>
          </a:extLst>
        </xdr:cNvPr>
        <xdr:cNvSpPr txBox="1"/>
      </xdr:nvSpPr>
      <xdr:spPr>
        <a:xfrm>
          <a:off x="16357600" y="185010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108</xdr:row>
      <xdr:rowOff>120287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5481300" y="17407345"/>
          <a:ext cx="838200" cy="12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79284</xdr:rowOff>
    </xdr:from>
    <xdr:to>
      <xdr:col>76</xdr:col>
      <xdr:colOff>165100</xdr:colOff>
      <xdr:row>102</xdr:row>
      <xdr:rowOff>9434</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4541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130084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4592300" y="174073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120106</xdr:rowOff>
    </xdr:from>
    <xdr:to>
      <xdr:col>72</xdr:col>
      <xdr:colOff>38100</xdr:colOff>
      <xdr:row>102</xdr:row>
      <xdr:rowOff>50256</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3652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130084</xdr:rowOff>
    </xdr:from>
    <xdr:to>
      <xdr:col>76</xdr:col>
      <xdr:colOff>114300</xdr:colOff>
      <xdr:row>101</xdr:row>
      <xdr:rowOff>170906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3703300" y="174465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a:extLst>
            <a:ext uri="{FF2B5EF4-FFF2-40B4-BE49-F238E27FC236}">
              <a16:creationId xmlns:a16="http://schemas.microsoft.com/office/drawing/2014/main" id="{00000000-0008-0000-0F00-00002A03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00000000-0008-0000-0F00-00002B03000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2" name="n_3aveValue【庁舎】&#10;有形固定資産減価償却率">
          <a:extLst>
            <a:ext uri="{FF2B5EF4-FFF2-40B4-BE49-F238E27FC236}">
              <a16:creationId xmlns:a16="http://schemas.microsoft.com/office/drawing/2014/main" id="{00000000-0008-0000-0F00-00002C030000}"/>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13" name="n_1mainValue【庁舎】&#10;有形固定資産減価償却率">
          <a:extLst>
            <a:ext uri="{FF2B5EF4-FFF2-40B4-BE49-F238E27FC236}">
              <a16:creationId xmlns:a16="http://schemas.microsoft.com/office/drawing/2014/main" id="{00000000-0008-0000-0F00-00002D030000}"/>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25961</xdr:rowOff>
    </xdr:from>
    <xdr:ext cx="405111" cy="259045"/>
    <xdr:sp macro="" textlink="">
      <xdr:nvSpPr>
        <xdr:cNvPr id="814" name="n_2mainValue【庁舎】&#10;有形固定資産減価償却率">
          <a:extLst>
            <a:ext uri="{FF2B5EF4-FFF2-40B4-BE49-F238E27FC236}">
              <a16:creationId xmlns:a16="http://schemas.microsoft.com/office/drawing/2014/main" id="{00000000-0008-0000-0F00-00002E030000}"/>
            </a:ext>
          </a:extLst>
        </xdr:cNvPr>
        <xdr:cNvSpPr txBox="1"/>
      </xdr:nvSpPr>
      <xdr:spPr>
        <a:xfrm>
          <a:off x="14389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66783</xdr:rowOff>
    </xdr:from>
    <xdr:ext cx="405111" cy="259045"/>
    <xdr:sp macro="" textlink="">
      <xdr:nvSpPr>
        <xdr:cNvPr id="815" name="n_3mainValue【庁舎】&#10;有形固定資産減価償却率">
          <a:extLst>
            <a:ext uri="{FF2B5EF4-FFF2-40B4-BE49-F238E27FC236}">
              <a16:creationId xmlns:a16="http://schemas.microsoft.com/office/drawing/2014/main" id="{00000000-0008-0000-0F00-00002F030000}"/>
            </a:ext>
          </a:extLst>
        </xdr:cNvPr>
        <xdr:cNvSpPr txBox="1"/>
      </xdr:nvSpPr>
      <xdr:spPr>
        <a:xfrm>
          <a:off x="13500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F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00000000-0008-0000-0F00-00004A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00000000-0008-0000-0F00-00004C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a:extLst>
            <a:ext uri="{FF2B5EF4-FFF2-40B4-BE49-F238E27FC236}">
              <a16:creationId xmlns:a16="http://schemas.microsoft.com/office/drawing/2014/main" id="{00000000-0008-0000-0F00-00004E03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857" name="【庁舎】&#10;一人当たり面積該当値テキスト">
          <a:extLst>
            <a:ext uri="{FF2B5EF4-FFF2-40B4-BE49-F238E27FC236}">
              <a16:creationId xmlns:a16="http://schemas.microsoft.com/office/drawing/2014/main" id="{00000000-0008-0000-0F00-000059030000}"/>
            </a:ext>
          </a:extLst>
        </xdr:cNvPr>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108</xdr:row>
      <xdr:rowOff>14151</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flipV="1">
          <a:off x="21323300" y="18354402"/>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14151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0434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10886</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9545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a:extLst>
            <a:ext uri="{FF2B5EF4-FFF2-40B4-BE49-F238E27FC236}">
              <a16:creationId xmlns:a16="http://schemas.microsoft.com/office/drawing/2014/main" id="{00000000-0008-0000-0F00-000060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00000000-0008-0000-0F00-000061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66" name="n_3aveValue【庁舎】&#10;一人当たり面積">
          <a:extLst>
            <a:ext uri="{FF2B5EF4-FFF2-40B4-BE49-F238E27FC236}">
              <a16:creationId xmlns:a16="http://schemas.microsoft.com/office/drawing/2014/main" id="{00000000-0008-0000-0F00-000062030000}"/>
            </a:ext>
          </a:extLst>
        </xdr:cNvPr>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867" name="n_1mainValue【庁舎】&#10;一人当たり面積">
          <a:extLst>
            <a:ext uri="{FF2B5EF4-FFF2-40B4-BE49-F238E27FC236}">
              <a16:creationId xmlns:a16="http://schemas.microsoft.com/office/drawing/2014/main" id="{00000000-0008-0000-0F00-000063030000}"/>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868" name="n_2mainValue【庁舎】&#10;一人当たり面積">
          <a:extLst>
            <a:ext uri="{FF2B5EF4-FFF2-40B4-BE49-F238E27FC236}">
              <a16:creationId xmlns:a16="http://schemas.microsoft.com/office/drawing/2014/main" id="{00000000-0008-0000-0F00-000064030000}"/>
            </a:ext>
          </a:extLst>
        </xdr:cNvPr>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69" name="n_3mainValue【庁舎】&#10;一人当たり面積">
          <a:extLst>
            <a:ext uri="{FF2B5EF4-FFF2-40B4-BE49-F238E27FC236}">
              <a16:creationId xmlns:a16="http://schemas.microsoft.com/office/drawing/2014/main" id="{00000000-0008-0000-0F00-000065030000}"/>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「福祉施設」については、市が所有する老人福祉センターの老朽化により有形固定資産減価償却率が類似団体と比較して特に高い水準にあり、平成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となっている。反対に、「庁舎」においては平成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年度に新庁舎へ移転したことにより、有形固定資産減価償却率が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特に低い水準となっている。そのほか「市民会館」「消防施設」については、該当施設の耐用年数に対して経過年数が浅いことから有形固定資産減価償却率が低い状況となっている一方、「体育館・プール」「保健センター・保健所」は施設の老朽化が進んでおり、有形固定資産減価償却率は類似団体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今後策定する公共施設の長寿命化計画において、老朽化が進行している施設についても適切に維持管理できるよう計画的に取り組んでいく。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首都近郊という立地条件や、</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吉川美南駅の設置に伴う利便性により、人口が増加傾向にあり、税収が増加していることから、基準財政収入額が伸びており、財政力指数が類似団体の平均を超える状況となっている。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また、主要な測定単位として国勢調査が用いられており、人口増加傾向の当市においては基準財政需要額が増加する見込みであるが、税収も伸びているため、基準財政収入額も増加する見込みである。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今後も引き続き収納率の向上など、自主財源確保に努める。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による人件費の抑制や、公債費の抑制によって、類似団体の中では比較的比率が低かったが、近年は増加傾向にある。平成３０年度については、市税や地方消費税交付金、臨時財政対策債発行可能額が増加したものの、扶助費・公債費も増加したことにより、前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今後も中学校建設事業や吉川美南駅東口周辺地区土地区画整理事業など、複数の大規模事業を予定しており、公債費の増加が見込まれることから、真に必要な事業を取捨選択し、安定的な財政運営に努める。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104648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6604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160274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9230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133858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778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24401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人件費においては、職員数の減少や職員構成の変化等により、前年度と比較し</a:t>
          </a:r>
          <a:r>
            <a:rPr kumimoji="1" lang="en-US" altLang="ja-JP" sz="1300">
              <a:latin typeface="ＭＳ Ｐゴシック" panose="020B0600070205080204" pitchFamily="50" charset="-128"/>
              <a:ea typeface="ＭＳ Ｐゴシック" panose="020B0600070205080204" pitchFamily="50" charset="-128"/>
            </a:rPr>
            <a:t>98,964</a:t>
          </a:r>
          <a:r>
            <a:rPr kumimoji="1" lang="ja-JP" altLang="en-US" sz="1300">
              <a:latin typeface="ＭＳ Ｐゴシック" panose="020B0600070205080204" pitchFamily="50" charset="-128"/>
              <a:ea typeface="ＭＳ Ｐゴシック" panose="020B0600070205080204" pitchFamily="50" charset="-128"/>
            </a:rPr>
            <a:t>千円の減少となっている。一方、物件費においては、庁舎建設に伴う備品購入費やシステム等移設費の増等により、</a:t>
          </a:r>
          <a:r>
            <a:rPr kumimoji="1" lang="en-US" altLang="ja-JP" sz="1300">
              <a:latin typeface="ＭＳ Ｐゴシック" panose="020B0600070205080204" pitchFamily="50" charset="-128"/>
              <a:ea typeface="ＭＳ Ｐゴシック" panose="020B0600070205080204" pitchFamily="50" charset="-128"/>
            </a:rPr>
            <a:t>213,055</a:t>
          </a:r>
          <a:r>
            <a:rPr kumimoji="1" lang="ja-JP" altLang="en-US" sz="1300">
              <a:latin typeface="ＭＳ Ｐゴシック" panose="020B0600070205080204" pitchFamily="50" charset="-128"/>
              <a:ea typeface="ＭＳ Ｐゴシック" panose="020B0600070205080204" pitchFamily="50" charset="-128"/>
            </a:rPr>
            <a:t>千円の増額となったことから、人口１人当たりの人件費・物件費等については増額となっている。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本項については、類似団体及び埼玉県の平均値を下回っており、引き続き効率的な行政運営を図っていく。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164457</xdr:rowOff>
    </xdr:from>
    <xdr:to>
      <xdr:col>23</xdr:col>
      <xdr:colOff>133350</xdr:colOff>
      <xdr:row>83</xdr:row>
      <xdr:rowOff>37044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23357"/>
          <a:ext cx="8382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164457</xdr:rowOff>
    </xdr:from>
    <xdr:to>
      <xdr:col>19</xdr:col>
      <xdr:colOff>133350</xdr:colOff>
      <xdr:row>83</xdr:row>
      <xdr:rowOff>28519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23357"/>
          <a:ext cx="889000" cy="3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6748</xdr:rowOff>
    </xdr:from>
    <xdr:to>
      <xdr:col>15</xdr:col>
      <xdr:colOff>82550</xdr:colOff>
      <xdr:row>83</xdr:row>
      <xdr:rowOff>28519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37098"/>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125178</xdr:rowOff>
    </xdr:from>
    <xdr:to>
      <xdr:col>11</xdr:col>
      <xdr:colOff>31750</xdr:colOff>
      <xdr:row>83</xdr:row>
      <xdr:rowOff>6748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84078"/>
          <a:ext cx="8890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157694</xdr:rowOff>
    </xdr:from>
    <xdr:to>
      <xdr:col>23</xdr:col>
      <xdr:colOff>184150</xdr:colOff>
      <xdr:row>83</xdr:row>
      <xdr:rowOff>87844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113657</xdr:rowOff>
    </xdr:from>
    <xdr:to>
      <xdr:col>19</xdr:col>
      <xdr:colOff>184150</xdr:colOff>
      <xdr:row>83</xdr:row>
      <xdr:rowOff>43807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53984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4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149169</xdr:rowOff>
    </xdr:from>
    <xdr:to>
      <xdr:col>15</xdr:col>
      <xdr:colOff>133350</xdr:colOff>
      <xdr:row>83</xdr:row>
      <xdr:rowOff>79319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89496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127398</xdr:rowOff>
    </xdr:from>
    <xdr:to>
      <xdr:col>11</xdr:col>
      <xdr:colOff>82550</xdr:colOff>
      <xdr:row>83</xdr:row>
      <xdr:rowOff>57548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67725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5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74378</xdr:rowOff>
    </xdr:from>
    <xdr:to>
      <xdr:col>7</xdr:col>
      <xdr:colOff>31750</xdr:colOff>
      <xdr:row>83</xdr:row>
      <xdr:rowOff>4528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ラスパイレス指数は９９．６と１００を下回った。学歴別で見ると、短大卒・高卒の平均給与比較が毎年のラスパイレス指数の引上げ要因となっており、これは国の短大卒・高卒は管理職等の上位の職につくことが少ないためと考えられるが、こうした中にあって、全体としては、採用退職に伴う職員構成の変化によって昨年度から△０．８となった。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103414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531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910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52614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52614</xdr:rowOff>
    </xdr:from>
    <xdr:to>
      <xdr:col>68</xdr:col>
      <xdr:colOff>152400</xdr:colOff>
      <xdr:row>90</xdr:row>
      <xdr:rowOff>19050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3116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吉川美南駅周辺の区画整理を中心とした人口増に対応しながらも、従前から定員の適正化を厳格に行ってきたことによって、類似団体、全国、埼玉県平均を下回っている。引き続き、業務量に見合った職員数を確保し、定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92287</xdr:rowOff>
    </xdr:from>
    <xdr:to>
      <xdr:col>81</xdr:col>
      <xdr:colOff>44450</xdr:colOff>
      <xdr:row>59</xdr:row>
      <xdr:rowOff>96308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078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96308</xdr:rowOff>
    </xdr:from>
    <xdr:to>
      <xdr:col>77</xdr:col>
      <xdr:colOff>44450</xdr:colOff>
      <xdr:row>59</xdr:row>
      <xdr:rowOff>110384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118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86254</xdr:rowOff>
    </xdr:from>
    <xdr:to>
      <xdr:col>72</xdr:col>
      <xdr:colOff>203200</xdr:colOff>
      <xdr:row>59</xdr:row>
      <xdr:rowOff>110384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018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86254</xdr:rowOff>
    </xdr:from>
    <xdr:to>
      <xdr:col>68</xdr:col>
      <xdr:colOff>152400</xdr:colOff>
      <xdr:row>59</xdr:row>
      <xdr:rowOff>98319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018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41487</xdr:rowOff>
    </xdr:from>
    <xdr:to>
      <xdr:col>81</xdr:col>
      <xdr:colOff>95250</xdr:colOff>
      <xdr:row>59</xdr:row>
      <xdr:rowOff>143087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58014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45508</xdr:rowOff>
    </xdr:from>
    <xdr:to>
      <xdr:col>77</xdr:col>
      <xdr:colOff>95250</xdr:colOff>
      <xdr:row>59</xdr:row>
      <xdr:rowOff>147108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157285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59584</xdr:rowOff>
    </xdr:from>
    <xdr:to>
      <xdr:col>73</xdr:col>
      <xdr:colOff>44450</xdr:colOff>
      <xdr:row>59</xdr:row>
      <xdr:rowOff>161184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171361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35454</xdr:rowOff>
    </xdr:from>
    <xdr:to>
      <xdr:col>68</xdr:col>
      <xdr:colOff>203200</xdr:colOff>
      <xdr:row>59</xdr:row>
      <xdr:rowOff>137054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147231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新庁舎建設事業や吉川中学校取得事業等の平成２９年度新発行債の償還開始等により、元利償還換金が前年度と比較し</a:t>
          </a:r>
          <a:r>
            <a:rPr kumimoji="1" lang="en-US" altLang="ja-JP" sz="1200">
              <a:latin typeface="ＭＳ Ｐゴシック" panose="020B0600070205080204" pitchFamily="50" charset="-128"/>
              <a:ea typeface="ＭＳ Ｐゴシック" panose="020B0600070205080204" pitchFamily="50" charset="-128"/>
            </a:rPr>
            <a:t>267,245</a:t>
          </a:r>
          <a:r>
            <a:rPr kumimoji="1" lang="ja-JP" altLang="en-US" sz="1200">
              <a:latin typeface="ＭＳ Ｐゴシック" panose="020B0600070205080204" pitchFamily="50" charset="-128"/>
              <a:ea typeface="ＭＳ Ｐゴシック" panose="020B0600070205080204" pitchFamily="50" charset="-128"/>
            </a:rPr>
            <a:t>千円増加したことなどにより、平成３０年度単年度の実質公債費費比率は</a:t>
          </a:r>
          <a:r>
            <a:rPr kumimoji="1" lang="en-US" altLang="ja-JP" sz="1200">
              <a:latin typeface="ＭＳ Ｐゴシック" panose="020B0600070205080204" pitchFamily="50" charset="-128"/>
              <a:ea typeface="ＭＳ Ｐゴシック" panose="020B0600070205080204" pitchFamily="50" charset="-128"/>
            </a:rPr>
            <a:t>7.67%</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年平均値を採用する実質公債費比率は</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今後は、将来負担比率と同様、計画的な市債の活用に努め、引き続き将来負担を見据えた安定的な財政運営に努める。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151130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新庁舎建設事業や吉川中学校用地取得事業により地方債現在高が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rPr>
            <a:t>241,075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latin typeface="ＭＳ Ｐゴシック" panose="020B0600070205080204" pitchFamily="50" charset="-128"/>
              <a:ea typeface="ＭＳ Ｐゴシック" panose="020B0600070205080204" pitchFamily="50" charset="-128"/>
            </a:rPr>
            <a:t>小中学校空調設備整備事業に係る債務負担行為に基づく支出予定額が</a:t>
          </a:r>
          <a:r>
            <a:rPr kumimoji="1" lang="en-US" altLang="ja-JP" sz="1200">
              <a:latin typeface="ＭＳ Ｐゴシック" panose="020B0600070205080204" pitchFamily="50" charset="-128"/>
              <a:ea typeface="ＭＳ Ｐゴシック" panose="020B0600070205080204" pitchFamily="50" charset="-128"/>
            </a:rPr>
            <a:t>634,278</a:t>
          </a:r>
          <a:r>
            <a:rPr kumimoji="1" lang="ja-JP" altLang="en-US" sz="1200">
              <a:latin typeface="ＭＳ Ｐゴシック" panose="020B0600070205080204" pitchFamily="50" charset="-128"/>
              <a:ea typeface="ＭＳ Ｐゴシック" panose="020B0600070205080204" pitchFamily="50" charset="-128"/>
            </a:rPr>
            <a:t>千円増等により将来負担額が増加となる一方、基準財政需要額算入見込額が</a:t>
          </a:r>
          <a:r>
            <a:rPr kumimoji="1" lang="en-US" altLang="ja-JP" sz="1200">
              <a:latin typeface="ＭＳ Ｐゴシック" panose="020B0600070205080204" pitchFamily="50" charset="-128"/>
              <a:ea typeface="ＭＳ Ｐゴシック" panose="020B0600070205080204" pitchFamily="50" charset="-128"/>
            </a:rPr>
            <a:t>571,579</a:t>
          </a:r>
          <a:r>
            <a:rPr kumimoji="1" lang="ja-JP" altLang="en-US" sz="1200">
              <a:latin typeface="ＭＳ Ｐゴシック" panose="020B0600070205080204" pitchFamily="50" charset="-128"/>
              <a:ea typeface="ＭＳ Ｐゴシック" panose="020B0600070205080204" pitchFamily="50" charset="-128"/>
            </a:rPr>
            <a:t>千円増、国民健康保険財政調整基金及び介護保険給付費準備基金等の基金残高が</a:t>
          </a:r>
          <a:r>
            <a:rPr kumimoji="1" lang="en-US" altLang="ja-JP" sz="1200">
              <a:latin typeface="ＭＳ Ｐゴシック" panose="020B0600070205080204" pitchFamily="50" charset="-128"/>
              <a:ea typeface="ＭＳ Ｐゴシック" panose="020B0600070205080204" pitchFamily="50" charset="-128"/>
            </a:rPr>
            <a:t>152,041</a:t>
          </a:r>
          <a:r>
            <a:rPr kumimoji="1" lang="ja-JP" altLang="en-US" sz="1200">
              <a:latin typeface="ＭＳ Ｐゴシック" panose="020B0600070205080204" pitchFamily="50" charset="-128"/>
              <a:ea typeface="ＭＳ Ｐゴシック" panose="020B0600070205080204" pitchFamily="50" charset="-128"/>
            </a:rPr>
            <a:t>千円増したことにより充当可能財源等についても増加したため、平成３０年度の将来負担比率に比べ</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ポイント減となった。</a:t>
          </a:r>
        </a:p>
        <a:p>
          <a:r>
            <a:rPr kumimoji="1" lang="ja-JP" altLang="en-US" sz="1200">
              <a:latin typeface="ＭＳ Ｐゴシック" panose="020B0600070205080204" pitchFamily="50" charset="-128"/>
              <a:ea typeface="ＭＳ Ｐゴシック" panose="020B0600070205080204" pitchFamily="50" charset="-128"/>
            </a:rPr>
            <a:t>　今後も、中学校建設事業など大規模事業が予定されていることから交付税措置のある地方債を活用するなど、将来負担に配慮した財政運営に努める。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109423</xdr:rowOff>
    </xdr:from>
    <xdr:to>
      <xdr:col>81</xdr:col>
      <xdr:colOff>44450</xdr:colOff>
      <xdr:row>16</xdr:row>
      <xdr:rowOff>170231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852623"/>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116789</xdr:rowOff>
    </xdr:from>
    <xdr:to>
      <xdr:col>77</xdr:col>
      <xdr:colOff>44450</xdr:colOff>
      <xdr:row>16</xdr:row>
      <xdr:rowOff>170231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688539"/>
          <a:ext cx="8890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116789</xdr:rowOff>
    </xdr:from>
    <xdr:to>
      <xdr:col>72</xdr:col>
      <xdr:colOff>203200</xdr:colOff>
      <xdr:row>16</xdr:row>
      <xdr:rowOff>15799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688539"/>
          <a:ext cx="889000" cy="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15799</xdr:rowOff>
    </xdr:from>
    <xdr:to>
      <xdr:col>68</xdr:col>
      <xdr:colOff>152400</xdr:colOff>
      <xdr:row>16</xdr:row>
      <xdr:rowOff>139344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758999"/>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58623</xdr:rowOff>
    </xdr:from>
    <xdr:to>
      <xdr:col>81</xdr:col>
      <xdr:colOff>95250</xdr:colOff>
      <xdr:row>16</xdr:row>
      <xdr:rowOff>160223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8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30700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7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119431</xdr:rowOff>
    </xdr:from>
    <xdr:to>
      <xdr:col>77</xdr:col>
      <xdr:colOff>95250</xdr:colOff>
      <xdr:row>17</xdr:row>
      <xdr:rowOff>49581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34358</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94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65989</xdr:rowOff>
    </xdr:from>
    <xdr:to>
      <xdr:col>73</xdr:col>
      <xdr:colOff>44450</xdr:colOff>
      <xdr:row>15</xdr:row>
      <xdr:rowOff>167589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6316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136449</xdr:rowOff>
    </xdr:from>
    <xdr:to>
      <xdr:col>68</xdr:col>
      <xdr:colOff>203200</xdr:colOff>
      <xdr:row>16</xdr:row>
      <xdr:rowOff>66599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76776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88544</xdr:rowOff>
    </xdr:from>
    <xdr:to>
      <xdr:col>64</xdr:col>
      <xdr:colOff>152400</xdr:colOff>
      <xdr:row>17</xdr:row>
      <xdr:rowOff>18694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28871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6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よしかわ行財政改革推進プランなどの取り組みにより、職員数の減や各種手当を見直し、さらには市民交流センターおあしすの指定管理者制度導入などを行ってきた。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３０年度については、職員数の減少や職員の年齢構成の変化などにより、基本給や時間外手当が減少したことや、退職者の減少による退職手当組合負担金の減少などにより減となったものの、依然として人口増加等に伴う事務量の増加などにより、人件費は増加傾向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市民交流センターおあしすの指定管理者制度導入や、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方式による学校給食センター運営委託料などにより、人件費の一部が物件費に振り替わったことで物件費が類似団体を上回る状況で推移している。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今後も引き続き、行財政改革の取組による事務経費の節減や、民間活用も含めた効率的な行政運営に努める。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673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94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76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18</xdr:row>
      <xdr:rowOff>90424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485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扶助費については、民間保育所保育委託料や地域型保育給付費の増などにより、前年度と比較し、</a:t>
          </a:r>
          <a:r>
            <a:rPr kumimoji="1" lang="en-US" altLang="ja-JP" sz="1300">
              <a:latin typeface="ＭＳ Ｐゴシック" panose="020B0600070205080204" pitchFamily="50" charset="-128"/>
              <a:ea typeface="ＭＳ Ｐゴシック" panose="020B0600070205080204" pitchFamily="50" charset="-128"/>
            </a:rPr>
            <a:t>194,487</a:t>
          </a:r>
          <a:r>
            <a:rPr kumimoji="1" lang="ja-JP" altLang="en-US" sz="1300">
              <a:latin typeface="ＭＳ Ｐゴシック" panose="020B0600070205080204" pitchFamily="50" charset="-128"/>
              <a:ea typeface="ＭＳ Ｐゴシック" panose="020B0600070205080204" pitchFamily="50" charset="-128"/>
            </a:rPr>
            <a:t>千円増加しており、類似団体と比較しても高い数値となっている。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今後も人口増に伴う扶助費の増加が見込まれることから、引き続き適正な制度運営に努める。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86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113393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91622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132443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「その他」の多くを占める繰出金については、国民健康保険事業特別会計において平成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年度に国民健康保険財政健全化計画を策定するなどにより、繰出金の適正化に努めている。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今後は、高齢化の進行による繰出金の増加や施設の老朽化に伴う維持補修事業費の増加が見込まれるため、適正な制度運営や事務経費削減に努める。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55</xdr:row>
      <xdr:rowOff>105773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78769"/>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120469</xdr:rowOff>
    </xdr:from>
    <xdr:to>
      <xdr:col>78</xdr:col>
      <xdr:colOff>69850</xdr:colOff>
      <xdr:row>54</xdr:row>
      <xdr:rowOff>133531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787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54</xdr:row>
      <xdr:rowOff>133531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2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55</xdr:row>
      <xdr:rowOff>7801</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72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69669</xdr:rowOff>
    </xdr:from>
    <xdr:to>
      <xdr:col>78</xdr:col>
      <xdr:colOff>120650</xdr:colOff>
      <xdr:row>54</xdr:row>
      <xdr:rowOff>171269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9996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9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82731</xdr:rowOff>
    </xdr:from>
    <xdr:to>
      <xdr:col>74</xdr:col>
      <xdr:colOff>31750</xdr:colOff>
      <xdr:row>55</xdr:row>
      <xdr:rowOff>12881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23058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63137</xdr:rowOff>
    </xdr:from>
    <xdr:to>
      <xdr:col>69</xdr:col>
      <xdr:colOff>142875</xdr:colOff>
      <xdr:row>54</xdr:row>
      <xdr:rowOff>164737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3464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ごみなどの処理業務を東埼玉資源環境組合で、消防業務を吉川松伏消防組合で行っており、その負担金を主な要因として類似団体平均を上回って推移している。特に、東埼玉資源環境組合負担金については、積算根拠となる「人口」「ごみ搬入量」の増により負担割合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引き続き各種団体への補助金などを含め、適正な補助費等の支出に努める。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122101</xdr:rowOff>
    </xdr:from>
    <xdr:to>
      <xdr:col>82</xdr:col>
      <xdr:colOff>107950</xdr:colOff>
      <xdr:row>37</xdr:row>
      <xdr:rowOff>128633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657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128633</xdr:rowOff>
    </xdr:from>
    <xdr:to>
      <xdr:col>78</xdr:col>
      <xdr:colOff>69850</xdr:colOff>
      <xdr:row>37</xdr:row>
      <xdr:rowOff>135164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72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128633</xdr:rowOff>
    </xdr:from>
    <xdr:to>
      <xdr:col>73</xdr:col>
      <xdr:colOff>180975</xdr:colOff>
      <xdr:row>37</xdr:row>
      <xdr:rowOff>135164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722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128633</xdr:rowOff>
    </xdr:from>
    <xdr:to>
      <xdr:col>69</xdr:col>
      <xdr:colOff>92075</xdr:colOff>
      <xdr:row>37</xdr:row>
      <xdr:rowOff>148227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722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71301</xdr:rowOff>
    </xdr:from>
    <xdr:to>
      <xdr:col>82</xdr:col>
      <xdr:colOff>158750</xdr:colOff>
      <xdr:row>38</xdr:row>
      <xdr:rowOff>1451</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43378</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77833</xdr:rowOff>
    </xdr:from>
    <xdr:to>
      <xdr:col>78</xdr:col>
      <xdr:colOff>120650</xdr:colOff>
      <xdr:row>38</xdr:row>
      <xdr:rowOff>7982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164210</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84364</xdr:rowOff>
    </xdr:from>
    <xdr:to>
      <xdr:col>74</xdr:col>
      <xdr:colOff>31750</xdr:colOff>
      <xdr:row>38</xdr:row>
      <xdr:rowOff>14514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170742</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97427</xdr:rowOff>
    </xdr:from>
    <xdr:to>
      <xdr:col>65</xdr:col>
      <xdr:colOff>53975</xdr:colOff>
      <xdr:row>38</xdr:row>
      <xdr:rowOff>27577</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12354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公債費については、庁舎建設や中学校用地取得など大規模事業に活用した市債の償還が始まったことにより、前年度と比較し</a:t>
          </a:r>
          <a:r>
            <a:rPr kumimoji="1" lang="en-US" altLang="ja-JP" sz="1300">
              <a:latin typeface="ＭＳ Ｐゴシック" panose="020B0600070205080204" pitchFamily="50" charset="-128"/>
              <a:ea typeface="ＭＳ Ｐゴシック" panose="020B0600070205080204" pitchFamily="50" charset="-128"/>
            </a:rPr>
            <a:t>266,936</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今後も中学校建設事業や吉川美南駅東口周辺地区土地区画整理事業など、複数の大規模事業に対する市債の活用が見込まれることから、借入利率の低い貸付制度や、計画的な基金の活用を図っていく。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89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145287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113285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公債費以外の経常収支比率について、類似団体を上回っている状況で推移している。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されている新庁舎建設事業や中学校建設事業に対する償還の開始や土地区画整理事業などの大規模事業に対する市債の借り入れにより、公債費の増加は避けられないため、公債費以外での経費の削減に積極的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549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79</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635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90424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54667</xdr:rowOff>
    </xdr:from>
    <xdr:to>
      <xdr:col>29</xdr:col>
      <xdr:colOff>127000</xdr:colOff>
      <xdr:row>18</xdr:row>
      <xdr:rowOff>59735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88392"/>
          <a:ext cx="6477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54667</xdr:rowOff>
    </xdr:from>
    <xdr:to>
      <xdr:col>26</xdr:col>
      <xdr:colOff>50800</xdr:colOff>
      <xdr:row>18</xdr:row>
      <xdr:rowOff>64726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8392"/>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64726</xdr:rowOff>
    </xdr:from>
    <xdr:to>
      <xdr:col>22</xdr:col>
      <xdr:colOff>114300</xdr:colOff>
      <xdr:row>18</xdr:row>
      <xdr:rowOff>100578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8451"/>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100578</xdr:rowOff>
    </xdr:from>
    <xdr:to>
      <xdr:col>18</xdr:col>
      <xdr:colOff>177800</xdr:colOff>
      <xdr:row>18</xdr:row>
      <xdr:rowOff>115341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4303"/>
          <a:ext cx="698500" cy="1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8935</xdr:rowOff>
    </xdr:from>
    <xdr:to>
      <xdr:col>29</xdr:col>
      <xdr:colOff>177800</xdr:colOff>
      <xdr:row>18</xdr:row>
      <xdr:rowOff>110535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152462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3867</xdr:rowOff>
    </xdr:from>
    <xdr:to>
      <xdr:col>26</xdr:col>
      <xdr:colOff>101600</xdr:colOff>
      <xdr:row>18</xdr:row>
      <xdr:rowOff>105467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90244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13926</xdr:rowOff>
    </xdr:from>
    <xdr:to>
      <xdr:col>22</xdr:col>
      <xdr:colOff>165100</xdr:colOff>
      <xdr:row>18</xdr:row>
      <xdr:rowOff>115526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100303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49778</xdr:rowOff>
    </xdr:from>
    <xdr:to>
      <xdr:col>19</xdr:col>
      <xdr:colOff>38100</xdr:colOff>
      <xdr:row>18</xdr:row>
      <xdr:rowOff>151378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136155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64541</xdr:rowOff>
    </xdr:from>
    <xdr:to>
      <xdr:col>15</xdr:col>
      <xdr:colOff>101600</xdr:colOff>
      <xdr:row>18</xdr:row>
      <xdr:rowOff>166141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8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150918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271573</xdr:rowOff>
    </xdr:from>
    <xdr:to>
      <xdr:col>29</xdr:col>
      <xdr:colOff>127000</xdr:colOff>
      <xdr:row>36</xdr:row>
      <xdr:rowOff>24097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81923"/>
          <a:ext cx="647700" cy="9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256350</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20440</xdr:rowOff>
    </xdr:from>
    <xdr:to>
      <xdr:col>26</xdr:col>
      <xdr:colOff>50800</xdr:colOff>
      <xdr:row>36</xdr:row>
      <xdr:rowOff>24097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73690"/>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20440</xdr:rowOff>
    </xdr:from>
    <xdr:to>
      <xdr:col>22</xdr:col>
      <xdr:colOff>114300</xdr:colOff>
      <xdr:row>36</xdr:row>
      <xdr:rowOff>91436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3690"/>
          <a:ext cx="698500" cy="7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91436</xdr:rowOff>
    </xdr:from>
    <xdr:to>
      <xdr:col>18</xdr:col>
      <xdr:colOff>177800</xdr:colOff>
      <xdr:row>36</xdr:row>
      <xdr:rowOff>115962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44686"/>
          <a:ext cx="698500" cy="2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220773</xdr:rowOff>
    </xdr:from>
    <xdr:to>
      <xdr:col>29</xdr:col>
      <xdr:colOff>177800</xdr:colOff>
      <xdr:row>35</xdr:row>
      <xdr:rowOff>322373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65850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316197</xdr:rowOff>
    </xdr:from>
    <xdr:to>
      <xdr:col>26</xdr:col>
      <xdr:colOff>101600</xdr:colOff>
      <xdr:row>36</xdr:row>
      <xdr:rowOff>74897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59674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312540</xdr:rowOff>
    </xdr:from>
    <xdr:to>
      <xdr:col>22</xdr:col>
      <xdr:colOff>165100</xdr:colOff>
      <xdr:row>36</xdr:row>
      <xdr:rowOff>71240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56017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0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40636</xdr:rowOff>
    </xdr:from>
    <xdr:to>
      <xdr:col>19</xdr:col>
      <xdr:colOff>38100</xdr:colOff>
      <xdr:row>36</xdr:row>
      <xdr:rowOff>142236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9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127013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65162</xdr:rowOff>
    </xdr:from>
    <xdr:to>
      <xdr:col>15</xdr:col>
      <xdr:colOff>101600</xdr:colOff>
      <xdr:row>36</xdr:row>
      <xdr:rowOff>166762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1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151539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81026</xdr:rowOff>
    </xdr:from>
    <xdr:to>
      <xdr:col>24</xdr:col>
      <xdr:colOff>63500</xdr:colOff>
      <xdr:row>38</xdr:row>
      <xdr:rowOff>113164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96126"/>
          <a:ext cx="8382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81026</xdr:rowOff>
    </xdr:from>
    <xdr:to>
      <xdr:col>19</xdr:col>
      <xdr:colOff>177800</xdr:colOff>
      <xdr:row>38</xdr:row>
      <xdr:rowOff>84569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612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78436</xdr:rowOff>
    </xdr:from>
    <xdr:to>
      <xdr:col>15</xdr:col>
      <xdr:colOff>50800</xdr:colOff>
      <xdr:row>38</xdr:row>
      <xdr:rowOff>84569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93536"/>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78436</xdr:rowOff>
    </xdr:from>
    <xdr:to>
      <xdr:col>10</xdr:col>
      <xdr:colOff>114300</xdr:colOff>
      <xdr:row>38</xdr:row>
      <xdr:rowOff>93675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35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62364</xdr:rowOff>
    </xdr:from>
    <xdr:to>
      <xdr:col>24</xdr:col>
      <xdr:colOff>114300</xdr:colOff>
      <xdr:row>38</xdr:row>
      <xdr:rowOff>163964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40791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30226</xdr:rowOff>
    </xdr:from>
    <xdr:to>
      <xdr:col>20</xdr:col>
      <xdr:colOff>38100</xdr:colOff>
      <xdr:row>38</xdr:row>
      <xdr:rowOff>131826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122953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33769</xdr:rowOff>
    </xdr:from>
    <xdr:to>
      <xdr:col>15</xdr:col>
      <xdr:colOff>101600</xdr:colOff>
      <xdr:row>38</xdr:row>
      <xdr:rowOff>135369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126496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27636</xdr:rowOff>
    </xdr:from>
    <xdr:to>
      <xdr:col>10</xdr:col>
      <xdr:colOff>165100</xdr:colOff>
      <xdr:row>38</xdr:row>
      <xdr:rowOff>129236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120363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42875</xdr:rowOff>
    </xdr:from>
    <xdr:to>
      <xdr:col>6</xdr:col>
      <xdr:colOff>38100</xdr:colOff>
      <xdr:row>38</xdr:row>
      <xdr:rowOff>144475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135602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139860</xdr:rowOff>
    </xdr:from>
    <xdr:to>
      <xdr:col>24</xdr:col>
      <xdr:colOff>63500</xdr:colOff>
      <xdr:row>55</xdr:row>
      <xdr:rowOff>27663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98160"/>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138192</xdr:rowOff>
    </xdr:from>
    <xdr:to>
      <xdr:col>19</xdr:col>
      <xdr:colOff>177800</xdr:colOff>
      <xdr:row>55</xdr:row>
      <xdr:rowOff>27663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96492"/>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138192</xdr:rowOff>
    </xdr:from>
    <xdr:to>
      <xdr:col>15</xdr:col>
      <xdr:colOff>50800</xdr:colOff>
      <xdr:row>55</xdr:row>
      <xdr:rowOff>6998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96492"/>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6998</xdr:rowOff>
    </xdr:from>
    <xdr:to>
      <xdr:col>10</xdr:col>
      <xdr:colOff>114300</xdr:colOff>
      <xdr:row>55</xdr:row>
      <xdr:rowOff>63530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36748"/>
          <a:ext cx="889000" cy="5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89060</xdr:rowOff>
    </xdr:from>
    <xdr:to>
      <xdr:col>24</xdr:col>
      <xdr:colOff>114300</xdr:colOff>
      <xdr:row>55</xdr:row>
      <xdr:rowOff>19210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67487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148313</xdr:rowOff>
    </xdr:from>
    <xdr:to>
      <xdr:col>20</xdr:col>
      <xdr:colOff>38100</xdr:colOff>
      <xdr:row>55</xdr:row>
      <xdr:rowOff>78463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69590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87392</xdr:rowOff>
    </xdr:from>
    <xdr:to>
      <xdr:col>15</xdr:col>
      <xdr:colOff>101600</xdr:colOff>
      <xdr:row>55</xdr:row>
      <xdr:rowOff>17542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127648</xdr:rowOff>
    </xdr:from>
    <xdr:to>
      <xdr:col>10</xdr:col>
      <xdr:colOff>165100</xdr:colOff>
      <xdr:row>55</xdr:row>
      <xdr:rowOff>57798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48925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12730</xdr:rowOff>
    </xdr:from>
    <xdr:to>
      <xdr:col>6</xdr:col>
      <xdr:colOff>38100</xdr:colOff>
      <xdr:row>55</xdr:row>
      <xdr:rowOff>114330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34590</xdr:rowOff>
    </xdr:from>
    <xdr:to>
      <xdr:col>24</xdr:col>
      <xdr:colOff>63500</xdr:colOff>
      <xdr:row>78</xdr:row>
      <xdr:rowOff>103673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07690"/>
          <a:ext cx="8382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101981</xdr:rowOff>
    </xdr:from>
    <xdr:to>
      <xdr:col>19</xdr:col>
      <xdr:colOff>177800</xdr:colOff>
      <xdr:row>78</xdr:row>
      <xdr:rowOff>103673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508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89500</xdr:rowOff>
    </xdr:from>
    <xdr:to>
      <xdr:col>15</xdr:col>
      <xdr:colOff>50800</xdr:colOff>
      <xdr:row>78</xdr:row>
      <xdr:rowOff>101981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2600"/>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89500</xdr:rowOff>
    </xdr:from>
    <xdr:to>
      <xdr:col>10</xdr:col>
      <xdr:colOff>114300</xdr:colOff>
      <xdr:row>78</xdr:row>
      <xdr:rowOff>91923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6260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155240</xdr:rowOff>
    </xdr:from>
    <xdr:to>
      <xdr:col>24</xdr:col>
      <xdr:colOff>114300</xdr:colOff>
      <xdr:row>78</xdr:row>
      <xdr:rowOff>85390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70167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52873</xdr:rowOff>
    </xdr:from>
    <xdr:to>
      <xdr:col>20</xdr:col>
      <xdr:colOff>38100</xdr:colOff>
      <xdr:row>78</xdr:row>
      <xdr:rowOff>154473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145600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1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51181</xdr:rowOff>
    </xdr:from>
    <xdr:to>
      <xdr:col>15</xdr:col>
      <xdr:colOff>101600</xdr:colOff>
      <xdr:row>78</xdr:row>
      <xdr:rowOff>152781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143908</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38700</xdr:rowOff>
    </xdr:from>
    <xdr:to>
      <xdr:col>10</xdr:col>
      <xdr:colOff>165100</xdr:colOff>
      <xdr:row>78</xdr:row>
      <xdr:rowOff>140300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131427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41123</xdr:rowOff>
    </xdr:from>
    <xdr:to>
      <xdr:col>6</xdr:col>
      <xdr:colOff>38100</xdr:colOff>
      <xdr:row>78</xdr:row>
      <xdr:rowOff>142723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133850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165455</xdr:rowOff>
    </xdr:from>
    <xdr:to>
      <xdr:col>24</xdr:col>
      <xdr:colOff>63500</xdr:colOff>
      <xdr:row>97</xdr:row>
      <xdr:rowOff>26284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24655"/>
          <a:ext cx="8382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26284</xdr:rowOff>
    </xdr:from>
    <xdr:to>
      <xdr:col>19</xdr:col>
      <xdr:colOff>177800</xdr:colOff>
      <xdr:row>97</xdr:row>
      <xdr:rowOff>41311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56934"/>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41311</xdr:rowOff>
    </xdr:from>
    <xdr:to>
      <xdr:col>15</xdr:col>
      <xdr:colOff>50800</xdr:colOff>
      <xdr:row>98</xdr:row>
      <xdr:rowOff>1336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71961"/>
          <a:ext cx="889000" cy="13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1336</xdr:rowOff>
    </xdr:from>
    <xdr:to>
      <xdr:col>10</xdr:col>
      <xdr:colOff>114300</xdr:colOff>
      <xdr:row>98</xdr:row>
      <xdr:rowOff>54843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03436"/>
          <a:ext cx="889000" cy="5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128571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4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114655</xdr:rowOff>
    </xdr:from>
    <xdr:to>
      <xdr:col>24</xdr:col>
      <xdr:colOff>114300</xdr:colOff>
      <xdr:row>97</xdr:row>
      <xdr:rowOff>44805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93082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146934</xdr:rowOff>
    </xdr:from>
    <xdr:to>
      <xdr:col>20</xdr:col>
      <xdr:colOff>38100</xdr:colOff>
      <xdr:row>97</xdr:row>
      <xdr:rowOff>77084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68211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161961</xdr:rowOff>
    </xdr:from>
    <xdr:to>
      <xdr:col>15</xdr:col>
      <xdr:colOff>101600</xdr:colOff>
      <xdr:row>97</xdr:row>
      <xdr:rowOff>92111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83238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121986</xdr:rowOff>
    </xdr:from>
    <xdr:to>
      <xdr:col>10</xdr:col>
      <xdr:colOff>165100</xdr:colOff>
      <xdr:row>98</xdr:row>
      <xdr:rowOff>52136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43263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4043</xdr:rowOff>
    </xdr:from>
    <xdr:to>
      <xdr:col>6</xdr:col>
      <xdr:colOff>38100</xdr:colOff>
      <xdr:row>98</xdr:row>
      <xdr:rowOff>105643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0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65148</xdr:rowOff>
    </xdr:from>
    <xdr:to>
      <xdr:col>55</xdr:col>
      <xdr:colOff>0</xdr:colOff>
      <xdr:row>37</xdr:row>
      <xdr:rowOff>77249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408798"/>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56933</xdr:rowOff>
    </xdr:from>
    <xdr:to>
      <xdr:col>50</xdr:col>
      <xdr:colOff>114300</xdr:colOff>
      <xdr:row>37</xdr:row>
      <xdr:rowOff>65148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00583"/>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27472</xdr:rowOff>
    </xdr:from>
    <xdr:to>
      <xdr:col>45</xdr:col>
      <xdr:colOff>177800</xdr:colOff>
      <xdr:row>37</xdr:row>
      <xdr:rowOff>56933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71122"/>
          <a:ext cx="889000" cy="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27472</xdr:rowOff>
    </xdr:from>
    <xdr:to>
      <xdr:col>41</xdr:col>
      <xdr:colOff>50800</xdr:colOff>
      <xdr:row>37</xdr:row>
      <xdr:rowOff>73992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71122"/>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26449</xdr:rowOff>
    </xdr:from>
    <xdr:to>
      <xdr:col>55</xdr:col>
      <xdr:colOff>50800</xdr:colOff>
      <xdr:row>37</xdr:row>
      <xdr:rowOff>128049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4876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14348</xdr:rowOff>
    </xdr:from>
    <xdr:to>
      <xdr:col>50</xdr:col>
      <xdr:colOff>165100</xdr:colOff>
      <xdr:row>37</xdr:row>
      <xdr:rowOff>115948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5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107075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6133</xdr:rowOff>
    </xdr:from>
    <xdr:to>
      <xdr:col>46</xdr:col>
      <xdr:colOff>38100</xdr:colOff>
      <xdr:row>37</xdr:row>
      <xdr:rowOff>107733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98860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148122</xdr:rowOff>
    </xdr:from>
    <xdr:to>
      <xdr:col>41</xdr:col>
      <xdr:colOff>101600</xdr:colOff>
      <xdr:row>37</xdr:row>
      <xdr:rowOff>78272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69399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23192</xdr:rowOff>
    </xdr:from>
    <xdr:to>
      <xdr:col>36</xdr:col>
      <xdr:colOff>165100</xdr:colOff>
      <xdr:row>37</xdr:row>
      <xdr:rowOff>124792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115919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152095</xdr:rowOff>
    </xdr:from>
    <xdr:to>
      <xdr:col>55</xdr:col>
      <xdr:colOff>0</xdr:colOff>
      <xdr:row>57</xdr:row>
      <xdr:rowOff>144007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81845"/>
          <a:ext cx="838200" cy="3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152095</xdr:rowOff>
    </xdr:from>
    <xdr:to>
      <xdr:col>50</xdr:col>
      <xdr:colOff>114300</xdr:colOff>
      <xdr:row>58</xdr:row>
      <xdr:rowOff>181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81845"/>
          <a:ext cx="889000" cy="3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113402</xdr:rowOff>
    </xdr:from>
    <xdr:to>
      <xdr:col>45</xdr:col>
      <xdr:colOff>177800</xdr:colOff>
      <xdr:row>58</xdr:row>
      <xdr:rowOff>181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86052"/>
          <a:ext cx="889000" cy="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113402</xdr:rowOff>
    </xdr:from>
    <xdr:to>
      <xdr:col>41</xdr:col>
      <xdr:colOff>50800</xdr:colOff>
      <xdr:row>58</xdr:row>
      <xdr:rowOff>49211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86052"/>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93207</xdr:rowOff>
    </xdr:from>
    <xdr:to>
      <xdr:col>55</xdr:col>
      <xdr:colOff>50800</xdr:colOff>
      <xdr:row>58</xdr:row>
      <xdr:rowOff>23357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101295</xdr:rowOff>
    </xdr:from>
    <xdr:to>
      <xdr:col>50</xdr:col>
      <xdr:colOff>165100</xdr:colOff>
      <xdr:row>56</xdr:row>
      <xdr:rowOff>31445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47972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0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120831</xdr:rowOff>
    </xdr:from>
    <xdr:to>
      <xdr:col>46</xdr:col>
      <xdr:colOff>38100</xdr:colOff>
      <xdr:row>58</xdr:row>
      <xdr:rowOff>50981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42108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8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62602</xdr:rowOff>
    </xdr:from>
    <xdr:to>
      <xdr:col>41</xdr:col>
      <xdr:colOff>101600</xdr:colOff>
      <xdr:row>57</xdr:row>
      <xdr:rowOff>164202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3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155329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2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169861</xdr:rowOff>
    </xdr:from>
    <xdr:to>
      <xdr:col>36</xdr:col>
      <xdr:colOff>165100</xdr:colOff>
      <xdr:row>58</xdr:row>
      <xdr:rowOff>100011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91138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58079</xdr:rowOff>
    </xdr:from>
    <xdr:to>
      <xdr:col>55</xdr:col>
      <xdr:colOff>0</xdr:colOff>
      <xdr:row>79</xdr:row>
      <xdr:rowOff>37407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1179"/>
          <a:ext cx="838200" cy="15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31834</xdr:rowOff>
    </xdr:from>
    <xdr:to>
      <xdr:col>50</xdr:col>
      <xdr:colOff>114300</xdr:colOff>
      <xdr:row>79</xdr:row>
      <xdr:rowOff>37407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76384"/>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163681</xdr:rowOff>
    </xdr:from>
    <xdr:to>
      <xdr:col>45</xdr:col>
      <xdr:colOff>177800</xdr:colOff>
      <xdr:row>79</xdr:row>
      <xdr:rowOff>31834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65331"/>
          <a:ext cx="889000" cy="2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163681</xdr:rowOff>
    </xdr:from>
    <xdr:to>
      <xdr:col>41</xdr:col>
      <xdr:colOff>50800</xdr:colOff>
      <xdr:row>79</xdr:row>
      <xdr:rowOff>49904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65331"/>
          <a:ext cx="889000" cy="2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7279</xdr:rowOff>
    </xdr:from>
    <xdr:to>
      <xdr:col>55</xdr:col>
      <xdr:colOff>50800</xdr:colOff>
      <xdr:row>78</xdr:row>
      <xdr:rowOff>108879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30156</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158057</xdr:rowOff>
    </xdr:from>
    <xdr:to>
      <xdr:col>50</xdr:col>
      <xdr:colOff>165100</xdr:colOff>
      <xdr:row>79</xdr:row>
      <xdr:rowOff>88207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79334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152484</xdr:rowOff>
    </xdr:from>
    <xdr:to>
      <xdr:col>46</xdr:col>
      <xdr:colOff>38100</xdr:colOff>
      <xdr:row>79</xdr:row>
      <xdr:rowOff>82634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73761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112881</xdr:rowOff>
    </xdr:from>
    <xdr:to>
      <xdr:col>41</xdr:col>
      <xdr:colOff>101600</xdr:colOff>
      <xdr:row>78</xdr:row>
      <xdr:rowOff>43031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34158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170554</xdr:rowOff>
    </xdr:from>
    <xdr:to>
      <xdr:col>36</xdr:col>
      <xdr:colOff>165100</xdr:colOff>
      <xdr:row>79</xdr:row>
      <xdr:rowOff>100704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91831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96413</xdr:rowOff>
    </xdr:from>
    <xdr:to>
      <xdr:col>55</xdr:col>
      <xdr:colOff>0</xdr:colOff>
      <xdr:row>99</xdr:row>
      <xdr:rowOff>13007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041263"/>
          <a:ext cx="838200" cy="9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96413</xdr:rowOff>
    </xdr:from>
    <xdr:to>
      <xdr:col>50</xdr:col>
      <xdr:colOff>114300</xdr:colOff>
      <xdr:row>97</xdr:row>
      <xdr:rowOff>145169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041263"/>
          <a:ext cx="889000" cy="7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145169</xdr:rowOff>
    </xdr:from>
    <xdr:to>
      <xdr:col>45</xdr:col>
      <xdr:colOff>177800</xdr:colOff>
      <xdr:row>98</xdr:row>
      <xdr:rowOff>160502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5819"/>
          <a:ext cx="889000" cy="18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160502</xdr:rowOff>
    </xdr:from>
    <xdr:to>
      <xdr:col>41</xdr:col>
      <xdr:colOff>50800</xdr:colOff>
      <xdr:row>98</xdr:row>
      <xdr:rowOff>160502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962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133657</xdr:rowOff>
    </xdr:from>
    <xdr:to>
      <xdr:col>55</xdr:col>
      <xdr:colOff>50800</xdr:colOff>
      <xdr:row>99</xdr:row>
      <xdr:rowOff>63807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93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48584</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5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45613</xdr:rowOff>
    </xdr:from>
    <xdr:to>
      <xdr:col>50</xdr:col>
      <xdr:colOff>165100</xdr:colOff>
      <xdr:row>93</xdr:row>
      <xdr:rowOff>147213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9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163740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7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94369</xdr:rowOff>
    </xdr:from>
    <xdr:to>
      <xdr:col>46</xdr:col>
      <xdr:colOff>38100</xdr:colOff>
      <xdr:row>98</xdr:row>
      <xdr:rowOff>24519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15646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109702</xdr:rowOff>
    </xdr:from>
    <xdr:to>
      <xdr:col>41</xdr:col>
      <xdr:colOff>101600</xdr:colOff>
      <xdr:row>99</xdr:row>
      <xdr:rowOff>39852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30979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109702</xdr:rowOff>
    </xdr:from>
    <xdr:to>
      <xdr:col>36</xdr:col>
      <xdr:colOff>165100</xdr:colOff>
      <xdr:row>99</xdr:row>
      <xdr:rowOff>39852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30979</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0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97695</xdr:rowOff>
    </xdr:from>
    <xdr:to>
      <xdr:col>85</xdr:col>
      <xdr:colOff>127000</xdr:colOff>
      <xdr:row>77</xdr:row>
      <xdr:rowOff>147673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99345"/>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147673</xdr:rowOff>
    </xdr:from>
    <xdr:to>
      <xdr:col>81</xdr:col>
      <xdr:colOff>50800</xdr:colOff>
      <xdr:row>77</xdr:row>
      <xdr:rowOff>159789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4932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159789</xdr:rowOff>
    </xdr:from>
    <xdr:to>
      <xdr:col>76</xdr:col>
      <xdr:colOff>114300</xdr:colOff>
      <xdr:row>78</xdr:row>
      <xdr:rowOff>4683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61439"/>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4683</xdr:rowOff>
    </xdr:from>
    <xdr:to>
      <xdr:col>71</xdr:col>
      <xdr:colOff>177800</xdr:colOff>
      <xdr:row>78</xdr:row>
      <xdr:rowOff>9341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377783"/>
          <a:ext cx="889000" cy="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46895</xdr:rowOff>
    </xdr:from>
    <xdr:to>
      <xdr:col>85</xdr:col>
      <xdr:colOff>177800</xdr:colOff>
      <xdr:row>77</xdr:row>
      <xdr:rowOff>148495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25322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96873</xdr:rowOff>
    </xdr:from>
    <xdr:to>
      <xdr:col>81</xdr:col>
      <xdr:colOff>101600</xdr:colOff>
      <xdr:row>78</xdr:row>
      <xdr:rowOff>27023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18150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9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108989</xdr:rowOff>
    </xdr:from>
    <xdr:to>
      <xdr:col>76</xdr:col>
      <xdr:colOff>165100</xdr:colOff>
      <xdr:row>78</xdr:row>
      <xdr:rowOff>39139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30266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125333</xdr:rowOff>
    </xdr:from>
    <xdr:to>
      <xdr:col>72</xdr:col>
      <xdr:colOff>38100</xdr:colOff>
      <xdr:row>78</xdr:row>
      <xdr:rowOff>55483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46610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129991</xdr:rowOff>
    </xdr:from>
    <xdr:to>
      <xdr:col>67</xdr:col>
      <xdr:colOff>101600</xdr:colOff>
      <xdr:row>78</xdr:row>
      <xdr:rowOff>60141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51268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169647</xdr:rowOff>
    </xdr:from>
    <xdr:to>
      <xdr:col>85</xdr:col>
      <xdr:colOff>127000</xdr:colOff>
      <xdr:row>99</xdr:row>
      <xdr:rowOff>23380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71747"/>
          <a:ext cx="8382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3493</xdr:rowOff>
    </xdr:from>
    <xdr:to>
      <xdr:col>81</xdr:col>
      <xdr:colOff>50800</xdr:colOff>
      <xdr:row>99</xdr:row>
      <xdr:rowOff>23380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77043"/>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135413</xdr:rowOff>
    </xdr:from>
    <xdr:to>
      <xdr:col>76</xdr:col>
      <xdr:colOff>114300</xdr:colOff>
      <xdr:row>99</xdr:row>
      <xdr:rowOff>3493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594613"/>
          <a:ext cx="889000" cy="38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135413</xdr:rowOff>
    </xdr:from>
    <xdr:to>
      <xdr:col>71</xdr:col>
      <xdr:colOff>177800</xdr:colOff>
      <xdr:row>97</xdr:row>
      <xdr:rowOff>139681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94613"/>
          <a:ext cx="8890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118847</xdr:rowOff>
    </xdr:from>
    <xdr:to>
      <xdr:col>85</xdr:col>
      <xdr:colOff>177800</xdr:colOff>
      <xdr:row>99</xdr:row>
      <xdr:rowOff>48997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33774</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3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144030</xdr:rowOff>
    </xdr:from>
    <xdr:to>
      <xdr:col>81</xdr:col>
      <xdr:colOff>101600</xdr:colOff>
      <xdr:row>99</xdr:row>
      <xdr:rowOff>74180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65307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124143</xdr:rowOff>
    </xdr:from>
    <xdr:to>
      <xdr:col>76</xdr:col>
      <xdr:colOff>165100</xdr:colOff>
      <xdr:row>99</xdr:row>
      <xdr:rowOff>54293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45420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1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84613</xdr:rowOff>
    </xdr:from>
    <xdr:to>
      <xdr:col>72</xdr:col>
      <xdr:colOff>38100</xdr:colOff>
      <xdr:row>97</xdr:row>
      <xdr:rowOff>14763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5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5890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63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88881</xdr:rowOff>
    </xdr:from>
    <xdr:to>
      <xdr:col>67</xdr:col>
      <xdr:colOff>101600</xdr:colOff>
      <xdr:row>98</xdr:row>
      <xdr:rowOff>19031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8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26391</xdr:rowOff>
    </xdr:from>
    <xdr:to>
      <xdr:col>116</xdr:col>
      <xdr:colOff>63500</xdr:colOff>
      <xdr:row>59</xdr:row>
      <xdr:rowOff>28753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1941"/>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26391</xdr:rowOff>
    </xdr:from>
    <xdr:to>
      <xdr:col>111</xdr:col>
      <xdr:colOff>177800</xdr:colOff>
      <xdr:row>59</xdr:row>
      <xdr:rowOff>28486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4194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28372</xdr:rowOff>
    </xdr:from>
    <xdr:to>
      <xdr:col>107</xdr:col>
      <xdr:colOff>50800</xdr:colOff>
      <xdr:row>59</xdr:row>
      <xdr:rowOff>28486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439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28105</xdr:rowOff>
    </xdr:from>
    <xdr:to>
      <xdr:col>102</xdr:col>
      <xdr:colOff>114300</xdr:colOff>
      <xdr:row>59</xdr:row>
      <xdr:rowOff>28372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365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149403</xdr:rowOff>
    </xdr:from>
    <xdr:to>
      <xdr:col>116</xdr:col>
      <xdr:colOff>114300</xdr:colOff>
      <xdr:row>59</xdr:row>
      <xdr:rowOff>79553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64330</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147041</xdr:rowOff>
    </xdr:from>
    <xdr:to>
      <xdr:col>112</xdr:col>
      <xdr:colOff>38100</xdr:colOff>
      <xdr:row>59</xdr:row>
      <xdr:rowOff>77191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68318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149136</xdr:rowOff>
    </xdr:from>
    <xdr:to>
      <xdr:col>107</xdr:col>
      <xdr:colOff>101600</xdr:colOff>
      <xdr:row>59</xdr:row>
      <xdr:rowOff>79286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70413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149022</xdr:rowOff>
    </xdr:from>
    <xdr:to>
      <xdr:col>102</xdr:col>
      <xdr:colOff>165100</xdr:colOff>
      <xdr:row>59</xdr:row>
      <xdr:rowOff>79172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70299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148755</xdr:rowOff>
    </xdr:from>
    <xdr:to>
      <xdr:col>98</xdr:col>
      <xdr:colOff>38100</xdr:colOff>
      <xdr:row>59</xdr:row>
      <xdr:rowOff>78905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70032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5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92677</xdr:rowOff>
    </xdr:from>
    <xdr:to>
      <xdr:col>116</xdr:col>
      <xdr:colOff>63500</xdr:colOff>
      <xdr:row>77</xdr:row>
      <xdr:rowOff>119149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94327"/>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92677</xdr:rowOff>
    </xdr:from>
    <xdr:to>
      <xdr:col>111</xdr:col>
      <xdr:colOff>177800</xdr:colOff>
      <xdr:row>77</xdr:row>
      <xdr:rowOff>107102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94327"/>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107102</xdr:rowOff>
    </xdr:from>
    <xdr:to>
      <xdr:col>107</xdr:col>
      <xdr:colOff>50800</xdr:colOff>
      <xdr:row>77</xdr:row>
      <xdr:rowOff>108542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0875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21262</xdr:rowOff>
    </xdr:from>
    <xdr:to>
      <xdr:col>102</xdr:col>
      <xdr:colOff>114300</xdr:colOff>
      <xdr:row>77</xdr:row>
      <xdr:rowOff>108542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22912"/>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68349</xdr:rowOff>
    </xdr:from>
    <xdr:to>
      <xdr:col>116</xdr:col>
      <xdr:colOff>114300</xdr:colOff>
      <xdr:row>77</xdr:row>
      <xdr:rowOff>169949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46776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41877</xdr:rowOff>
    </xdr:from>
    <xdr:to>
      <xdr:col>112</xdr:col>
      <xdr:colOff>38100</xdr:colOff>
      <xdr:row>77</xdr:row>
      <xdr:rowOff>143477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134604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56302</xdr:rowOff>
    </xdr:from>
    <xdr:to>
      <xdr:col>107</xdr:col>
      <xdr:colOff>101600</xdr:colOff>
      <xdr:row>77</xdr:row>
      <xdr:rowOff>157902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149029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57742</xdr:rowOff>
    </xdr:from>
    <xdr:to>
      <xdr:col>102</xdr:col>
      <xdr:colOff>165100</xdr:colOff>
      <xdr:row>77</xdr:row>
      <xdr:rowOff>159342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150469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141912</xdr:rowOff>
    </xdr:from>
    <xdr:to>
      <xdr:col>98</xdr:col>
      <xdr:colOff>38100</xdr:colOff>
      <xdr:row>77</xdr:row>
      <xdr:rowOff>72062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63189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歳出総額は住民１人当たり</a:t>
          </a:r>
          <a:r>
            <a:rPr kumimoji="1" lang="en-US" altLang="ja-JP" sz="1300">
              <a:latin typeface="ＭＳ Ｐゴシック" panose="020B0600070205080204" pitchFamily="50" charset="-128"/>
              <a:ea typeface="ＭＳ Ｐゴシック" panose="020B0600070205080204" pitchFamily="50" charset="-128"/>
            </a:rPr>
            <a:t>301,604</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主な構成項目である、人件費や扶助費については、類似団体と比較し低い傾向にある。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また、普通建設事業費（うち更新整備）については、新庁舎建設事業の完了などが要因となり大幅に減少している。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72,891
71,317
31.66
22,733,702
21,984,218
578,813
12,906,344
20,839,579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73406</xdr:rowOff>
    </xdr:from>
    <xdr:to>
      <xdr:col>24</xdr:col>
      <xdr:colOff>63500</xdr:colOff>
      <xdr:row>36</xdr:row>
      <xdr:rowOff>99466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560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61976</xdr:rowOff>
    </xdr:from>
    <xdr:to>
      <xdr:col>19</xdr:col>
      <xdr:colOff>177800</xdr:colOff>
      <xdr:row>36</xdr:row>
      <xdr:rowOff>73406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145186</xdr:rowOff>
    </xdr:from>
    <xdr:to>
      <xdr:col>15</xdr:col>
      <xdr:colOff>50800</xdr:colOff>
      <xdr:row>36</xdr:row>
      <xdr:rowOff>61976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5936"/>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35</xdr:row>
      <xdr:rowOff>169875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45936"/>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48666</xdr:rowOff>
    </xdr:from>
    <xdr:to>
      <xdr:col>24</xdr:col>
      <xdr:colOff>114300</xdr:colOff>
      <xdr:row>36</xdr:row>
      <xdr:rowOff>150266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27093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22606</xdr:rowOff>
    </xdr:from>
    <xdr:to>
      <xdr:col>20</xdr:col>
      <xdr:colOff>38100</xdr:colOff>
      <xdr:row>36</xdr:row>
      <xdr:rowOff>124206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115333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xdr:rowOff>
    </xdr:from>
    <xdr:to>
      <xdr:col>15</xdr:col>
      <xdr:colOff>101600</xdr:colOff>
      <xdr:row>36</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103903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119075</xdr:rowOff>
    </xdr:from>
    <xdr:to>
      <xdr:col>6</xdr:col>
      <xdr:colOff>38100</xdr:colOff>
      <xdr:row>36</xdr:row>
      <xdr:rowOff>49225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40352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12517</xdr:rowOff>
    </xdr:from>
    <xdr:to>
      <xdr:col>24</xdr:col>
      <xdr:colOff>63500</xdr:colOff>
      <xdr:row>57</xdr:row>
      <xdr:rowOff>158053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70817"/>
          <a:ext cx="838200" cy="6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12517</xdr:rowOff>
    </xdr:from>
    <xdr:to>
      <xdr:col>19</xdr:col>
      <xdr:colOff>177800</xdr:colOff>
      <xdr:row>57</xdr:row>
      <xdr:rowOff>106553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70817"/>
          <a:ext cx="889000" cy="60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44358</xdr:rowOff>
    </xdr:from>
    <xdr:to>
      <xdr:col>15</xdr:col>
      <xdr:colOff>50800</xdr:colOff>
      <xdr:row>57</xdr:row>
      <xdr:rowOff>106553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45558"/>
          <a:ext cx="889000" cy="2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44358</xdr:rowOff>
    </xdr:from>
    <xdr:to>
      <xdr:col>10</xdr:col>
      <xdr:colOff>114300</xdr:colOff>
      <xdr:row>57</xdr:row>
      <xdr:rowOff>38691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45558"/>
          <a:ext cx="889000" cy="16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107253</xdr:rowOff>
    </xdr:from>
    <xdr:to>
      <xdr:col>24</xdr:col>
      <xdr:colOff>114300</xdr:colOff>
      <xdr:row>58</xdr:row>
      <xdr:rowOff>37403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85680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133167</xdr:rowOff>
    </xdr:from>
    <xdr:to>
      <xdr:col>20</xdr:col>
      <xdr:colOff>38100</xdr:colOff>
      <xdr:row>54</xdr:row>
      <xdr:rowOff>63317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79844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55753</xdr:rowOff>
    </xdr:from>
    <xdr:to>
      <xdr:col>15</xdr:col>
      <xdr:colOff>101600</xdr:colOff>
      <xdr:row>57</xdr:row>
      <xdr:rowOff>157353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148480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165008</xdr:rowOff>
    </xdr:from>
    <xdr:to>
      <xdr:col>10</xdr:col>
      <xdr:colOff>165100</xdr:colOff>
      <xdr:row>56</xdr:row>
      <xdr:rowOff>95158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86285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159341</xdr:rowOff>
    </xdr:from>
    <xdr:to>
      <xdr:col>6</xdr:col>
      <xdr:colOff>38100</xdr:colOff>
      <xdr:row>57</xdr:row>
      <xdr:rowOff>89491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80618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11216</xdr:rowOff>
    </xdr:from>
    <xdr:to>
      <xdr:col>24</xdr:col>
      <xdr:colOff>63500</xdr:colOff>
      <xdr:row>77</xdr:row>
      <xdr:rowOff>35883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12866"/>
          <a:ext cx="8382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35883</xdr:rowOff>
    </xdr:from>
    <xdr:to>
      <xdr:col>19</xdr:col>
      <xdr:colOff>177800</xdr:colOff>
      <xdr:row>77</xdr:row>
      <xdr:rowOff>127606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37533"/>
          <a:ext cx="889000" cy="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127606</xdr:rowOff>
    </xdr:from>
    <xdr:to>
      <xdr:col>15</xdr:col>
      <xdr:colOff>50800</xdr:colOff>
      <xdr:row>77</xdr:row>
      <xdr:rowOff>156563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292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156563</xdr:rowOff>
    </xdr:from>
    <xdr:to>
      <xdr:col>10</xdr:col>
      <xdr:colOff>114300</xdr:colOff>
      <xdr:row>78</xdr:row>
      <xdr:rowOff>30451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58213"/>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131866</xdr:rowOff>
    </xdr:from>
    <xdr:to>
      <xdr:col>24</xdr:col>
      <xdr:colOff>114300</xdr:colOff>
      <xdr:row>77</xdr:row>
      <xdr:rowOff>62016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110293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4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156533</xdr:rowOff>
    </xdr:from>
    <xdr:to>
      <xdr:col>20</xdr:col>
      <xdr:colOff>38100</xdr:colOff>
      <xdr:row>77</xdr:row>
      <xdr:rowOff>86683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77810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7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76806</xdr:rowOff>
    </xdr:from>
    <xdr:to>
      <xdr:col>15</xdr:col>
      <xdr:colOff>101600</xdr:colOff>
      <xdr:row>78</xdr:row>
      <xdr:rowOff>6956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169533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105763</xdr:rowOff>
    </xdr:from>
    <xdr:to>
      <xdr:col>10</xdr:col>
      <xdr:colOff>165100</xdr:colOff>
      <xdr:row>78</xdr:row>
      <xdr:rowOff>35913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27040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0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151101</xdr:rowOff>
    </xdr:from>
    <xdr:to>
      <xdr:col>6</xdr:col>
      <xdr:colOff>38100</xdr:colOff>
      <xdr:row>78</xdr:row>
      <xdr:rowOff>81251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72378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4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100054</xdr:rowOff>
    </xdr:from>
    <xdr:to>
      <xdr:col>24</xdr:col>
      <xdr:colOff>63500</xdr:colOff>
      <xdr:row>99</xdr:row>
      <xdr:rowOff>123126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7073604"/>
          <a:ext cx="838200" cy="2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94928</xdr:rowOff>
    </xdr:from>
    <xdr:to>
      <xdr:col>19</xdr:col>
      <xdr:colOff>177800</xdr:colOff>
      <xdr:row>99</xdr:row>
      <xdr:rowOff>100054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7068478"/>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94928</xdr:rowOff>
    </xdr:from>
    <xdr:to>
      <xdr:col>15</xdr:col>
      <xdr:colOff>50800</xdr:colOff>
      <xdr:row>99</xdr:row>
      <xdr:rowOff>100642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6847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100642</xdr:rowOff>
    </xdr:from>
    <xdr:to>
      <xdr:col>10</xdr:col>
      <xdr:colOff>114300</xdr:colOff>
      <xdr:row>99</xdr:row>
      <xdr:rowOff>117232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7419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72326</xdr:rowOff>
    </xdr:from>
    <xdr:to>
      <xdr:col>24</xdr:col>
      <xdr:colOff>114300</xdr:colOff>
      <xdr:row>100</xdr:row>
      <xdr:rowOff>2476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704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158703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6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49254</xdr:rowOff>
    </xdr:from>
    <xdr:to>
      <xdr:col>20</xdr:col>
      <xdr:colOff>38100</xdr:colOff>
      <xdr:row>99</xdr:row>
      <xdr:rowOff>150854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141981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44128</xdr:rowOff>
    </xdr:from>
    <xdr:to>
      <xdr:col>15</xdr:col>
      <xdr:colOff>101600</xdr:colOff>
      <xdr:row>99</xdr:row>
      <xdr:rowOff>145728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136855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1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49842</xdr:rowOff>
    </xdr:from>
    <xdr:to>
      <xdr:col>10</xdr:col>
      <xdr:colOff>165100</xdr:colOff>
      <xdr:row>99</xdr:row>
      <xdr:rowOff>151442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142569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11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66432</xdr:rowOff>
    </xdr:from>
    <xdr:to>
      <xdr:col>6</xdr:col>
      <xdr:colOff>38100</xdr:colOff>
      <xdr:row>99</xdr:row>
      <xdr:rowOff>168032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159159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37</xdr:row>
      <xdr:rowOff>163703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8677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163703</xdr:rowOff>
    </xdr:from>
    <xdr:to>
      <xdr:col>50</xdr:col>
      <xdr:colOff>114300</xdr:colOff>
      <xdr:row>37</xdr:row>
      <xdr:rowOff>170180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0735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170180</xdr:rowOff>
    </xdr:from>
    <xdr:to>
      <xdr:col>45</xdr:col>
      <xdr:colOff>177800</xdr:colOff>
      <xdr:row>38</xdr:row>
      <xdr:rowOff>1397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138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57023</xdr:rowOff>
    </xdr:from>
    <xdr:to>
      <xdr:col>41</xdr:col>
      <xdr:colOff>50800</xdr:colOff>
      <xdr:row>38</xdr:row>
      <xdr:rowOff>1397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0067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92329</xdr:rowOff>
    </xdr:from>
    <xdr:to>
      <xdr:col>55</xdr:col>
      <xdr:colOff>50800</xdr:colOff>
      <xdr:row>38</xdr:row>
      <xdr:rowOff>22479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115206</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112903</xdr:rowOff>
    </xdr:from>
    <xdr:to>
      <xdr:col>50</xdr:col>
      <xdr:colOff>165100</xdr:colOff>
      <xdr:row>38</xdr:row>
      <xdr:rowOff>43053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34180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119380</xdr:rowOff>
    </xdr:from>
    <xdr:to>
      <xdr:col>46</xdr:col>
      <xdr:colOff>38100</xdr:colOff>
      <xdr:row>38</xdr:row>
      <xdr:rowOff>49530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40657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122047</xdr:rowOff>
    </xdr:from>
    <xdr:to>
      <xdr:col>41</xdr:col>
      <xdr:colOff>101600</xdr:colOff>
      <xdr:row>38</xdr:row>
      <xdr:rowOff>52197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43324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6223</xdr:rowOff>
    </xdr:from>
    <xdr:to>
      <xdr:col>36</xdr:col>
      <xdr:colOff>165100</xdr:colOff>
      <xdr:row>37</xdr:row>
      <xdr:rowOff>107823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98950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44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109010</xdr:rowOff>
    </xdr:from>
    <xdr:to>
      <xdr:col>55</xdr:col>
      <xdr:colOff>0</xdr:colOff>
      <xdr:row>58</xdr:row>
      <xdr:rowOff>150292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53110"/>
          <a:ext cx="838200" cy="4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109010</xdr:rowOff>
    </xdr:from>
    <xdr:to>
      <xdr:col>50</xdr:col>
      <xdr:colOff>114300</xdr:colOff>
      <xdr:row>58</xdr:row>
      <xdr:rowOff>116898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53110"/>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116898</xdr:rowOff>
    </xdr:from>
    <xdr:to>
      <xdr:col>45</xdr:col>
      <xdr:colOff>177800</xdr:colOff>
      <xdr:row>58</xdr:row>
      <xdr:rowOff>128784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60998"/>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120383</xdr:rowOff>
    </xdr:from>
    <xdr:to>
      <xdr:col>41</xdr:col>
      <xdr:colOff>50800</xdr:colOff>
      <xdr:row>58</xdr:row>
      <xdr:rowOff>128784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6448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99492</xdr:rowOff>
    </xdr:from>
    <xdr:to>
      <xdr:col>55</xdr:col>
      <xdr:colOff>50800</xdr:colOff>
      <xdr:row>59</xdr:row>
      <xdr:rowOff>29642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58210</xdr:rowOff>
    </xdr:from>
    <xdr:to>
      <xdr:col>50</xdr:col>
      <xdr:colOff>165100</xdr:colOff>
      <xdr:row>58</xdr:row>
      <xdr:rowOff>159810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150937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66098</xdr:rowOff>
    </xdr:from>
    <xdr:to>
      <xdr:col>46</xdr:col>
      <xdr:colOff>38100</xdr:colOff>
      <xdr:row>58</xdr:row>
      <xdr:rowOff>167698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158825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0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77984</xdr:rowOff>
    </xdr:from>
    <xdr:to>
      <xdr:col>41</xdr:col>
      <xdr:colOff>101600</xdr:colOff>
      <xdr:row>59</xdr:row>
      <xdr:rowOff>8134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170711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1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69583</xdr:rowOff>
    </xdr:from>
    <xdr:to>
      <xdr:col>36</xdr:col>
      <xdr:colOff>165100</xdr:colOff>
      <xdr:row>58</xdr:row>
      <xdr:rowOff>171183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162310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84196</xdr:rowOff>
    </xdr:from>
    <xdr:to>
      <xdr:col>55</xdr:col>
      <xdr:colOff>0</xdr:colOff>
      <xdr:row>78</xdr:row>
      <xdr:rowOff>86756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57296"/>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67737</xdr:rowOff>
    </xdr:from>
    <xdr:to>
      <xdr:col>50</xdr:col>
      <xdr:colOff>114300</xdr:colOff>
      <xdr:row>78</xdr:row>
      <xdr:rowOff>84196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083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35733</xdr:rowOff>
    </xdr:from>
    <xdr:to>
      <xdr:col>45</xdr:col>
      <xdr:colOff>177800</xdr:colOff>
      <xdr:row>78</xdr:row>
      <xdr:rowOff>67737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0883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35733</xdr:rowOff>
    </xdr:from>
    <xdr:to>
      <xdr:col>41</xdr:col>
      <xdr:colOff>50800</xdr:colOff>
      <xdr:row>78</xdr:row>
      <xdr:rowOff>101890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8833"/>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35956</xdr:rowOff>
    </xdr:from>
    <xdr:to>
      <xdr:col>55</xdr:col>
      <xdr:colOff>50800</xdr:colOff>
      <xdr:row>78</xdr:row>
      <xdr:rowOff>137556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122333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33396</xdr:rowOff>
    </xdr:from>
    <xdr:to>
      <xdr:col>50</xdr:col>
      <xdr:colOff>165100</xdr:colOff>
      <xdr:row>78</xdr:row>
      <xdr:rowOff>134996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126123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9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16937</xdr:rowOff>
    </xdr:from>
    <xdr:to>
      <xdr:col>46</xdr:col>
      <xdr:colOff>38100</xdr:colOff>
      <xdr:row>78</xdr:row>
      <xdr:rowOff>118537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109664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156383</xdr:rowOff>
    </xdr:from>
    <xdr:to>
      <xdr:col>41</xdr:col>
      <xdr:colOff>101600</xdr:colOff>
      <xdr:row>78</xdr:row>
      <xdr:rowOff>86533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77660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51090</xdr:rowOff>
    </xdr:from>
    <xdr:to>
      <xdr:col>36</xdr:col>
      <xdr:colOff>165100</xdr:colOff>
      <xdr:row>78</xdr:row>
      <xdr:rowOff>152690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143817</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3017" y="1351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26744</xdr:rowOff>
    </xdr:from>
    <xdr:to>
      <xdr:col>55</xdr:col>
      <xdr:colOff>0</xdr:colOff>
      <xdr:row>98</xdr:row>
      <xdr:rowOff>30919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28844"/>
          <a:ext cx="8382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25902</xdr:rowOff>
    </xdr:from>
    <xdr:to>
      <xdr:col>50</xdr:col>
      <xdr:colOff>114300</xdr:colOff>
      <xdr:row>98</xdr:row>
      <xdr:rowOff>30919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28002"/>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25409</xdr:rowOff>
    </xdr:from>
    <xdr:to>
      <xdr:col>45</xdr:col>
      <xdr:colOff>177800</xdr:colOff>
      <xdr:row>98</xdr:row>
      <xdr:rowOff>25902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27509"/>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25409</xdr:rowOff>
    </xdr:from>
    <xdr:to>
      <xdr:col>41</xdr:col>
      <xdr:colOff>50800</xdr:colOff>
      <xdr:row>98</xdr:row>
      <xdr:rowOff>32327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27509"/>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147394</xdr:rowOff>
    </xdr:from>
    <xdr:to>
      <xdr:col>55</xdr:col>
      <xdr:colOff>50800</xdr:colOff>
      <xdr:row>98</xdr:row>
      <xdr:rowOff>77544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151569</xdr:rowOff>
    </xdr:from>
    <xdr:to>
      <xdr:col>50</xdr:col>
      <xdr:colOff>165100</xdr:colOff>
      <xdr:row>98</xdr:row>
      <xdr:rowOff>81719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72846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146552</xdr:rowOff>
    </xdr:from>
    <xdr:to>
      <xdr:col>46</xdr:col>
      <xdr:colOff>38100</xdr:colOff>
      <xdr:row>98</xdr:row>
      <xdr:rowOff>76702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146059</xdr:rowOff>
    </xdr:from>
    <xdr:to>
      <xdr:col>41</xdr:col>
      <xdr:colOff>101600</xdr:colOff>
      <xdr:row>98</xdr:row>
      <xdr:rowOff>76209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67336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152977</xdr:rowOff>
    </xdr:from>
    <xdr:to>
      <xdr:col>36</xdr:col>
      <xdr:colOff>165100</xdr:colOff>
      <xdr:row>98</xdr:row>
      <xdr:rowOff>83127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74254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146558</xdr:rowOff>
    </xdr:from>
    <xdr:to>
      <xdr:col>85</xdr:col>
      <xdr:colOff>127000</xdr:colOff>
      <xdr:row>37</xdr:row>
      <xdr:rowOff>58227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18758"/>
          <a:ext cx="8382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31161</xdr:rowOff>
    </xdr:from>
    <xdr:to>
      <xdr:col>81</xdr:col>
      <xdr:colOff>50800</xdr:colOff>
      <xdr:row>37</xdr:row>
      <xdr:rowOff>58227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03361"/>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31161</xdr:rowOff>
    </xdr:from>
    <xdr:to>
      <xdr:col>76</xdr:col>
      <xdr:colOff>114300</xdr:colOff>
      <xdr:row>37</xdr:row>
      <xdr:rowOff>81041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03361"/>
          <a:ext cx="889000" cy="22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81041</xdr:rowOff>
    </xdr:from>
    <xdr:to>
      <xdr:col>71</xdr:col>
      <xdr:colOff>177800</xdr:colOff>
      <xdr:row>37</xdr:row>
      <xdr:rowOff>93203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24691"/>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95758</xdr:rowOff>
    </xdr:from>
    <xdr:to>
      <xdr:col>85</xdr:col>
      <xdr:colOff>177800</xdr:colOff>
      <xdr:row>37</xdr:row>
      <xdr:rowOff>25908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118635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7427</xdr:rowOff>
    </xdr:from>
    <xdr:to>
      <xdr:col>81</xdr:col>
      <xdr:colOff>101600</xdr:colOff>
      <xdr:row>37</xdr:row>
      <xdr:rowOff>109027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125554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151811</xdr:rowOff>
    </xdr:from>
    <xdr:to>
      <xdr:col>76</xdr:col>
      <xdr:colOff>165100</xdr:colOff>
      <xdr:row>36</xdr:row>
      <xdr:rowOff>81961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98488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2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30241</xdr:rowOff>
    </xdr:from>
    <xdr:to>
      <xdr:col>72</xdr:col>
      <xdr:colOff>38100</xdr:colOff>
      <xdr:row>37</xdr:row>
      <xdr:rowOff>131841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122968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42403</xdr:rowOff>
    </xdr:from>
    <xdr:to>
      <xdr:col>67</xdr:col>
      <xdr:colOff>101600</xdr:colOff>
      <xdr:row>37</xdr:row>
      <xdr:rowOff>144003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130766</xdr:rowOff>
    </xdr:from>
    <xdr:to>
      <xdr:col>85</xdr:col>
      <xdr:colOff>127000</xdr:colOff>
      <xdr:row>57</xdr:row>
      <xdr:rowOff>23819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17616"/>
          <a:ext cx="838200" cy="5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130766</xdr:rowOff>
    </xdr:from>
    <xdr:to>
      <xdr:col>81</xdr:col>
      <xdr:colOff>50800</xdr:colOff>
      <xdr:row>57</xdr:row>
      <xdr:rowOff>146558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17616"/>
          <a:ext cx="889000" cy="7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144176</xdr:rowOff>
    </xdr:from>
    <xdr:to>
      <xdr:col>76</xdr:col>
      <xdr:colOff>114300</xdr:colOff>
      <xdr:row>57</xdr:row>
      <xdr:rowOff>146558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73926"/>
          <a:ext cx="889000" cy="3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144176</xdr:rowOff>
    </xdr:from>
    <xdr:to>
      <xdr:col>71</xdr:col>
      <xdr:colOff>177800</xdr:colOff>
      <xdr:row>58</xdr:row>
      <xdr:rowOff>30220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73926"/>
          <a:ext cx="889000" cy="40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144469</xdr:rowOff>
    </xdr:from>
    <xdr:to>
      <xdr:col>85</xdr:col>
      <xdr:colOff>177800</xdr:colOff>
      <xdr:row>57</xdr:row>
      <xdr:rowOff>74619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122896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79966</xdr:rowOff>
    </xdr:from>
    <xdr:to>
      <xdr:col>81</xdr:col>
      <xdr:colOff>101600</xdr:colOff>
      <xdr:row>54</xdr:row>
      <xdr:rowOff>10116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26643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94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95758</xdr:rowOff>
    </xdr:from>
    <xdr:to>
      <xdr:col>76</xdr:col>
      <xdr:colOff>165100</xdr:colOff>
      <xdr:row>58</xdr:row>
      <xdr:rowOff>25908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17035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93376</xdr:rowOff>
    </xdr:from>
    <xdr:to>
      <xdr:col>72</xdr:col>
      <xdr:colOff>38100</xdr:colOff>
      <xdr:row>56</xdr:row>
      <xdr:rowOff>23526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14653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1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150870</xdr:rowOff>
    </xdr:from>
    <xdr:to>
      <xdr:col>67</xdr:col>
      <xdr:colOff>101600</xdr:colOff>
      <xdr:row>58</xdr:row>
      <xdr:rowOff>81020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72147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97695</xdr:rowOff>
    </xdr:from>
    <xdr:to>
      <xdr:col>85</xdr:col>
      <xdr:colOff>127000</xdr:colOff>
      <xdr:row>97</xdr:row>
      <xdr:rowOff>147673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28345"/>
          <a:ext cx="838200" cy="4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147673</xdr:rowOff>
    </xdr:from>
    <xdr:to>
      <xdr:col>81</xdr:col>
      <xdr:colOff>50800</xdr:colOff>
      <xdr:row>97</xdr:row>
      <xdr:rowOff>159789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7832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159789</xdr:rowOff>
    </xdr:from>
    <xdr:to>
      <xdr:col>76</xdr:col>
      <xdr:colOff>114300</xdr:colOff>
      <xdr:row>98</xdr:row>
      <xdr:rowOff>3783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9043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3783</xdr:rowOff>
    </xdr:from>
    <xdr:to>
      <xdr:col>71</xdr:col>
      <xdr:colOff>177800</xdr:colOff>
      <xdr:row>98</xdr:row>
      <xdr:rowOff>9341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05883"/>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46895</xdr:rowOff>
    </xdr:from>
    <xdr:to>
      <xdr:col>85</xdr:col>
      <xdr:colOff>177800</xdr:colOff>
      <xdr:row>97</xdr:row>
      <xdr:rowOff>148495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25322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96873</xdr:rowOff>
    </xdr:from>
    <xdr:to>
      <xdr:col>81</xdr:col>
      <xdr:colOff>101600</xdr:colOff>
      <xdr:row>98</xdr:row>
      <xdr:rowOff>27023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18150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108989</xdr:rowOff>
    </xdr:from>
    <xdr:to>
      <xdr:col>76</xdr:col>
      <xdr:colOff>165100</xdr:colOff>
      <xdr:row>98</xdr:row>
      <xdr:rowOff>39139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30266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124433</xdr:rowOff>
    </xdr:from>
    <xdr:to>
      <xdr:col>72</xdr:col>
      <xdr:colOff>38100</xdr:colOff>
      <xdr:row>98</xdr:row>
      <xdr:rowOff>54583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45710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129991</xdr:rowOff>
    </xdr:from>
    <xdr:to>
      <xdr:col>67</xdr:col>
      <xdr:colOff>101600</xdr:colOff>
      <xdr:row>98</xdr:row>
      <xdr:rowOff>60141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51268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当市の歳出については、総務費や教育費の減などにより平成２９年度と比較し大幅に減少した。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総務費については新庁舎建設事業の完了、教育費については吉川中学校用地取得事業の完了が主な減少要因となっている。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の他の主な増減要因としては、用排水路整備工事完了などによる農林水産業費の減、民間保育所保育委託料、地域型保育給付費、民間保育所整備事業費補助金などによる民生費の増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健全な状態を維持している。今後も、予算編成にあたっては、必要経費の的確な見積に努めるとともに、年度途中における歳入・歳出の執行状況の把握を徹底し、適切に補正予算で対応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財政調整基金残高については、翌年度予算における取崩しも大きいため、残高の管理を慎重に行っていく。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水道事業を除いた特別会計では、財源不足が生じる場合、一般会計からの繰り入れによって対応しており、全ての会計で黒字を維持している。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しかしながら、介護保険特別会計及び後期高齢者医療特別会計について、今後は高齢化に伴う事業費の増加が見込まれるため、予算編成においてより的確な見積に努める。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22733702</v>
      </c>
      <c r="BO4" s="430"/>
      <c r="BP4" s="430"/>
      <c r="BQ4" s="430"/>
      <c r="BR4" s="430"/>
      <c r="BS4" s="430"/>
      <c r="BT4" s="430"/>
      <c r="BU4" s="431"/>
      <c r="BV4" s="429">
        <v>27195631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4.2</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21984218</v>
      </c>
      <c r="BO5" s="467"/>
      <c r="BP5" s="467"/>
      <c r="BQ5" s="467"/>
      <c r="BR5" s="467"/>
      <c r="BS5" s="467"/>
      <c r="BT5" s="467"/>
      <c r="BU5" s="468"/>
      <c r="BV5" s="466">
        <v>26603716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97.3</v>
      </c>
      <c r="CU5" s="464"/>
      <c r="CV5" s="464"/>
      <c r="CW5" s="464"/>
      <c r="CX5" s="464"/>
      <c r="CY5" s="464"/>
      <c r="CZ5" s="464"/>
      <c r="DA5" s="465"/>
      <c r="DB5" s="463">
        <v>94.4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749484</v>
      </c>
      <c r="BO6" s="467"/>
      <c r="BP6" s="467"/>
      <c r="BQ6" s="467"/>
      <c r="BR6" s="467"/>
      <c r="BS6" s="467"/>
      <c r="BT6" s="467"/>
      <c r="BU6" s="468"/>
      <c r="BV6" s="466">
        <v>591915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105.1</v>
      </c>
      <c r="CU6" s="504"/>
      <c r="CV6" s="504"/>
      <c r="CW6" s="504"/>
      <c r="CX6" s="504"/>
      <c r="CY6" s="504"/>
      <c r="CZ6" s="504"/>
      <c r="DA6" s="505"/>
      <c r="DB6" s="503">
        <v>101.8</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170671</v>
      </c>
      <c r="BO7" s="467"/>
      <c r="BP7" s="467"/>
      <c r="BQ7" s="467"/>
      <c r="BR7" s="467"/>
      <c r="BS7" s="467"/>
      <c r="BT7" s="467"/>
      <c r="BU7" s="468"/>
      <c r="BV7" s="466">
        <v>55677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12906344</v>
      </c>
      <c r="CU7" s="467"/>
      <c r="CV7" s="467"/>
      <c r="CW7" s="467"/>
      <c r="CX7" s="467"/>
      <c r="CY7" s="467"/>
      <c r="CZ7" s="467"/>
      <c r="DA7" s="468"/>
      <c r="DB7" s="466">
        <v>12676535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578813</v>
      </c>
      <c r="BO8" s="467"/>
      <c r="BP8" s="467"/>
      <c r="BQ8" s="467"/>
      <c r="BR8" s="467"/>
      <c r="BS8" s="467"/>
      <c r="BT8" s="467"/>
      <c r="BU8" s="468"/>
      <c r="BV8" s="466">
        <v>536238</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0.86</v>
      </c>
      <c r="CU8" s="507"/>
      <c r="CV8" s="507"/>
      <c r="CW8" s="507"/>
      <c r="CX8" s="507"/>
      <c r="CY8" s="507"/>
      <c r="CZ8" s="507"/>
      <c r="DA8" s="508"/>
      <c r="DB8" s="506">
        <v>0.86</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69738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42575</v>
      </c>
      <c r="BO9" s="467"/>
      <c r="BP9" s="467"/>
      <c r="BQ9" s="467"/>
      <c r="BR9" s="467"/>
      <c r="BS9" s="467"/>
      <c r="BT9" s="467"/>
      <c r="BU9" s="468"/>
      <c r="BV9" s="466">
        <v>17273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13.2</v>
      </c>
      <c r="CU9" s="464"/>
      <c r="CV9" s="464"/>
      <c r="CW9" s="464"/>
      <c r="CX9" s="464"/>
      <c r="CY9" s="464"/>
      <c r="CZ9" s="464"/>
      <c r="DA9" s="465"/>
      <c r="DB9" s="463">
        <v>11.8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65298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3</v>
      </c>
      <c r="BO10" s="467"/>
      <c r="BP10" s="467"/>
      <c r="BQ10" s="467"/>
      <c r="BR10" s="467"/>
      <c r="BS10" s="467"/>
      <c r="BT10" s="467"/>
      <c r="BU10" s="468"/>
      <c r="BV10" s="466">
        <v>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309</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72891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29381</v>
      </c>
      <c r="BO12" s="467"/>
      <c r="BP12" s="467"/>
      <c r="BQ12" s="467"/>
      <c r="BR12" s="467"/>
      <c r="BS12" s="467"/>
      <c r="BT12" s="467"/>
      <c r="BU12" s="468"/>
      <c r="BV12" s="466">
        <v>39361</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71317</v>
      </c>
      <c r="S13" s="548"/>
      <c r="T13" s="548"/>
      <c r="U13" s="548"/>
      <c r="V13" s="549"/>
      <c r="W13" s="482" t="s">
        <v>139</v>
      </c>
      <c r="X13" s="483"/>
      <c r="Y13" s="483"/>
      <c r="Z13" s="483"/>
      <c r="AA13" s="483"/>
      <c r="AB13" s="473"/>
      <c r="AC13" s="517">
        <v>584</v>
      </c>
      <c r="AD13" s="518"/>
      <c r="AE13" s="518"/>
      <c r="AF13" s="518"/>
      <c r="AG13" s="557"/>
      <c r="AH13" s="517">
        <v>582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13197</v>
      </c>
      <c r="BO13" s="467"/>
      <c r="BP13" s="467"/>
      <c r="BQ13" s="467"/>
      <c r="BR13" s="467"/>
      <c r="BS13" s="467"/>
      <c r="BT13" s="467"/>
      <c r="BU13" s="468"/>
      <c r="BV13" s="466">
        <v>-21779</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72382</v>
      </c>
      <c r="S14" s="548"/>
      <c r="T14" s="548"/>
      <c r="U14" s="548"/>
      <c r="V14" s="549"/>
      <c r="W14" s="456"/>
      <c r="X14" s="457"/>
      <c r="Y14" s="457"/>
      <c r="Z14" s="457"/>
      <c r="AA14" s="457"/>
      <c r="AB14" s="446"/>
      <c r="AC14" s="550">
        <v>1.8</v>
      </c>
      <c r="AD14" s="551"/>
      <c r="AE14" s="551"/>
      <c r="AF14" s="551"/>
      <c r="AG14" s="552"/>
      <c r="AH14" s="550">
        <v>1.9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41.6</v>
      </c>
      <c r="CU14" s="562"/>
      <c r="CV14" s="562"/>
      <c r="CW14" s="562"/>
      <c r="CX14" s="562"/>
      <c r="CY14" s="562"/>
      <c r="CZ14" s="562"/>
      <c r="DA14" s="563"/>
      <c r="DB14" s="561">
        <v>47.9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70900</v>
      </c>
      <c r="S15" s="548"/>
      <c r="T15" s="548"/>
      <c r="U15" s="548"/>
      <c r="V15" s="549"/>
      <c r="W15" s="482" t="s">
        <v>146</v>
      </c>
      <c r="X15" s="483"/>
      <c r="Y15" s="483"/>
      <c r="Z15" s="483"/>
      <c r="AA15" s="483"/>
      <c r="AB15" s="473"/>
      <c r="AC15" s="517">
        <v>8666</v>
      </c>
      <c r="AD15" s="518"/>
      <c r="AE15" s="518"/>
      <c r="AF15" s="518"/>
      <c r="AG15" s="557"/>
      <c r="AH15" s="517">
        <v>8168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8303686</v>
      </c>
      <c r="BO15" s="430"/>
      <c r="BP15" s="430"/>
      <c r="BQ15" s="430"/>
      <c r="BR15" s="430"/>
      <c r="BS15" s="430"/>
      <c r="BT15" s="430"/>
      <c r="BU15" s="431"/>
      <c r="BV15" s="429">
        <v>8170864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26.7</v>
      </c>
      <c r="AD16" s="551"/>
      <c r="AE16" s="551"/>
      <c r="AF16" s="551"/>
      <c r="AG16" s="552"/>
      <c r="AH16" s="550">
        <v>27.1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9628156</v>
      </c>
      <c r="BO16" s="467"/>
      <c r="BP16" s="467"/>
      <c r="BQ16" s="467"/>
      <c r="BR16" s="467"/>
      <c r="BS16" s="467"/>
      <c r="BT16" s="467"/>
      <c r="BU16" s="468"/>
      <c r="BV16" s="466">
        <v>9487612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23183</v>
      </c>
      <c r="AD17" s="518"/>
      <c r="AE17" s="518"/>
      <c r="AF17" s="518"/>
      <c r="AG17" s="557"/>
      <c r="AH17" s="517">
        <v>21355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10602027</v>
      </c>
      <c r="BO17" s="467"/>
      <c r="BP17" s="467"/>
      <c r="BQ17" s="467"/>
      <c r="BR17" s="467"/>
      <c r="BS17" s="467"/>
      <c r="BT17" s="467"/>
      <c r="BU17" s="468"/>
      <c r="BV17" s="466">
        <v>10436291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31.66</v>
      </c>
      <c r="M18" s="579"/>
      <c r="N18" s="579"/>
      <c r="O18" s="579"/>
      <c r="P18" s="579"/>
      <c r="Q18" s="579"/>
      <c r="R18" s="580"/>
      <c r="S18" s="580"/>
      <c r="T18" s="580"/>
      <c r="U18" s="580"/>
      <c r="V18" s="581"/>
      <c r="W18" s="484"/>
      <c r="X18" s="485"/>
      <c r="Y18" s="485"/>
      <c r="Z18" s="485"/>
      <c r="AA18" s="485"/>
      <c r="AB18" s="476"/>
      <c r="AC18" s="582">
        <v>71.5</v>
      </c>
      <c r="AD18" s="583"/>
      <c r="AE18" s="583"/>
      <c r="AF18" s="583"/>
      <c r="AG18" s="584"/>
      <c r="AH18" s="582">
        <v>70.900000000000006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12793845</v>
      </c>
      <c r="BO18" s="467"/>
      <c r="BP18" s="467"/>
      <c r="BQ18" s="467"/>
      <c r="BR18" s="467"/>
      <c r="BS18" s="467"/>
      <c r="BT18" s="467"/>
      <c r="BU18" s="468"/>
      <c r="BV18" s="466">
        <v>12172365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2203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14855791</v>
      </c>
      <c r="BO19" s="467"/>
      <c r="BP19" s="467"/>
      <c r="BQ19" s="467"/>
      <c r="BR19" s="467"/>
      <c r="BS19" s="467"/>
      <c r="BT19" s="467"/>
      <c r="BU19" s="468"/>
      <c r="BV19" s="466">
        <v>14385107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25716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20839579</v>
      </c>
      <c r="BO23" s="467"/>
      <c r="BP23" s="467"/>
      <c r="BQ23" s="467"/>
      <c r="BR23" s="467"/>
      <c r="BS23" s="467"/>
      <c r="BT23" s="467"/>
      <c r="BU23" s="468"/>
      <c r="BV23" s="466">
        <v>20598504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8450</v>
      </c>
      <c r="R24" s="518"/>
      <c r="S24" s="518"/>
      <c r="T24" s="518"/>
      <c r="U24" s="518"/>
      <c r="V24" s="557"/>
      <c r="W24" s="616"/>
      <c r="X24" s="604"/>
      <c r="Y24" s="605"/>
      <c r="Z24" s="516" t="s">
        <v>170</v>
      </c>
      <c r="AA24" s="496"/>
      <c r="AB24" s="496"/>
      <c r="AC24" s="496"/>
      <c r="AD24" s="496"/>
      <c r="AE24" s="496"/>
      <c r="AF24" s="496"/>
      <c r="AG24" s="497"/>
      <c r="AH24" s="517">
        <v>363</v>
      </c>
      <c r="AI24" s="518"/>
      <c r="AJ24" s="518"/>
      <c r="AK24" s="518"/>
      <c r="AL24" s="557"/>
      <c r="AM24" s="517">
        <v>1100616</v>
      </c>
      <c r="AN24" s="518"/>
      <c r="AO24" s="518"/>
      <c r="AP24" s="518"/>
      <c r="AQ24" s="518"/>
      <c r="AR24" s="557"/>
      <c r="AS24" s="517">
        <v>3032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11956781</v>
      </c>
      <c r="BO24" s="467"/>
      <c r="BP24" s="467"/>
      <c r="BQ24" s="467"/>
      <c r="BR24" s="467"/>
      <c r="BS24" s="467"/>
      <c r="BT24" s="467"/>
      <c r="BU24" s="468"/>
      <c r="BV24" s="466">
        <v>11789817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7150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127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8825304</v>
      </c>
      <c r="BO25" s="430"/>
      <c r="BP25" s="430"/>
      <c r="BQ25" s="430"/>
      <c r="BR25" s="430"/>
      <c r="BS25" s="430"/>
      <c r="BT25" s="430"/>
      <c r="BU25" s="431"/>
      <c r="BV25" s="429">
        <v>8886663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6770</v>
      </c>
      <c r="R26" s="518"/>
      <c r="S26" s="518"/>
      <c r="T26" s="518"/>
      <c r="U26" s="518"/>
      <c r="V26" s="557"/>
      <c r="W26" s="616"/>
      <c r="X26" s="604"/>
      <c r="Y26" s="605"/>
      <c r="Z26" s="516" t="s">
        <v>177</v>
      </c>
      <c r="AA26" s="626"/>
      <c r="AB26" s="626"/>
      <c r="AC26" s="626"/>
      <c r="AD26" s="626"/>
      <c r="AE26" s="626"/>
      <c r="AF26" s="626"/>
      <c r="AG26" s="627"/>
      <c r="AH26" s="517">
        <v>20</v>
      </c>
      <c r="AI26" s="518"/>
      <c r="AJ26" s="518"/>
      <c r="AK26" s="518"/>
      <c r="AL26" s="557"/>
      <c r="AM26" s="517">
        <v>56460</v>
      </c>
      <c r="AN26" s="518"/>
      <c r="AO26" s="518"/>
      <c r="AP26" s="518"/>
      <c r="AQ26" s="518"/>
      <c r="AR26" s="557"/>
      <c r="AS26" s="517">
        <v>2823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4310</v>
      </c>
      <c r="R27" s="518"/>
      <c r="S27" s="518"/>
      <c r="T27" s="518"/>
      <c r="U27" s="518"/>
      <c r="V27" s="557"/>
      <c r="W27" s="616"/>
      <c r="X27" s="604"/>
      <c r="Y27" s="605"/>
      <c r="Z27" s="516" t="s">
        <v>180</v>
      </c>
      <c r="AA27" s="496"/>
      <c r="AB27" s="496"/>
      <c r="AC27" s="496"/>
      <c r="AD27" s="496"/>
      <c r="AE27" s="496"/>
      <c r="AF27" s="496"/>
      <c r="AG27" s="497"/>
      <c r="AH27" s="517">
        <v>7</v>
      </c>
      <c r="AI27" s="518"/>
      <c r="AJ27" s="518"/>
      <c r="AK27" s="518"/>
      <c r="AL27" s="557"/>
      <c r="AM27" s="517">
        <v>27713</v>
      </c>
      <c r="AN27" s="518"/>
      <c r="AO27" s="518"/>
      <c r="AP27" s="518"/>
      <c r="AQ27" s="518"/>
      <c r="AR27" s="557"/>
      <c r="AS27" s="517">
        <v>3959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50252</v>
      </c>
      <c r="BO27" s="640"/>
      <c r="BP27" s="640"/>
      <c r="BQ27" s="640"/>
      <c r="BR27" s="640"/>
      <c r="BS27" s="640"/>
      <c r="BT27" s="640"/>
      <c r="BU27" s="641"/>
      <c r="BV27" s="639">
        <v>50250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3760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1276095</v>
      </c>
      <c r="BO28" s="430"/>
      <c r="BP28" s="430"/>
      <c r="BQ28" s="430"/>
      <c r="BR28" s="430"/>
      <c r="BS28" s="430"/>
      <c r="BT28" s="430"/>
      <c r="BU28" s="431"/>
      <c r="BV28" s="429">
        <v>1305473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18</v>
      </c>
      <c r="M29" s="518"/>
      <c r="N29" s="518"/>
      <c r="O29" s="518"/>
      <c r="P29" s="557"/>
      <c r="Q29" s="517">
        <v>3530</v>
      </c>
      <c r="R29" s="518"/>
      <c r="S29" s="518"/>
      <c r="T29" s="518"/>
      <c r="U29" s="518"/>
      <c r="V29" s="557"/>
      <c r="W29" s="617"/>
      <c r="X29" s="618"/>
      <c r="Y29" s="619"/>
      <c r="Z29" s="516" t="s">
        <v>186</v>
      </c>
      <c r="AA29" s="496"/>
      <c r="AB29" s="496"/>
      <c r="AC29" s="496"/>
      <c r="AD29" s="496"/>
      <c r="AE29" s="496"/>
      <c r="AF29" s="496"/>
      <c r="AG29" s="497"/>
      <c r="AH29" s="517">
        <v>370</v>
      </c>
      <c r="AI29" s="518"/>
      <c r="AJ29" s="518"/>
      <c r="AK29" s="518"/>
      <c r="AL29" s="557"/>
      <c r="AM29" s="517">
        <v>1128329</v>
      </c>
      <c r="AN29" s="518"/>
      <c r="AO29" s="518"/>
      <c r="AP29" s="518"/>
      <c r="AQ29" s="518"/>
      <c r="AR29" s="557"/>
      <c r="AS29" s="517">
        <v>3050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174</v>
      </c>
      <c r="BO29" s="467"/>
      <c r="BP29" s="467"/>
      <c r="BQ29" s="467"/>
      <c r="BR29" s="467"/>
      <c r="BS29" s="467"/>
      <c r="BT29" s="467"/>
      <c r="BU29" s="468"/>
      <c r="BV29" s="466" t="s">
        <v>127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612102</v>
      </c>
      <c r="BO30" s="640"/>
      <c r="BP30" s="640"/>
      <c r="BQ30" s="640"/>
      <c r="BR30" s="640"/>
      <c r="BS30" s="640"/>
      <c r="BT30" s="640"/>
      <c r="BU30" s="641"/>
      <c r="BV30" s="639">
        <v>959151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195</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吉川市国民健康保険特別会計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吉川市水道事業会計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吉川市下水道事業特別会計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吉川市土地開発公社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吉川市介護保険特別会計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吉川市農業集落排水特別会計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吉川市後期高齢者医療特別会計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吉川市吉川美南駅東口周辺地区土地区画整理事業特別会計</v>
      </c>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東埼玉資源環境組合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江戸川水防事務組合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吉川松伏消防組合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RSWVJZxd/YeUm8KErxTvjdwEPXDJ7K+7tST13TnizWYoMUotPfLCZnDiMDJeLQmW+oLnWwUFrgaeNCMyPKHSIQ==" saltValue="0r9YY1juDrNNJSavx5r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4" t="s">
        <v>550</v>
      </c>
      <c r="D34" s="1244"/>
      <c r="E34" s="1245"/>
      <c r="F34" s="32">
        <v>20.82</v>
      </c>
      <c r="G34" s="33">
        <v>19.440000000000001</v>
      </c>
      <c r="H34" s="33">
        <v>20.329999999999998</v>
      </c>
      <c r="I34" s="33">
        <v>19.489999999999998</v>
      </c>
      <c r="J34" s="34">
        <v>17.399999999999999</v>
      </c>
      <c r="K34" s="22"/>
      <c r="L34" s="22"/>
      <c r="M34" s="22"/>
      <c r="N34" s="22"/>
      <c r="O34" s="22"/>
      <c r="P34" s="22"/>
    </row>
    <row r="35" spans="1:16" ht="39" customHeight="1">
      <c r="A35" s="22"/>
      <c r="B35" s="35"/>
      <c r="C35" s="1238" t="s">
        <v>551</v>
      </c>
      <c r="D35" s="1239"/>
      <c r="E35" s="1240"/>
      <c r="F35" s="36">
        <v>5.29</v>
      </c>
      <c r="G35" s="37">
        <v>4.91</v>
      </c>
      <c r="H35" s="37">
        <v>4.1500000000000004</v>
      </c>
      <c r="I35" s="37">
        <v>4.2300000000000004</v>
      </c>
      <c r="J35" s="38">
        <v>4.4800000000000004</v>
      </c>
      <c r="K35" s="22"/>
      <c r="L35" s="22"/>
      <c r="M35" s="22"/>
      <c r="N35" s="22"/>
      <c r="O35" s="22"/>
      <c r="P35" s="22"/>
    </row>
    <row r="36" spans="1:16" ht="39" customHeight="1">
      <c r="A36" s="22"/>
      <c r="B36" s="35"/>
      <c r="C36" s="1238" t="s">
        <v>552</v>
      </c>
      <c r="D36" s="1239"/>
      <c r="E36" s="1240"/>
      <c r="F36" s="36">
        <v>6.98</v>
      </c>
      <c r="G36" s="37">
        <v>2.57</v>
      </c>
      <c r="H36" s="37">
        <v>3.48</v>
      </c>
      <c r="I36" s="37">
        <v>3.32</v>
      </c>
      <c r="J36" s="38">
        <v>1.65</v>
      </c>
      <c r="K36" s="22"/>
      <c r="L36" s="22"/>
      <c r="M36" s="22"/>
      <c r="N36" s="22"/>
      <c r="O36" s="22"/>
      <c r="P36" s="22"/>
    </row>
    <row r="37" spans="1:16" ht="39" customHeight="1">
      <c r="A37" s="22"/>
      <c r="B37" s="35"/>
      <c r="C37" s="1238" t="s">
        <v>553</v>
      </c>
      <c r="D37" s="1239"/>
      <c r="E37" s="1240"/>
      <c r="F37" s="36">
        <v>2.54</v>
      </c>
      <c r="G37" s="37">
        <v>1.08</v>
      </c>
      <c r="H37" s="37">
        <v>0.39</v>
      </c>
      <c r="I37" s="37">
        <v>1.65</v>
      </c>
      <c r="J37" s="38">
        <v>0.61</v>
      </c>
      <c r="K37" s="22"/>
      <c r="L37" s="22"/>
      <c r="M37" s="22"/>
      <c r="N37" s="22"/>
      <c r="O37" s="22"/>
      <c r="P37" s="22"/>
    </row>
    <row r="38" spans="1:16" ht="39" customHeight="1">
      <c r="A38" s="22"/>
      <c r="B38" s="35"/>
      <c r="C38" s="1238" t="s">
        <v>554</v>
      </c>
      <c r="D38" s="1239"/>
      <c r="E38" s="1240"/>
      <c r="F38" s="36">
        <v>0.23</v>
      </c>
      <c r="G38" s="37">
        <v>0.2</v>
      </c>
      <c r="H38" s="37">
        <v>0.14000000000000001</v>
      </c>
      <c r="I38" s="37">
        <v>0.17</v>
      </c>
      <c r="J38" s="38">
        <v>0.49</v>
      </c>
      <c r="K38" s="22"/>
      <c r="L38" s="22"/>
      <c r="M38" s="22"/>
      <c r="N38" s="22"/>
      <c r="O38" s="22"/>
      <c r="P38" s="22"/>
    </row>
    <row r="39" spans="1:16" ht="39" customHeight="1">
      <c r="A39" s="22"/>
      <c r="B39" s="35"/>
      <c r="C39" s="1238" t="s">
        <v>555</v>
      </c>
      <c r="D39" s="1239"/>
      <c r="E39" s="1240"/>
      <c r="F39" s="36">
        <v>0.01</v>
      </c>
      <c r="G39" s="37">
        <v>0</v>
      </c>
      <c r="H39" s="37">
        <v>0.02</v>
      </c>
      <c r="I39" s="37">
        <v>0.02</v>
      </c>
      <c r="J39" s="38">
        <v>0.03</v>
      </c>
      <c r="K39" s="22"/>
      <c r="L39" s="22"/>
      <c r="M39" s="22"/>
      <c r="N39" s="22"/>
      <c r="O39" s="22"/>
      <c r="P39" s="22"/>
    </row>
    <row r="40" spans="1:16" ht="39" customHeight="1">
      <c r="A40" s="22"/>
      <c r="B40" s="35"/>
      <c r="C40" s="1238" t="s">
        <v>556</v>
      </c>
      <c r="D40" s="1239"/>
      <c r="E40" s="1240"/>
      <c r="F40" s="36">
        <v>0.01</v>
      </c>
      <c r="G40" s="37">
        <v>0.01</v>
      </c>
      <c r="H40" s="37">
        <v>0.02</v>
      </c>
      <c r="I40" s="37">
        <v>0</v>
      </c>
      <c r="J40" s="38">
        <v>0</v>
      </c>
      <c r="K40" s="22"/>
      <c r="L40" s="22"/>
      <c r="M40" s="22"/>
      <c r="N40" s="22"/>
      <c r="O40" s="22"/>
      <c r="P40" s="22"/>
    </row>
    <row r="41" spans="1:16" ht="39" customHeight="1">
      <c r="A41" s="22"/>
      <c r="B41" s="35"/>
      <c r="C41" s="1238" t="s">
        <v>557</v>
      </c>
      <c r="D41" s="1239"/>
      <c r="E41" s="1240"/>
      <c r="F41" s="36" t="s">
        <v>500</v>
      </c>
      <c r="G41" s="37" t="s">
        <v>500</v>
      </c>
      <c r="H41" s="37" t="s">
        <v>500</v>
      </c>
      <c r="I41" s="37">
        <v>0</v>
      </c>
      <c r="J41" s="38">
        <v>0</v>
      </c>
      <c r="K41" s="22"/>
      <c r="L41" s="22"/>
      <c r="M41" s="22"/>
      <c r="N41" s="22"/>
      <c r="O41" s="22"/>
      <c r="P41" s="22"/>
    </row>
    <row r="42" spans="1:16" ht="39" customHeight="1">
      <c r="A42" s="22"/>
      <c r="B42" s="39"/>
      <c r="C42" s="1238" t="s">
        <v>558</v>
      </c>
      <c r="D42" s="1239"/>
      <c r="E42" s="1240"/>
      <c r="F42" s="36" t="s">
        <v>500</v>
      </c>
      <c r="G42" s="37" t="s">
        <v>500</v>
      </c>
      <c r="H42" s="37" t="s">
        <v>500</v>
      </c>
      <c r="I42" s="37" t="s">
        <v>500</v>
      </c>
      <c r="J42" s="38" t="s">
        <v>500</v>
      </c>
      <c r="K42" s="22"/>
      <c r="L42" s="22"/>
      <c r="M42" s="22"/>
      <c r="N42" s="22"/>
      <c r="O42" s="22"/>
      <c r="P42" s="22"/>
    </row>
    <row r="43" spans="1:16" ht="39" customHeight="1" thickBot="1">
      <c r="A43" s="22"/>
      <c r="B43" s="40"/>
      <c r="C43" s="1241" t="s">
        <v>559</v>
      </c>
      <c r="D43" s="1242"/>
      <c r="E43" s="124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H0Z3IgjaaWWmn+UiNI3QJAd3BHu4f0N0gzDaN0VLqTjf/FzoVzYkzx6TQDR887wtzsqGbM6WDYZOQREF5+vZw==" saltValue="KH36rwk/6aVVYPZU0An3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46" t="s">
        <v>11</v>
      </c>
      <c r="C45" s="1247"/>
      <c r="D45" s="58"/>
      <c r="E45" s="1252" t="s">
        <v>12</v>
      </c>
      <c r="F45" s="1252"/>
      <c r="G45" s="1252"/>
      <c r="H45" s="1252"/>
      <c r="I45" s="1252"/>
      <c r="J45" s="1253"/>
      <c r="K45" s="59">
        <v>1476</v>
      </c>
      <c r="L45" s="60">
        <v>1479</v>
      </c>
      <c r="M45" s="60">
        <v>1617</v>
      </c>
      <c r="N45" s="60">
        <v>1696</v>
      </c>
      <c r="O45" s="61">
        <v>1964</v>
      </c>
      <c r="P45" s="48"/>
      <c r="Q45" s="48"/>
      <c r="R45" s="48"/>
      <c r="S45" s="48"/>
      <c r="T45" s="48"/>
      <c r="U45" s="48"/>
    </row>
    <row r="46" spans="1:21" ht="30.75" customHeight="1">
      <c r="A46" s="48"/>
      <c r="B46" s="1248"/>
      <c r="C46" s="1249"/>
      <c r="D46" s="62"/>
      <c r="E46" s="1254" t="s">
        <v>13</v>
      </c>
      <c r="F46" s="1254"/>
      <c r="G46" s="1254"/>
      <c r="H46" s="1254"/>
      <c r="I46" s="1254"/>
      <c r="J46" s="1255"/>
      <c r="K46" s="63" t="s">
        <v>500</v>
      </c>
      <c r="L46" s="64" t="s">
        <v>500</v>
      </c>
      <c r="M46" s="64" t="s">
        <v>500</v>
      </c>
      <c r="N46" s="64" t="s">
        <v>500</v>
      </c>
      <c r="O46" s="65" t="s">
        <v>500</v>
      </c>
      <c r="P46" s="48"/>
      <c r="Q46" s="48"/>
      <c r="R46" s="48"/>
      <c r="S46" s="48"/>
      <c r="T46" s="48"/>
      <c r="U46" s="48"/>
    </row>
    <row r="47" spans="1:21" ht="30.75" customHeight="1">
      <c r="A47" s="48"/>
      <c r="B47" s="1248"/>
      <c r="C47" s="1249"/>
      <c r="D47" s="62"/>
      <c r="E47" s="1254" t="s">
        <v>14</v>
      </c>
      <c r="F47" s="1254"/>
      <c r="G47" s="1254"/>
      <c r="H47" s="1254"/>
      <c r="I47" s="1254"/>
      <c r="J47" s="1255"/>
      <c r="K47" s="63" t="s">
        <v>500</v>
      </c>
      <c r="L47" s="64" t="s">
        <v>500</v>
      </c>
      <c r="M47" s="64" t="s">
        <v>500</v>
      </c>
      <c r="N47" s="64" t="s">
        <v>500</v>
      </c>
      <c r="O47" s="65" t="s">
        <v>500</v>
      </c>
      <c r="P47" s="48"/>
      <c r="Q47" s="48"/>
      <c r="R47" s="48"/>
      <c r="S47" s="48"/>
      <c r="T47" s="48"/>
      <c r="U47" s="48"/>
    </row>
    <row r="48" spans="1:21" ht="30.75" customHeight="1">
      <c r="A48" s="48"/>
      <c r="B48" s="1248"/>
      <c r="C48" s="1249"/>
      <c r="D48" s="62"/>
      <c r="E48" s="1254" t="s">
        <v>15</v>
      </c>
      <c r="F48" s="1254"/>
      <c r="G48" s="1254"/>
      <c r="H48" s="1254"/>
      <c r="I48" s="1254"/>
      <c r="J48" s="1255"/>
      <c r="K48" s="63">
        <v>261</v>
      </c>
      <c r="L48" s="64">
        <v>231</v>
      </c>
      <c r="M48" s="64">
        <v>257</v>
      </c>
      <c r="N48" s="64">
        <v>243</v>
      </c>
      <c r="O48" s="65">
        <v>236</v>
      </c>
      <c r="P48" s="48"/>
      <c r="Q48" s="48"/>
      <c r="R48" s="48"/>
      <c r="S48" s="48"/>
      <c r="T48" s="48"/>
      <c r="U48" s="48"/>
    </row>
    <row r="49" spans="1:21" ht="30.75" customHeight="1">
      <c r="A49" s="48"/>
      <c r="B49" s="1248"/>
      <c r="C49" s="1249"/>
      <c r="D49" s="62"/>
      <c r="E49" s="1254" t="s">
        <v>16</v>
      </c>
      <c r="F49" s="1254"/>
      <c r="G49" s="1254"/>
      <c r="H49" s="1254"/>
      <c r="I49" s="1254"/>
      <c r="J49" s="1255"/>
      <c r="K49" s="63">
        <v>125</v>
      </c>
      <c r="L49" s="64">
        <v>152</v>
      </c>
      <c r="M49" s="64">
        <v>148</v>
      </c>
      <c r="N49" s="64">
        <v>145</v>
      </c>
      <c r="O49" s="65">
        <v>151</v>
      </c>
      <c r="P49" s="48"/>
      <c r="Q49" s="48"/>
      <c r="R49" s="48"/>
      <c r="S49" s="48"/>
      <c r="T49" s="48"/>
      <c r="U49" s="48"/>
    </row>
    <row r="50" spans="1:21" ht="30.75" customHeight="1">
      <c r="A50" s="48"/>
      <c r="B50" s="1248"/>
      <c r="C50" s="1249"/>
      <c r="D50" s="62"/>
      <c r="E50" s="1254" t="s">
        <v>17</v>
      </c>
      <c r="F50" s="1254"/>
      <c r="G50" s="1254"/>
      <c r="H50" s="1254"/>
      <c r="I50" s="1254"/>
      <c r="J50" s="1255"/>
      <c r="K50" s="63">
        <v>94</v>
      </c>
      <c r="L50" s="64">
        <v>108</v>
      </c>
      <c r="M50" s="64">
        <v>187</v>
      </c>
      <c r="N50" s="64">
        <v>112</v>
      </c>
      <c r="O50" s="65">
        <v>101</v>
      </c>
      <c r="P50" s="48"/>
      <c r="Q50" s="48"/>
      <c r="R50" s="48"/>
      <c r="S50" s="48"/>
      <c r="T50" s="48"/>
      <c r="U50" s="48"/>
    </row>
    <row r="51" spans="1:21" ht="30.75" customHeight="1">
      <c r="A51" s="48"/>
      <c r="B51" s="1250"/>
      <c r="C51" s="1251"/>
      <c r="D51" s="66"/>
      <c r="E51" s="1254" t="s">
        <v>18</v>
      </c>
      <c r="F51" s="1254"/>
      <c r="G51" s="1254"/>
      <c r="H51" s="1254"/>
      <c r="I51" s="1254"/>
      <c r="J51" s="1255"/>
      <c r="K51" s="63" t="s">
        <v>500</v>
      </c>
      <c r="L51" s="64" t="s">
        <v>500</v>
      </c>
      <c r="M51" s="64" t="s">
        <v>500</v>
      </c>
      <c r="N51" s="64" t="s">
        <v>500</v>
      </c>
      <c r="O51" s="65" t="s">
        <v>500</v>
      </c>
      <c r="P51" s="48"/>
      <c r="Q51" s="48"/>
      <c r="R51" s="48"/>
      <c r="S51" s="48"/>
      <c r="T51" s="48"/>
      <c r="U51" s="48"/>
    </row>
    <row r="52" spans="1:21" ht="30.75" customHeight="1">
      <c r="A52" s="48"/>
      <c r="B52" s="1256" t="s">
        <v>19</v>
      </c>
      <c r="C52" s="1257"/>
      <c r="D52" s="66"/>
      <c r="E52" s="1254" t="s">
        <v>20</v>
      </c>
      <c r="F52" s="1254"/>
      <c r="G52" s="1254"/>
      <c r="H52" s="1254"/>
      <c r="I52" s="1254"/>
      <c r="J52" s="1255"/>
      <c r="K52" s="63">
        <v>1495</v>
      </c>
      <c r="L52" s="64">
        <v>1448</v>
      </c>
      <c r="M52" s="64">
        <v>1529</v>
      </c>
      <c r="N52" s="64">
        <v>1517</v>
      </c>
      <c r="O52" s="65">
        <v>1553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461</v>
      </c>
      <c r="L53" s="69">
        <v>522</v>
      </c>
      <c r="M53" s="69">
        <v>680</v>
      </c>
      <c r="N53" s="69">
        <v>679</v>
      </c>
      <c r="O53" s="70">
        <v>899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T7RS6s86j9WVE5dySaawrJB2vM5Mp4OA6BXRf1w69o3HSSIH7HyrMW3rRiURjVMJWiOsL9ov0+Fh1RzhTw4A==" saltValue="x+WY1s+9TJPdIBVcN/D8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542</v>
      </c>
      <c r="J40" s="99" t="s">
        <v>543</v>
      </c>
      <c r="K40" s="99" t="s">
        <v>544</v>
      </c>
      <c r="L40" s="99" t="s">
        <v>545</v>
      </c>
      <c r="M40" s="100" t="s">
        <v>546</v>
      </c>
    </row>
    <row r="41" spans="2:13" ht="27.75" customHeight="1">
      <c r="B41" s="1272" t="s">
        <v>30</v>
      </c>
      <c r="C41" s="1273"/>
      <c r="D41" s="101"/>
      <c r="E41" s="1278" t="s">
        <v>31</v>
      </c>
      <c r="F41" s="1278"/>
      <c r="G41" s="1278"/>
      <c r="H41" s="1279"/>
      <c r="I41" s="102">
        <v>14996</v>
      </c>
      <c r="J41" s="103">
        <v>16205</v>
      </c>
      <c r="K41" s="103">
        <v>16247</v>
      </c>
      <c r="L41" s="103">
        <v>20599</v>
      </c>
      <c r="M41" s="104">
        <v>20840</v>
      </c>
    </row>
    <row r="42" spans="2:13" ht="27.75" customHeight="1">
      <c r="B42" s="1274"/>
      <c r="C42" s="1275"/>
      <c r="D42" s="105"/>
      <c r="E42" s="1280" t="s">
        <v>32</v>
      </c>
      <c r="F42" s="1280"/>
      <c r="G42" s="1280"/>
      <c r="H42" s="1281"/>
      <c r="I42" s="106">
        <v>5895</v>
      </c>
      <c r="J42" s="107">
        <v>4223</v>
      </c>
      <c r="K42" s="107">
        <v>4033</v>
      </c>
      <c r="L42" s="107">
        <v>1853</v>
      </c>
      <c r="M42" s="108">
        <v>2487</v>
      </c>
    </row>
    <row r="43" spans="2:13" ht="27.75" customHeight="1">
      <c r="B43" s="1274"/>
      <c r="C43" s="1275"/>
      <c r="D43" s="105"/>
      <c r="E43" s="1280" t="s">
        <v>33</v>
      </c>
      <c r="F43" s="1280"/>
      <c r="G43" s="1280"/>
      <c r="H43" s="1281"/>
      <c r="I43" s="106">
        <v>2932</v>
      </c>
      <c r="J43" s="107">
        <v>2660</v>
      </c>
      <c r="K43" s="107">
        <v>2630</v>
      </c>
      <c r="L43" s="107">
        <v>2438</v>
      </c>
      <c r="M43" s="108">
        <v>2464</v>
      </c>
    </row>
    <row r="44" spans="2:13" ht="27.75" customHeight="1">
      <c r="B44" s="1274"/>
      <c r="C44" s="1275"/>
      <c r="D44" s="105"/>
      <c r="E44" s="1280" t="s">
        <v>34</v>
      </c>
      <c r="F44" s="1280"/>
      <c r="G44" s="1280"/>
      <c r="H44" s="1281"/>
      <c r="I44" s="106">
        <v>981</v>
      </c>
      <c r="J44" s="107">
        <v>1425</v>
      </c>
      <c r="K44" s="107">
        <v>1314</v>
      </c>
      <c r="L44" s="107">
        <v>1210</v>
      </c>
      <c r="M44" s="108">
        <v>1035</v>
      </c>
    </row>
    <row r="45" spans="2:13" ht="27.75" customHeight="1">
      <c r="B45" s="1274"/>
      <c r="C45" s="1275"/>
      <c r="D45" s="105"/>
      <c r="E45" s="1280" t="s">
        <v>35</v>
      </c>
      <c r="F45" s="1280"/>
      <c r="G45" s="1280"/>
      <c r="H45" s="1281"/>
      <c r="I45" s="106">
        <v>1147</v>
      </c>
      <c r="J45" s="107">
        <v>1337</v>
      </c>
      <c r="K45" s="107">
        <v>1103</v>
      </c>
      <c r="L45" s="107">
        <v>1041</v>
      </c>
      <c r="M45" s="108">
        <v>906</v>
      </c>
    </row>
    <row r="46" spans="2:13" ht="27.75" customHeight="1">
      <c r="B46" s="1274"/>
      <c r="C46" s="1275"/>
      <c r="D46" s="109"/>
      <c r="E46" s="1280" t="s">
        <v>36</v>
      </c>
      <c r="F46" s="1280"/>
      <c r="G46" s="1280"/>
      <c r="H46" s="1281"/>
      <c r="I46" s="106">
        <v>1</v>
      </c>
      <c r="J46" s="107" t="s">
        <v>500</v>
      </c>
      <c r="K46" s="107" t="s">
        <v>500</v>
      </c>
      <c r="L46" s="107" t="s">
        <v>500</v>
      </c>
      <c r="M46" s="108" t="s">
        <v>500</v>
      </c>
    </row>
    <row r="47" spans="2:13" ht="27.75" customHeight="1">
      <c r="B47" s="1274"/>
      <c r="C47" s="1275"/>
      <c r="D47" s="110"/>
      <c r="E47" s="1282" t="s">
        <v>37</v>
      </c>
      <c r="F47" s="1283"/>
      <c r="G47" s="1283"/>
      <c r="H47" s="1284"/>
      <c r="I47" s="106" t="s">
        <v>500</v>
      </c>
      <c r="J47" s="107" t="s">
        <v>500</v>
      </c>
      <c r="K47" s="107" t="s">
        <v>500</v>
      </c>
      <c r="L47" s="107" t="s">
        <v>500</v>
      </c>
      <c r="M47" s="108" t="s">
        <v>500</v>
      </c>
    </row>
    <row r="48" spans="2:13" ht="27.75" customHeight="1">
      <c r="B48" s="1274"/>
      <c r="C48" s="1275"/>
      <c r="D48" s="105"/>
      <c r="E48" s="1280" t="s">
        <v>38</v>
      </c>
      <c r="F48" s="1280"/>
      <c r="G48" s="1280"/>
      <c r="H48" s="1281"/>
      <c r="I48" s="106" t="s">
        <v>500</v>
      </c>
      <c r="J48" s="107" t="s">
        <v>500</v>
      </c>
      <c r="K48" s="107" t="s">
        <v>500</v>
      </c>
      <c r="L48" s="107" t="s">
        <v>500</v>
      </c>
      <c r="M48" s="108" t="s">
        <v>500</v>
      </c>
    </row>
    <row r="49" spans="2:13" ht="27.75" customHeight="1">
      <c r="B49" s="1276"/>
      <c r="C49" s="1277"/>
      <c r="D49" s="105"/>
      <c r="E49" s="1280" t="s">
        <v>39</v>
      </c>
      <c r="F49" s="1280"/>
      <c r="G49" s="1280"/>
      <c r="H49" s="1281"/>
      <c r="I49" s="106" t="s">
        <v>500</v>
      </c>
      <c r="J49" s="107" t="s">
        <v>500</v>
      </c>
      <c r="K49" s="107" t="s">
        <v>500</v>
      </c>
      <c r="L49" s="107" t="s">
        <v>500</v>
      </c>
      <c r="M49" s="108" t="s">
        <v>500</v>
      </c>
    </row>
    <row r="50" spans="2:13" ht="27.75" customHeight="1">
      <c r="B50" s="1285" t="s">
        <v>40</v>
      </c>
      <c r="C50" s="1286"/>
      <c r="D50" s="111"/>
      <c r="E50" s="1280" t="s">
        <v>41</v>
      </c>
      <c r="F50" s="1280"/>
      <c r="G50" s="1280"/>
      <c r="H50" s="1281"/>
      <c r="I50" s="106">
        <v>4035</v>
      </c>
      <c r="J50" s="107">
        <v>4953</v>
      </c>
      <c r="K50" s="107">
        <v>4499</v>
      </c>
      <c r="L50" s="107">
        <v>3037</v>
      </c>
      <c r="M50" s="108">
        <v>3189</v>
      </c>
    </row>
    <row r="51" spans="2:13" ht="27.75" customHeight="1">
      <c r="B51" s="1274"/>
      <c r="C51" s="1275"/>
      <c r="D51" s="105"/>
      <c r="E51" s="1280" t="s">
        <v>42</v>
      </c>
      <c r="F51" s="1280"/>
      <c r="G51" s="1280"/>
      <c r="H51" s="1281"/>
      <c r="I51" s="106">
        <v>2353</v>
      </c>
      <c r="J51" s="107">
        <v>2364</v>
      </c>
      <c r="K51" s="107">
        <v>2508</v>
      </c>
      <c r="L51" s="107">
        <v>2434</v>
      </c>
      <c r="M51" s="108">
        <v>2937</v>
      </c>
    </row>
    <row r="52" spans="2:13" ht="27.75" customHeight="1">
      <c r="B52" s="1276"/>
      <c r="C52" s="1277"/>
      <c r="D52" s="105"/>
      <c r="E52" s="1280" t="s">
        <v>43</v>
      </c>
      <c r="F52" s="1280"/>
      <c r="G52" s="1280"/>
      <c r="H52" s="1281"/>
      <c r="I52" s="106">
        <v>14771</v>
      </c>
      <c r="J52" s="107">
        <v>15015</v>
      </c>
      <c r="K52" s="107">
        <v>15521</v>
      </c>
      <c r="L52" s="107">
        <v>16157</v>
      </c>
      <c r="M52" s="108">
        <v>16729</v>
      </c>
    </row>
    <row r="53" spans="2:13" ht="27.75" customHeight="1" thickBot="1">
      <c r="B53" s="1287" t="s">
        <v>44</v>
      </c>
      <c r="C53" s="1288"/>
      <c r="D53" s="112"/>
      <c r="E53" s="1289" t="s">
        <v>45</v>
      </c>
      <c r="F53" s="1289"/>
      <c r="G53" s="1289"/>
      <c r="H53" s="1290"/>
      <c r="I53" s="113">
        <v>4792</v>
      </c>
      <c r="J53" s="114">
        <v>3518</v>
      </c>
      <c r="K53" s="114">
        <v>2799</v>
      </c>
      <c r="L53" s="114">
        <v>5511</v>
      </c>
      <c r="M53" s="115">
        <v>4877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1reTmI3KiYbh8pHqJk+StYSHx6GGYCz19K8AGu2TweltfeyB/2ZoJ/YWuKOMAvdqJ94aRMsNwmn2VB4gTu//g==" saltValue="CiT3Ho9HVGze1GMx5jZf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544</v>
      </c>
      <c r="G54" s="124" t="s">
        <v>545</v>
      </c>
      <c r="H54" s="125" t="s">
        <v>546</v>
      </c>
    </row>
    <row r="55" spans="2:8" ht="52.5" customHeight="1">
      <c r="B55" s="126"/>
      <c r="C55" s="1299" t="s">
        <v>48</v>
      </c>
      <c r="D55" s="1299"/>
      <c r="E55" s="1300"/>
      <c r="F55" s="127">
        <v>1345</v>
      </c>
      <c r="G55" s="127">
        <v>1305</v>
      </c>
      <c r="H55" s="128">
        <v>1276</v>
      </c>
    </row>
    <row r="56" spans="2:8" ht="52.5" customHeight="1">
      <c r="B56" s="129"/>
      <c r="C56" s="1301" t="s">
        <v>49</v>
      </c>
      <c r="D56" s="1301"/>
      <c r="E56" s="1302"/>
      <c r="F56" s="130" t="s">
        <v>500</v>
      </c>
      <c r="G56" s="130" t="s">
        <v>500</v>
      </c>
      <c r="H56" s="131" t="s">
        <v>500</v>
      </c>
    </row>
    <row r="57" spans="2:8" ht="53.25" customHeight="1">
      <c r="B57" s="129"/>
      <c r="C57" s="1303" t="s">
        <v>50</v>
      </c>
      <c r="D57" s="1303"/>
      <c r="E57" s="1304"/>
      <c r="F57" s="132">
        <v>2466</v>
      </c>
      <c r="G57" s="132">
        <v>959</v>
      </c>
      <c r="H57" s="133">
        <v>612</v>
      </c>
    </row>
    <row r="58" spans="2:8" ht="45.75" customHeight="1">
      <c r="B58" s="134"/>
      <c r="C58" s="1291" t="s">
        <v>582</v>
      </c>
      <c r="D58" s="1292"/>
      <c r="E58" s="1293"/>
      <c r="F58" s="135">
        <v>303</v>
      </c>
      <c r="G58" s="135">
        <v>383</v>
      </c>
      <c r="H58" s="136">
        <v>505</v>
      </c>
    </row>
    <row r="59" spans="2:8" ht="45.75" customHeight="1">
      <c r="B59" s="134"/>
      <c r="C59" s="1291" t="s">
        <v>583</v>
      </c>
      <c r="D59" s="1292"/>
      <c r="E59" s="1293"/>
      <c r="F59" s="135">
        <v>2133</v>
      </c>
      <c r="G59" s="135">
        <v>546</v>
      </c>
      <c r="H59" s="136">
        <v>77</v>
      </c>
    </row>
    <row r="60" spans="2:8" ht="45.75" customHeight="1">
      <c r="B60" s="134"/>
      <c r="C60" s="1291" t="s">
        <v>584</v>
      </c>
      <c r="D60" s="1292"/>
      <c r="E60" s="1293"/>
      <c r="F60" s="135">
        <v>30</v>
      </c>
      <c r="G60" s="135">
        <v>30</v>
      </c>
      <c r="H60" s="136">
        <v>30</v>
      </c>
    </row>
    <row r="61" spans="2:8" ht="45.75" customHeight="1">
      <c r="B61" s="134"/>
      <c r="C61" s="1291"/>
      <c r="D61" s="1292"/>
      <c r="E61" s="1293"/>
      <c r="F61" s="135"/>
      <c r="G61" s="135"/>
      <c r="H61" s="136"/>
    </row>
    <row r="62" spans="2:8" ht="45.75" customHeight="1" thickBot="1">
      <c r="B62" s="137"/>
      <c r="C62" s="1294"/>
      <c r="D62" s="1295"/>
      <c r="E62" s="1296"/>
      <c r="F62" s="138"/>
      <c r="G62" s="138"/>
      <c r="H62" s="139"/>
    </row>
    <row r="63" spans="2:8" ht="52.5" customHeight="1" thickBot="1">
      <c r="B63" s="140"/>
      <c r="C63" s="1297" t="s">
        <v>51</v>
      </c>
      <c r="D63" s="1297"/>
      <c r="E63" s="1298"/>
      <c r="F63" s="141">
        <v>3811</v>
      </c>
      <c r="G63" s="141">
        <v>2265</v>
      </c>
      <c r="H63" s="142">
        <v>1888</v>
      </c>
    </row>
    <row r="64" spans="2:8" ht="15" customHeight="1"/>
    <row r="65" ht="0" hidden="1" customHeight="1"/>
    <row r="66" ht="0" hidden="1" customHeight="1"/>
  </sheetData>
  <sheetProtection algorithmName="SHA-512" hashValue="uuSF/u7ND+O+T9l3TLxgsgjneWLJDGES4gMpYCQtS9FIPld2oZGXBbrrh7ICOxbNh4kvuIhJDHo9sOq8yRcLVQ==" saltValue="mXAOsussEvr17mswA1gr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589</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542</v>
      </c>
      <c r="BQ50" s="1318"/>
      <c r="BR50" s="1318"/>
      <c r="BS50" s="1318"/>
      <c r="BT50" s="1318"/>
      <c r="BU50" s="1318"/>
      <c r="BV50" s="1318"/>
      <c r="BW50" s="1318"/>
      <c r="BX50" s="1318" t="s">
        <v>543</v>
      </c>
      <c r="BY50" s="1318"/>
      <c r="BZ50" s="1318"/>
      <c r="CA50" s="1318"/>
      <c r="CB50" s="1318"/>
      <c r="CC50" s="1318"/>
      <c r="CD50" s="1318"/>
      <c r="CE50" s="1318"/>
      <c r="CF50" s="1318" t="s">
        <v>544</v>
      </c>
      <c r="CG50" s="1318"/>
      <c r="CH50" s="1318"/>
      <c r="CI50" s="1318"/>
      <c r="CJ50" s="1318"/>
      <c r="CK50" s="1318"/>
      <c r="CL50" s="1318"/>
      <c r="CM50" s="1318"/>
      <c r="CN50" s="1318" t="s">
        <v>545</v>
      </c>
      <c r="CO50" s="1318"/>
      <c r="CP50" s="1318"/>
      <c r="CQ50" s="1318"/>
      <c r="CR50" s="1318"/>
      <c r="CS50" s="1318"/>
      <c r="CT50" s="1318"/>
      <c r="CU50" s="1318"/>
      <c r="CV50" s="1318" t="s">
        <v>546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590</v>
      </c>
      <c r="AO51" s="1321"/>
      <c r="AP51" s="1321"/>
      <c r="AQ51" s="1321"/>
      <c r="AR51" s="1321"/>
      <c r="AS51" s="1321"/>
      <c r="AT51" s="1321"/>
      <c r="AU51" s="1321"/>
      <c r="AV51" s="1321"/>
      <c r="AW51" s="1321"/>
      <c r="AX51" s="1321"/>
      <c r="AY51" s="1321"/>
      <c r="AZ51" s="1321"/>
      <c r="BA51" s="1321"/>
      <c r="BB51" s="1321" t="s">
        <v>591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31.9</v>
      </c>
      <c r="BY51" s="1319"/>
      <c r="BZ51" s="1319"/>
      <c r="CA51" s="1319"/>
      <c r="CB51" s="1319"/>
      <c r="CC51" s="1319"/>
      <c r="CD51" s="1319"/>
      <c r="CE51" s="1319"/>
      <c r="CF51" s="1319">
        <v>24.6</v>
      </c>
      <c r="CG51" s="1319"/>
      <c r="CH51" s="1319"/>
      <c r="CI51" s="1319"/>
      <c r="CJ51" s="1319"/>
      <c r="CK51" s="1319"/>
      <c r="CL51" s="1319"/>
      <c r="CM51" s="1319"/>
      <c r="CN51" s="1319">
        <v>47.9</v>
      </c>
      <c r="CO51" s="1319"/>
      <c r="CP51" s="1319"/>
      <c r="CQ51" s="1319"/>
      <c r="CR51" s="1319"/>
      <c r="CS51" s="1319"/>
      <c r="CT51" s="1319"/>
      <c r="CU51" s="1319"/>
      <c r="CV51" s="1319">
        <v>41.6</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49.5</v>
      </c>
      <c r="BY53" s="1319"/>
      <c r="BZ53" s="1319"/>
      <c r="CA53" s="1319"/>
      <c r="CB53" s="1319"/>
      <c r="CC53" s="1319"/>
      <c r="CD53" s="1319"/>
      <c r="CE53" s="1319"/>
      <c r="CF53" s="1319">
        <v>51.2</v>
      </c>
      <c r="CG53" s="1319"/>
      <c r="CH53" s="1319"/>
      <c r="CI53" s="1319"/>
      <c r="CJ53" s="1319"/>
      <c r="CK53" s="1319"/>
      <c r="CL53" s="1319"/>
      <c r="CM53" s="1319"/>
      <c r="CN53" s="1319">
        <v>50.8</v>
      </c>
      <c r="CO53" s="1319"/>
      <c r="CP53" s="1319"/>
      <c r="CQ53" s="1319"/>
      <c r="CR53" s="1319"/>
      <c r="CS53" s="1319"/>
      <c r="CT53" s="1319"/>
      <c r="CU53" s="1319"/>
      <c r="CV53" s="1319">
        <v>53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593</v>
      </c>
      <c r="AO55" s="1318"/>
      <c r="AP55" s="1318"/>
      <c r="AQ55" s="1318"/>
      <c r="AR55" s="1318"/>
      <c r="AS55" s="1318"/>
      <c r="AT55" s="1318"/>
      <c r="AU55" s="1318"/>
      <c r="AV55" s="1318"/>
      <c r="AW55" s="1318"/>
      <c r="AX55" s="1318"/>
      <c r="AY55" s="1318"/>
      <c r="AZ55" s="1318"/>
      <c r="BA55" s="1318"/>
      <c r="BB55" s="1321" t="s">
        <v>591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39</v>
      </c>
      <c r="BY55" s="1319"/>
      <c r="BZ55" s="1319"/>
      <c r="CA55" s="1319"/>
      <c r="CB55" s="1319"/>
      <c r="CC55" s="1319"/>
      <c r="CD55" s="1319"/>
      <c r="CE55" s="1319"/>
      <c r="CF55" s="1319">
        <v>35.299999999999997</v>
      </c>
      <c r="CG55" s="1319"/>
      <c r="CH55" s="1319"/>
      <c r="CI55" s="1319"/>
      <c r="CJ55" s="1319"/>
      <c r="CK55" s="1319"/>
      <c r="CL55" s="1319"/>
      <c r="CM55" s="1319"/>
      <c r="CN55" s="1319">
        <v>31.9</v>
      </c>
      <c r="CO55" s="1319"/>
      <c r="CP55" s="1319"/>
      <c r="CQ55" s="1319"/>
      <c r="CR55" s="1319"/>
      <c r="CS55" s="1319"/>
      <c r="CT55" s="1319"/>
      <c r="CU55" s="1319"/>
      <c r="CV55" s="1319">
        <v>24.2</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55.4</v>
      </c>
      <c r="BY57" s="1319"/>
      <c r="BZ57" s="1319"/>
      <c r="CA57" s="1319"/>
      <c r="CB57" s="1319"/>
      <c r="CC57" s="1319"/>
      <c r="CD57" s="1319"/>
      <c r="CE57" s="1319"/>
      <c r="CF57" s="1319">
        <v>60.4</v>
      </c>
      <c r="CG57" s="1319"/>
      <c r="CH57" s="1319"/>
      <c r="CI57" s="1319"/>
      <c r="CJ57" s="1319"/>
      <c r="CK57" s="1319"/>
      <c r="CL57" s="1319"/>
      <c r="CM57" s="1319"/>
      <c r="CN57" s="1319">
        <v>59.3</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594</v>
      </c>
    </row>
    <row r="64" spans="1:109">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595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589</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542</v>
      </c>
      <c r="BQ72" s="1318"/>
      <c r="BR72" s="1318"/>
      <c r="BS72" s="1318"/>
      <c r="BT72" s="1318"/>
      <c r="BU72" s="1318"/>
      <c r="BV72" s="1318"/>
      <c r="BW72" s="1318"/>
      <c r="BX72" s="1318" t="s">
        <v>543</v>
      </c>
      <c r="BY72" s="1318"/>
      <c r="BZ72" s="1318"/>
      <c r="CA72" s="1318"/>
      <c r="CB72" s="1318"/>
      <c r="CC72" s="1318"/>
      <c r="CD72" s="1318"/>
      <c r="CE72" s="1318"/>
      <c r="CF72" s="1318" t="s">
        <v>544</v>
      </c>
      <c r="CG72" s="1318"/>
      <c r="CH72" s="1318"/>
      <c r="CI72" s="1318"/>
      <c r="CJ72" s="1318"/>
      <c r="CK72" s="1318"/>
      <c r="CL72" s="1318"/>
      <c r="CM72" s="1318"/>
      <c r="CN72" s="1318" t="s">
        <v>545</v>
      </c>
      <c r="CO72" s="1318"/>
      <c r="CP72" s="1318"/>
      <c r="CQ72" s="1318"/>
      <c r="CR72" s="1318"/>
      <c r="CS72" s="1318"/>
      <c r="CT72" s="1318"/>
      <c r="CU72" s="1318"/>
      <c r="CV72" s="1318" t="s">
        <v>546</v>
      </c>
      <c r="CW72" s="1318"/>
      <c r="CX72" s="1318"/>
      <c r="CY72" s="1318"/>
      <c r="CZ72" s="1318"/>
      <c r="DA72" s="1318"/>
      <c r="DB72" s="1318"/>
      <c r="DC72" s="1318"/>
    </row>
    <row r="73" spans="2:107">
      <c r="B73" s="394"/>
      <c r="G73" s="1325"/>
      <c r="H73" s="1325"/>
      <c r="I73" s="1325"/>
      <c r="J73" s="1325"/>
      <c r="K73" s="1326"/>
      <c r="L73" s="1326"/>
      <c r="M73" s="1326"/>
      <c r="N73" s="1326"/>
      <c r="AM73" s="403"/>
      <c r="AN73" s="1321" t="s">
        <v>590</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v>44.7</v>
      </c>
      <c r="BQ73" s="1319"/>
      <c r="BR73" s="1319"/>
      <c r="BS73" s="1319"/>
      <c r="BT73" s="1319"/>
      <c r="BU73" s="1319"/>
      <c r="BV73" s="1319"/>
      <c r="BW73" s="1319"/>
      <c r="BX73" s="1319">
        <v>31.9</v>
      </c>
      <c r="BY73" s="1319"/>
      <c r="BZ73" s="1319"/>
      <c r="CA73" s="1319"/>
      <c r="CB73" s="1319"/>
      <c r="CC73" s="1319"/>
      <c r="CD73" s="1319"/>
      <c r="CE73" s="1319"/>
      <c r="CF73" s="1319">
        <v>24.6</v>
      </c>
      <c r="CG73" s="1319"/>
      <c r="CH73" s="1319"/>
      <c r="CI73" s="1319"/>
      <c r="CJ73" s="1319"/>
      <c r="CK73" s="1319"/>
      <c r="CL73" s="1319"/>
      <c r="CM73" s="1319"/>
      <c r="CN73" s="1319">
        <v>47.9</v>
      </c>
      <c r="CO73" s="1319"/>
      <c r="CP73" s="1319"/>
      <c r="CQ73" s="1319"/>
      <c r="CR73" s="1319"/>
      <c r="CS73" s="1319"/>
      <c r="CT73" s="1319"/>
      <c r="CU73" s="1319"/>
      <c r="CV73" s="1319">
        <v>41.6</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5</v>
      </c>
      <c r="BQ75" s="1319"/>
      <c r="BR75" s="1319"/>
      <c r="BS75" s="1319"/>
      <c r="BT75" s="1319"/>
      <c r="BU75" s="1319"/>
      <c r="BV75" s="1319"/>
      <c r="BW75" s="1319"/>
      <c r="BX75" s="1319">
        <v>4.5</v>
      </c>
      <c r="BY75" s="1319"/>
      <c r="BZ75" s="1319"/>
      <c r="CA75" s="1319"/>
      <c r="CB75" s="1319"/>
      <c r="CC75" s="1319"/>
      <c r="CD75" s="1319"/>
      <c r="CE75" s="1319"/>
      <c r="CF75" s="1319">
        <v>5</v>
      </c>
      <c r="CG75" s="1319"/>
      <c r="CH75" s="1319"/>
      <c r="CI75" s="1319"/>
      <c r="CJ75" s="1319"/>
      <c r="CK75" s="1319"/>
      <c r="CL75" s="1319"/>
      <c r="CM75" s="1319"/>
      <c r="CN75" s="1319">
        <v>5.5</v>
      </c>
      <c r="CO75" s="1319"/>
      <c r="CP75" s="1319"/>
      <c r="CQ75" s="1319"/>
      <c r="CR75" s="1319"/>
      <c r="CS75" s="1319"/>
      <c r="CT75" s="1319"/>
      <c r="CU75" s="1319"/>
      <c r="CV75" s="1319">
        <v>6.5</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1" t="s">
        <v>591</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39</v>
      </c>
      <c r="BY77" s="1319"/>
      <c r="BZ77" s="1319"/>
      <c r="CA77" s="1319"/>
      <c r="CB77" s="1319"/>
      <c r="CC77" s="1319"/>
      <c r="CD77" s="1319"/>
      <c r="CE77" s="1319"/>
      <c r="CF77" s="1319">
        <v>35.299999999999997</v>
      </c>
      <c r="CG77" s="1319"/>
      <c r="CH77" s="1319"/>
      <c r="CI77" s="1319"/>
      <c r="CJ77" s="1319"/>
      <c r="CK77" s="1319"/>
      <c r="CL77" s="1319"/>
      <c r="CM77" s="1319"/>
      <c r="CN77" s="1319">
        <v>31.9</v>
      </c>
      <c r="CO77" s="1319"/>
      <c r="CP77" s="1319"/>
      <c r="CQ77" s="1319"/>
      <c r="CR77" s="1319"/>
      <c r="CS77" s="1319"/>
      <c r="CT77" s="1319"/>
      <c r="CU77" s="1319"/>
      <c r="CV77" s="1319">
        <v>24.2</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599</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9</v>
      </c>
      <c r="BY79" s="1319"/>
      <c r="BZ79" s="1319"/>
      <c r="CA79" s="1319"/>
      <c r="CB79" s="1319"/>
      <c r="CC79" s="1319"/>
      <c r="CD79" s="1319"/>
      <c r="CE79" s="1319"/>
      <c r="CF79" s="1319">
        <v>6.9</v>
      </c>
      <c r="CG79" s="1319"/>
      <c r="CH79" s="1319"/>
      <c r="CI79" s="1319"/>
      <c r="CJ79" s="1319"/>
      <c r="CK79" s="1319"/>
      <c r="CL79" s="1319"/>
      <c r="CM79" s="1319"/>
      <c r="CN79" s="1319">
        <v>6.6</v>
      </c>
      <c r="CO79" s="1319"/>
      <c r="CP79" s="1319"/>
      <c r="CQ79" s="1319"/>
      <c r="CR79" s="1319"/>
      <c r="CS79" s="1319"/>
      <c r="CT79" s="1319"/>
      <c r="CU79" s="1319"/>
      <c r="CV79" s="1319">
        <v>6.4</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4uA22Zaz0gvYnxwoy1f2mC+H3D9ulfhgp9nAa720q3O/TkHyT9NlqgCdoiAskuyK3N25PnN6HZp8r89Fl4Dfg==" saltValue="GFnyMTG6mmHB8iFp2AZh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CRd5fO6DOkI29V2XjN9voXF84lDDh/hBhanG3kODc0OhoKaGiFpOFUG8c7rxzuAbdj4sbPCWoeXOx6ZATJ6YQ==" saltValue="Dot9pB19yd522NhNxkSq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4LDxiohs9/xyuLsK7tl7yi3qehBdntbfeVa2u/6QBoceysaE0j69MRDn40nLaXC2lgFzNUkoLtRyjm0uyAGA==" saltValue="MhBHcIVJK8a9t9ISdce88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539</v>
      </c>
      <c r="G2" s="156"/>
      <c r="H2" s="157"/>
    </row>
    <row r="3" spans="1:8">
      <c r="A3" s="153" t="s">
        <v>532</v>
      </c>
      <c r="B3" s="158"/>
      <c r="C3" s="159"/>
      <c r="D3" s="160">
        <v>19792</v>
      </c>
      <c r="E3" s="161"/>
      <c r="F3" s="162">
        <v>66255</v>
      </c>
      <c r="G3" s="163"/>
      <c r="H3" s="164"/>
    </row>
    <row r="4" spans="1:8">
      <c r="A4" s="165"/>
      <c r="B4" s="166"/>
      <c r="C4" s="167"/>
      <c r="D4" s="168">
        <v>11268</v>
      </c>
      <c r="E4" s="169"/>
      <c r="F4" s="170">
        <v>31822</v>
      </c>
      <c r="G4" s="171"/>
      <c r="H4" s="172"/>
    </row>
    <row r="5" spans="1:8">
      <c r="A5" s="153" t="s">
        <v>534</v>
      </c>
      <c r="B5" s="158"/>
      <c r="C5" s="159"/>
      <c r="D5" s="160">
        <v>43252</v>
      </c>
      <c r="E5" s="161"/>
      <c r="F5" s="162">
        <v>92247</v>
      </c>
      <c r="G5" s="163"/>
      <c r="H5" s="164"/>
    </row>
    <row r="6" spans="1:8">
      <c r="A6" s="165"/>
      <c r="B6" s="166"/>
      <c r="C6" s="167"/>
      <c r="D6" s="168">
        <v>24091</v>
      </c>
      <c r="E6" s="169"/>
      <c r="F6" s="170">
        <v>37204</v>
      </c>
      <c r="G6" s="171"/>
      <c r="H6" s="172"/>
    </row>
    <row r="7" spans="1:8">
      <c r="A7" s="153" t="s">
        <v>535</v>
      </c>
      <c r="B7" s="158"/>
      <c r="C7" s="159"/>
      <c r="D7" s="160">
        <v>30516</v>
      </c>
      <c r="E7" s="161"/>
      <c r="F7" s="162">
        <v>44504</v>
      </c>
      <c r="G7" s="163"/>
      <c r="H7" s="164"/>
    </row>
    <row r="8" spans="1:8">
      <c r="A8" s="165"/>
      <c r="B8" s="166"/>
      <c r="C8" s="167"/>
      <c r="D8" s="168">
        <v>21719</v>
      </c>
      <c r="E8" s="169"/>
      <c r="F8" s="170">
        <v>25876</v>
      </c>
      <c r="G8" s="171"/>
      <c r="H8" s="172"/>
    </row>
    <row r="9" spans="1:8">
      <c r="A9" s="153" t="s">
        <v>536</v>
      </c>
      <c r="B9" s="158"/>
      <c r="C9" s="159"/>
      <c r="D9" s="160">
        <v>109789</v>
      </c>
      <c r="E9" s="161"/>
      <c r="F9" s="162">
        <v>47820</v>
      </c>
      <c r="G9" s="163"/>
      <c r="H9" s="164"/>
    </row>
    <row r="10" spans="1:8">
      <c r="A10" s="165"/>
      <c r="B10" s="166"/>
      <c r="C10" s="167"/>
      <c r="D10" s="168">
        <v>91374</v>
      </c>
      <c r="E10" s="169"/>
      <c r="F10" s="170">
        <v>25855</v>
      </c>
      <c r="G10" s="171"/>
      <c r="H10" s="172"/>
    </row>
    <row r="11" spans="1:8">
      <c r="A11" s="153" t="s">
        <v>537</v>
      </c>
      <c r="B11" s="158"/>
      <c r="C11" s="159"/>
      <c r="D11" s="160">
        <v>36558</v>
      </c>
      <c r="E11" s="161"/>
      <c r="F11" s="162">
        <v>41934</v>
      </c>
      <c r="G11" s="163"/>
      <c r="H11" s="164"/>
    </row>
    <row r="12" spans="1:8">
      <c r="A12" s="165"/>
      <c r="B12" s="166"/>
      <c r="C12" s="173"/>
      <c r="D12" s="168">
        <v>16026</v>
      </c>
      <c r="E12" s="169"/>
      <c r="F12" s="170">
        <v>23352</v>
      </c>
      <c r="G12" s="171"/>
      <c r="H12" s="172"/>
    </row>
    <row r="13" spans="1:8">
      <c r="A13" s="153"/>
      <c r="B13" s="158"/>
      <c r="C13" s="174"/>
      <c r="D13" s="175">
        <v>47981</v>
      </c>
      <c r="E13" s="176"/>
      <c r="F13" s="177">
        <v>58552</v>
      </c>
      <c r="G13" s="178"/>
      <c r="H13" s="164"/>
    </row>
    <row r="14" spans="1:8">
      <c r="A14" s="165"/>
      <c r="B14" s="166"/>
      <c r="C14" s="167"/>
      <c r="D14" s="168">
        <v>32896</v>
      </c>
      <c r="E14" s="169"/>
      <c r="F14" s="170">
        <v>28822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5.3</v>
      </c>
      <c r="C19" s="179">
        <f>ROUND(VALUE(SUBSTITUTE(実質収支比率等に係る経年分析!G$48,"▲","-")),2)</f>
        <v>4.91</v>
      </c>
      <c r="D19" s="179">
        <f>ROUND(VALUE(SUBSTITUTE(実質収支比率等に係る経年分析!H$48,"▲","-")),2)</f>
        <v>4.1500000000000004</v>
      </c>
      <c r="E19" s="179">
        <f>ROUND(VALUE(SUBSTITUTE(実質収支比率等に係る経年分析!I$48,"▲","-")),2)</f>
        <v>4.2300000000000004</v>
      </c>
      <c r="F19" s="179">
        <f>ROUND(VALUE(SUBSTITUTE(実質収支比率等に係る経年分析!J$48,"▲","-")),2)</f>
        <v>4.4800000000000004</v>
      </c>
    </row>
    <row r="20" spans="1:11">
      <c r="A20" s="179" t="s">
        <v>55</v>
      </c>
      <c r="B20" s="179">
        <f>ROUND(VALUE(SUBSTITUTE(実質収支比率等に係る経年分析!F$47,"▲","-")),2)</f>
        <v>13.9</v>
      </c>
      <c r="C20" s="179">
        <f>ROUND(VALUE(SUBSTITUTE(実質収支比率等に係る経年分析!G$47,"▲","-")),2)</f>
        <v>14.44</v>
      </c>
      <c r="D20" s="179">
        <f>ROUND(VALUE(SUBSTITUTE(実質収支比率等に係る経年分析!H$47,"▲","-")),2)</f>
        <v>10.77</v>
      </c>
      <c r="E20" s="179">
        <f>ROUND(VALUE(SUBSTITUTE(実質収支比率等に係る経年分析!I$47,"▲","-")),2)</f>
        <v>10.3</v>
      </c>
      <c r="F20" s="179">
        <f>ROUND(VALUE(SUBSTITUTE(実質収支比率等に係る経年分析!J$47,"▲","-")),2)</f>
        <v>9.89</v>
      </c>
    </row>
    <row r="21" spans="1:11">
      <c r="A21" s="179" t="s">
        <v>56</v>
      </c>
      <c r="B21" s="179">
        <f>IF(ISNUMBER(VALUE(SUBSTITUTE(実質収支比率等に係る経年分析!F$49,"▲","-"))),ROUND(VALUE(SUBSTITUTE(実質収支比率等に係る経年分析!F$49,"▲","-")),2),NA())</f>
        <v>-2.2999999999999998</v>
      </c>
      <c r="C21" s="179">
        <f>IF(ISNUMBER(VALUE(SUBSTITUTE(実質収支比率等に係る経年分析!G$49,"▲","-"))),ROUND(VALUE(SUBSTITUTE(実質収支比率等に係る経年分析!G$49,"▲","-")),2),NA())</f>
        <v>1.02</v>
      </c>
      <c r="D21" s="179">
        <f>IF(ISNUMBER(VALUE(SUBSTITUTE(実質収支比率等に係る経年分析!H$49,"▲","-"))),ROUND(VALUE(SUBSTITUTE(実質収支比率等に係る経年分析!H$49,"▲","-")),2),NA())</f>
        <v>-3.88</v>
      </c>
      <c r="E21" s="179">
        <f>IF(ISNUMBER(VALUE(SUBSTITUTE(実質収支比率等に係る経年分析!I$49,"▲","-"))),ROUND(VALUE(SUBSTITUTE(実質収支比率等に係る経年分析!I$49,"▲","-")),2),NA())</f>
        <v>-0.17</v>
      </c>
      <c r="F21" s="179">
        <f>IF(ISNUMBER(VALUE(SUBSTITUTE(実質収支比率等に係る経年分析!J$49,"▲","-"))),ROUND(VALUE(SUBSTITUTE(実質収支比率等に係る経年分析!J$49,"▲","-")),2),NA())</f>
        <v>0.1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吉川市吉川美南駅東口周辺地区土地区画整理事業特別会計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吉川市農業集落排水特別会計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吉川市後期高齢者医療特別会計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吉川市下水道事業特別会計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c r="A33" s="180" t="str">
        <f>IF(連結実質赤字比率に係る赤字・黒字の構成分析!C$37="",NA(),連結実質赤字比率に係る赤字・黒字の構成分析!C$37)</f>
        <v>吉川市介護保険特別会計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c r="A34" s="180" t="str">
        <f>IF(連結実質赤字比率に係る赤字・黒字の構成分析!C$36="",NA(),連結実質赤字比率に係る赤字・黒字の構成分析!C$36)</f>
        <v>吉川市国民健康保険特別会計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2.57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4.2300000000000004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4.4800000000000004</v>
      </c>
    </row>
    <row r="36" spans="1:16">
      <c r="A36" s="180" t="str">
        <f>IF(連結実質赤字比率に係る赤字・黒字の構成分析!C$34="",NA(),連結実質赤字比率に係る赤字・黒字の構成分析!C$34)</f>
        <v>吉川市水道事業会計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19.440000000000001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20.329999999999998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19.489999999999998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17.399999999999999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1495</v>
      </c>
      <c r="E42" s="181"/>
      <c r="F42" s="181"/>
      <c r="G42" s="181">
        <f>'実質公債費比率（分子）の構造'!L$52</f>
        <v>1448</v>
      </c>
      <c r="H42" s="181"/>
      <c r="I42" s="181"/>
      <c r="J42" s="181">
        <f>'実質公債費比率（分子）の構造'!M$52</f>
        <v>1529</v>
      </c>
      <c r="K42" s="181"/>
      <c r="L42" s="181"/>
      <c r="M42" s="181">
        <f>'実質公債費比率（分子）の構造'!N$52</f>
        <v>1517</v>
      </c>
      <c r="N42" s="181"/>
      <c r="O42" s="181"/>
      <c r="P42" s="181">
        <f>'実質公債費比率（分子）の構造'!O$52</f>
        <v>1553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94</v>
      </c>
      <c r="C44" s="181"/>
      <c r="D44" s="181"/>
      <c r="E44" s="181">
        <f>'実質公債費比率（分子）の構造'!L$50</f>
        <v>108</v>
      </c>
      <c r="F44" s="181"/>
      <c r="G44" s="181"/>
      <c r="H44" s="181">
        <f>'実質公債費比率（分子）の構造'!M$50</f>
        <v>187</v>
      </c>
      <c r="I44" s="181"/>
      <c r="J44" s="181"/>
      <c r="K44" s="181">
        <f>'実質公債費比率（分子）の構造'!N$50</f>
        <v>112</v>
      </c>
      <c r="L44" s="181"/>
      <c r="M44" s="181"/>
      <c r="N44" s="181">
        <f>'実質公債費比率（分子）の構造'!O$50</f>
        <v>101</v>
      </c>
      <c r="O44" s="181"/>
      <c r="P44" s="181"/>
    </row>
    <row r="45" spans="1:16">
      <c r="A45" s="181" t="s">
        <v>66</v>
      </c>
      <c r="B45" s="181">
        <f>'実質公債費比率（分子）の構造'!K$49</f>
        <v>125</v>
      </c>
      <c r="C45" s="181"/>
      <c r="D45" s="181"/>
      <c r="E45" s="181">
        <f>'実質公債費比率（分子）の構造'!L$49</f>
        <v>152</v>
      </c>
      <c r="F45" s="181"/>
      <c r="G45" s="181"/>
      <c r="H45" s="181">
        <f>'実質公債費比率（分子）の構造'!M$49</f>
        <v>148</v>
      </c>
      <c r="I45" s="181"/>
      <c r="J45" s="181"/>
      <c r="K45" s="181">
        <f>'実質公債費比率（分子）の構造'!N$49</f>
        <v>145</v>
      </c>
      <c r="L45" s="181"/>
      <c r="M45" s="181"/>
      <c r="N45" s="181">
        <f>'実質公債費比率（分子）の構造'!O$49</f>
        <v>151</v>
      </c>
      <c r="O45" s="181"/>
      <c r="P45" s="181"/>
    </row>
    <row r="46" spans="1:16">
      <c r="A46" s="181" t="s">
        <v>67</v>
      </c>
      <c r="B46" s="181">
        <f>'実質公債費比率（分子）の構造'!K$48</f>
        <v>261</v>
      </c>
      <c r="C46" s="181"/>
      <c r="D46" s="181"/>
      <c r="E46" s="181">
        <f>'実質公債費比率（分子）の構造'!L$48</f>
        <v>231</v>
      </c>
      <c r="F46" s="181"/>
      <c r="G46" s="181"/>
      <c r="H46" s="181">
        <f>'実質公債費比率（分子）の構造'!M$48</f>
        <v>257</v>
      </c>
      <c r="I46" s="181"/>
      <c r="J46" s="181"/>
      <c r="K46" s="181">
        <f>'実質公債費比率（分子）の構造'!N$48</f>
        <v>243</v>
      </c>
      <c r="L46" s="181"/>
      <c r="M46" s="181"/>
      <c r="N46" s="181">
        <f>'実質公債費比率（分子）の構造'!O$48</f>
        <v>236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1476</v>
      </c>
      <c r="C49" s="181"/>
      <c r="D49" s="181"/>
      <c r="E49" s="181">
        <f>'実質公債費比率（分子）の構造'!L$45</f>
        <v>1479</v>
      </c>
      <c r="F49" s="181"/>
      <c r="G49" s="181"/>
      <c r="H49" s="181">
        <f>'実質公債費比率（分子）の構造'!M$45</f>
        <v>1617</v>
      </c>
      <c r="I49" s="181"/>
      <c r="J49" s="181"/>
      <c r="K49" s="181">
        <f>'実質公債費比率（分子）の構造'!N$45</f>
        <v>1696</v>
      </c>
      <c r="L49" s="181"/>
      <c r="M49" s="181"/>
      <c r="N49" s="181">
        <f>'実質公債費比率（分子）の構造'!O$45</f>
        <v>1964</v>
      </c>
      <c r="O49" s="181"/>
      <c r="P49" s="181"/>
    </row>
    <row r="50" spans="1:16">
      <c r="A50" s="181" t="s">
        <v>71</v>
      </c>
      <c r="B50" s="181" t="e">
        <f>NA()</f>
        <v>#N/A</v>
      </c>
      <c r="C50" s="181">
        <f>IF(ISNUMBER('実質公債費比率（分子）の構造'!K$53),'実質公債費比率（分子）の構造'!K$53,NA())</f>
        <v>461</v>
      </c>
      <c r="D50" s="181" t="e">
        <f>NA()</f>
        <v>#N/A</v>
      </c>
      <c r="E50" s="181" t="e">
        <f>NA()</f>
        <v>#N/A</v>
      </c>
      <c r="F50" s="181">
        <f>IF(ISNUMBER('実質公債費比率（分子）の構造'!L$53),'実質公債費比率（分子）の構造'!L$53,NA())</f>
        <v>522</v>
      </c>
      <c r="G50" s="181" t="e">
        <f>NA()</f>
        <v>#N/A</v>
      </c>
      <c r="H50" s="181" t="e">
        <f>NA()</f>
        <v>#N/A</v>
      </c>
      <c r="I50" s="181">
        <f>IF(ISNUMBER('実質公債費比率（分子）の構造'!M$53),'実質公債費比率（分子）の構造'!M$53,NA())</f>
        <v>680</v>
      </c>
      <c r="J50" s="181" t="e">
        <f>NA()</f>
        <v>#N/A</v>
      </c>
      <c r="K50" s="181" t="e">
        <f>NA()</f>
        <v>#N/A</v>
      </c>
      <c r="L50" s="181">
        <f>IF(ISNUMBER('実質公債費比率（分子）の構造'!N$53),'実質公債費比率（分子）の構造'!N$53,NA())</f>
        <v>679</v>
      </c>
      <c r="M50" s="181" t="e">
        <f>NA()</f>
        <v>#N/A</v>
      </c>
      <c r="N50" s="181" t="e">
        <f>NA()</f>
        <v>#N/A</v>
      </c>
      <c r="O50" s="181">
        <f>IF(ISNUMBER('実質公債費比率（分子）の構造'!O$53),'実質公債費比率（分子）の構造'!O$53,NA())</f>
        <v>899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14771</v>
      </c>
      <c r="E56" s="180"/>
      <c r="F56" s="180"/>
      <c r="G56" s="180">
        <f>'将来負担比率（分子）の構造'!J$52</f>
        <v>15015</v>
      </c>
      <c r="H56" s="180"/>
      <c r="I56" s="180"/>
      <c r="J56" s="180">
        <f>'将来負担比率（分子）の構造'!K$52</f>
        <v>15521</v>
      </c>
      <c r="K56" s="180"/>
      <c r="L56" s="180"/>
      <c r="M56" s="180">
        <f>'将来負担比率（分子）の構造'!L$52</f>
        <v>16157</v>
      </c>
      <c r="N56" s="180"/>
      <c r="O56" s="180"/>
      <c r="P56" s="180">
        <f>'将来負担比率（分子）の構造'!M$52</f>
        <v>16729</v>
      </c>
    </row>
    <row r="57" spans="1:16">
      <c r="A57" s="180" t="s">
        <v>42</v>
      </c>
      <c r="B57" s="180"/>
      <c r="C57" s="180"/>
      <c r="D57" s="180">
        <f>'将来負担比率（分子）の構造'!I$51</f>
        <v>2353</v>
      </c>
      <c r="E57" s="180"/>
      <c r="F57" s="180"/>
      <c r="G57" s="180">
        <f>'将来負担比率（分子）の構造'!J$51</f>
        <v>2364</v>
      </c>
      <c r="H57" s="180"/>
      <c r="I57" s="180"/>
      <c r="J57" s="180">
        <f>'将来負担比率（分子）の構造'!K$51</f>
        <v>2508</v>
      </c>
      <c r="K57" s="180"/>
      <c r="L57" s="180"/>
      <c r="M57" s="180">
        <f>'将来負担比率（分子）の構造'!L$51</f>
        <v>2434</v>
      </c>
      <c r="N57" s="180"/>
      <c r="O57" s="180"/>
      <c r="P57" s="180">
        <f>'将来負担比率（分子）の構造'!M$51</f>
        <v>2937</v>
      </c>
    </row>
    <row r="58" spans="1:16">
      <c r="A58" s="180" t="s">
        <v>41</v>
      </c>
      <c r="B58" s="180"/>
      <c r="C58" s="180"/>
      <c r="D58" s="180">
        <f>'将来負担比率（分子）の構造'!I$50</f>
        <v>4035</v>
      </c>
      <c r="E58" s="180"/>
      <c r="F58" s="180"/>
      <c r="G58" s="180">
        <f>'将来負担比率（分子）の構造'!J$50</f>
        <v>4953</v>
      </c>
      <c r="H58" s="180"/>
      <c r="I58" s="180"/>
      <c r="J58" s="180">
        <f>'将来負担比率（分子）の構造'!K$50</f>
        <v>4499</v>
      </c>
      <c r="K58" s="180"/>
      <c r="L58" s="180"/>
      <c r="M58" s="180">
        <f>'将来負担比率（分子）の構造'!L$50</f>
        <v>3037</v>
      </c>
      <c r="N58" s="180"/>
      <c r="O58" s="180"/>
      <c r="P58" s="180">
        <f>'将来負担比率（分子）の構造'!M$50</f>
        <v>3189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1147</v>
      </c>
      <c r="C62" s="180"/>
      <c r="D62" s="180"/>
      <c r="E62" s="180">
        <f>'将来負担比率（分子）の構造'!J$45</f>
        <v>1337</v>
      </c>
      <c r="F62" s="180"/>
      <c r="G62" s="180"/>
      <c r="H62" s="180">
        <f>'将来負担比率（分子）の構造'!K$45</f>
        <v>1103</v>
      </c>
      <c r="I62" s="180"/>
      <c r="J62" s="180"/>
      <c r="K62" s="180">
        <f>'将来負担比率（分子）の構造'!L$45</f>
        <v>1041</v>
      </c>
      <c r="L62" s="180"/>
      <c r="M62" s="180"/>
      <c r="N62" s="180">
        <f>'将来負担比率（分子）の構造'!M$45</f>
        <v>906</v>
      </c>
      <c r="O62" s="180"/>
      <c r="P62" s="180"/>
    </row>
    <row r="63" spans="1:16">
      <c r="A63" s="180" t="s">
        <v>34</v>
      </c>
      <c r="B63" s="180">
        <f>'将来負担比率（分子）の構造'!I$44</f>
        <v>981</v>
      </c>
      <c r="C63" s="180"/>
      <c r="D63" s="180"/>
      <c r="E63" s="180">
        <f>'将来負担比率（分子）の構造'!J$44</f>
        <v>1425</v>
      </c>
      <c r="F63" s="180"/>
      <c r="G63" s="180"/>
      <c r="H63" s="180">
        <f>'将来負担比率（分子）の構造'!K$44</f>
        <v>1314</v>
      </c>
      <c r="I63" s="180"/>
      <c r="J63" s="180"/>
      <c r="K63" s="180">
        <f>'将来負担比率（分子）の構造'!L$44</f>
        <v>1210</v>
      </c>
      <c r="L63" s="180"/>
      <c r="M63" s="180"/>
      <c r="N63" s="180">
        <f>'将来負担比率（分子）の構造'!M$44</f>
        <v>1035</v>
      </c>
      <c r="O63" s="180"/>
      <c r="P63" s="180"/>
    </row>
    <row r="64" spans="1:16">
      <c r="A64" s="180" t="s">
        <v>33</v>
      </c>
      <c r="B64" s="180">
        <f>'将来負担比率（分子）の構造'!I$43</f>
        <v>2932</v>
      </c>
      <c r="C64" s="180"/>
      <c r="D64" s="180"/>
      <c r="E64" s="180">
        <f>'将来負担比率（分子）の構造'!J$43</f>
        <v>2660</v>
      </c>
      <c r="F64" s="180"/>
      <c r="G64" s="180"/>
      <c r="H64" s="180">
        <f>'将来負担比率（分子）の構造'!K$43</f>
        <v>2630</v>
      </c>
      <c r="I64" s="180"/>
      <c r="J64" s="180"/>
      <c r="K64" s="180">
        <f>'将来負担比率（分子）の構造'!L$43</f>
        <v>2438</v>
      </c>
      <c r="L64" s="180"/>
      <c r="M64" s="180"/>
      <c r="N64" s="180">
        <f>'将来負担比率（分子）の構造'!M$43</f>
        <v>2464</v>
      </c>
      <c r="O64" s="180"/>
      <c r="P64" s="180"/>
    </row>
    <row r="65" spans="1:16">
      <c r="A65" s="180" t="s">
        <v>32</v>
      </c>
      <c r="B65" s="180">
        <f>'将来負担比率（分子）の構造'!I$42</f>
        <v>5895</v>
      </c>
      <c r="C65" s="180"/>
      <c r="D65" s="180"/>
      <c r="E65" s="180">
        <f>'将来負担比率（分子）の構造'!J$42</f>
        <v>4223</v>
      </c>
      <c r="F65" s="180"/>
      <c r="G65" s="180"/>
      <c r="H65" s="180">
        <f>'将来負担比率（分子）の構造'!K$42</f>
        <v>4033</v>
      </c>
      <c r="I65" s="180"/>
      <c r="J65" s="180"/>
      <c r="K65" s="180">
        <f>'将来負担比率（分子）の構造'!L$42</f>
        <v>1853</v>
      </c>
      <c r="L65" s="180"/>
      <c r="M65" s="180"/>
      <c r="N65" s="180">
        <f>'将来負担比率（分子）の構造'!M$42</f>
        <v>2487</v>
      </c>
      <c r="O65" s="180"/>
      <c r="P65" s="180"/>
    </row>
    <row r="66" spans="1:16">
      <c r="A66" s="180" t="s">
        <v>31</v>
      </c>
      <c r="B66" s="180">
        <f>'将来負担比率（分子）の構造'!I$41</f>
        <v>14996</v>
      </c>
      <c r="C66" s="180"/>
      <c r="D66" s="180"/>
      <c r="E66" s="180">
        <f>'将来負担比率（分子）の構造'!J$41</f>
        <v>16205</v>
      </c>
      <c r="F66" s="180"/>
      <c r="G66" s="180"/>
      <c r="H66" s="180">
        <f>'将来負担比率（分子）の構造'!K$41</f>
        <v>16247</v>
      </c>
      <c r="I66" s="180"/>
      <c r="J66" s="180"/>
      <c r="K66" s="180">
        <f>'将来負担比率（分子）の構造'!L$41</f>
        <v>20599</v>
      </c>
      <c r="L66" s="180"/>
      <c r="M66" s="180"/>
      <c r="N66" s="180">
        <f>'将来負担比率（分子）の構造'!M$41</f>
        <v>20840</v>
      </c>
      <c r="O66" s="180"/>
      <c r="P66" s="180"/>
    </row>
    <row r="67" spans="1:16">
      <c r="A67" s="180" t="s">
        <v>75</v>
      </c>
      <c r="B67" s="180" t="e">
        <f>NA()</f>
        <v>#N/A</v>
      </c>
      <c r="C67" s="180">
        <f>IF(ISNUMBER('将来負担比率（分子）の構造'!I$53), IF('将来負担比率（分子）の構造'!I$53 &lt; 0, 0, '将来負担比率（分子）の構造'!I$53), NA())</f>
        <v>4792</v>
      </c>
      <c r="D67" s="180" t="e">
        <f>NA()</f>
        <v>#N/A</v>
      </c>
      <c r="E67" s="180" t="e">
        <f>NA()</f>
        <v>#N/A</v>
      </c>
      <c r="F67" s="180">
        <f>IF(ISNUMBER('将来負担比率（分子）の構造'!J$53), IF('将来負担比率（分子）の構造'!J$53 &lt; 0, 0, '将来負担比率（分子）の構造'!J$53), NA())</f>
        <v>3518</v>
      </c>
      <c r="G67" s="180" t="e">
        <f>NA()</f>
        <v>#N/A</v>
      </c>
      <c r="H67" s="180" t="e">
        <f>NA()</f>
        <v>#N/A</v>
      </c>
      <c r="I67" s="180">
        <f>IF(ISNUMBER('将来負担比率（分子）の構造'!K$53), IF('将来負担比率（分子）の構造'!K$53 &lt; 0, 0, '将来負担比率（分子）の構造'!K$53), NA())</f>
        <v>2799</v>
      </c>
      <c r="J67" s="180" t="e">
        <f>NA()</f>
        <v>#N/A</v>
      </c>
      <c r="K67" s="180" t="e">
        <f>NA()</f>
        <v>#N/A</v>
      </c>
      <c r="L67" s="180">
        <f>IF(ISNUMBER('将来負担比率（分子）の構造'!L$53), IF('将来負担比率（分子）の構造'!L$53 &lt; 0, 0, '将来負担比率（分子）の構造'!L$53), NA())</f>
        <v>5511</v>
      </c>
      <c r="M67" s="180" t="e">
        <f>NA()</f>
        <v>#N/A</v>
      </c>
      <c r="N67" s="180" t="e">
        <f>NA()</f>
        <v>#N/A</v>
      </c>
      <c r="O67" s="180">
        <f>IF(ISNUMBER('将来負担比率（分子）の構造'!M$53), IF('将来負担比率（分子）の構造'!M$53 &lt; 0, 0, '将来負担比率（分子）の構造'!M$53), NA())</f>
        <v>4877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1345</v>
      </c>
      <c r="C72" s="184">
        <f>基金残高に係る経年分析!G55</f>
        <v>1305</v>
      </c>
      <c r="D72" s="184">
        <f>基金残高に係る経年分析!H55</f>
        <v>1276</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2466</v>
      </c>
      <c r="C74" s="184">
        <f>基金残高に係る経年分析!G57</f>
        <v>959</v>
      </c>
      <c r="D74" s="184">
        <f>基金残高に係る経年分析!H57</f>
        <v>612</v>
      </c>
    </row>
  </sheetData>
  <sheetProtection algorithmName="SHA-512" hashValue="1iSgP8RNBE1k76RgxCngpAwrpDlqEfSz/7qwIraN6L8Y1JaajDrO3XUAuNzGGPhG6YGBJaHOXHkKCCVZ00Eaow==" saltValue="IO3UlemYSCVWmXsfuWqa6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9630104</v>
      </c>
      <c r="S5" s="669"/>
      <c r="T5" s="669"/>
      <c r="U5" s="669"/>
      <c r="V5" s="669"/>
      <c r="W5" s="669"/>
      <c r="X5" s="669"/>
      <c r="Y5" s="670"/>
      <c r="Z5" s="671">
        <v>42.4</v>
      </c>
      <c r="AA5" s="671"/>
      <c r="AB5" s="671"/>
      <c r="AC5" s="671"/>
      <c r="AD5" s="672">
        <v>9148356</v>
      </c>
      <c r="AE5" s="672"/>
      <c r="AF5" s="672"/>
      <c r="AG5" s="672"/>
      <c r="AH5" s="672"/>
      <c r="AI5" s="672"/>
      <c r="AJ5" s="672"/>
      <c r="AK5" s="672"/>
      <c r="AL5" s="673">
        <v>75.099999999999994</v>
      </c>
      <c r="AM5" s="674"/>
      <c r="AN5" s="674"/>
      <c r="AO5" s="675"/>
      <c r="AP5" s="665" t="s">
        <v>225</v>
      </c>
      <c r="AQ5" s="666"/>
      <c r="AR5" s="666"/>
      <c r="AS5" s="666"/>
      <c r="AT5" s="666"/>
      <c r="AU5" s="666"/>
      <c r="AV5" s="666"/>
      <c r="AW5" s="666"/>
      <c r="AX5" s="666"/>
      <c r="AY5" s="666"/>
      <c r="AZ5" s="666"/>
      <c r="BA5" s="666"/>
      <c r="BB5" s="666"/>
      <c r="BC5" s="666"/>
      <c r="BD5" s="666"/>
      <c r="BE5" s="666"/>
      <c r="BF5" s="667"/>
      <c r="BG5" s="679">
        <v>9148357</v>
      </c>
      <c r="BH5" s="680"/>
      <c r="BI5" s="680"/>
      <c r="BJ5" s="680"/>
      <c r="BK5" s="680"/>
      <c r="BL5" s="680"/>
      <c r="BM5" s="680"/>
      <c r="BN5" s="681"/>
      <c r="BO5" s="682">
        <v>95</v>
      </c>
      <c r="BP5" s="682"/>
      <c r="BQ5" s="682"/>
      <c r="BR5" s="682"/>
      <c r="BS5" s="683" t="s">
        <v>137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181264</v>
      </c>
      <c r="S6" s="680"/>
      <c r="T6" s="680"/>
      <c r="U6" s="680"/>
      <c r="V6" s="680"/>
      <c r="W6" s="680"/>
      <c r="X6" s="680"/>
      <c r="Y6" s="681"/>
      <c r="Z6" s="682">
        <v>0.8</v>
      </c>
      <c r="AA6" s="682"/>
      <c r="AB6" s="682"/>
      <c r="AC6" s="682"/>
      <c r="AD6" s="683">
        <v>181264</v>
      </c>
      <c r="AE6" s="683"/>
      <c r="AF6" s="683"/>
      <c r="AG6" s="683"/>
      <c r="AH6" s="683"/>
      <c r="AI6" s="683"/>
      <c r="AJ6" s="683"/>
      <c r="AK6" s="683"/>
      <c r="AL6" s="684">
        <v>1.5</v>
      </c>
      <c r="AM6" s="685"/>
      <c r="AN6" s="685"/>
      <c r="AO6" s="686"/>
      <c r="AP6" s="676" t="s">
        <v>230</v>
      </c>
      <c r="AQ6" s="677"/>
      <c r="AR6" s="677"/>
      <c r="AS6" s="677"/>
      <c r="AT6" s="677"/>
      <c r="AU6" s="677"/>
      <c r="AV6" s="677"/>
      <c r="AW6" s="677"/>
      <c r="AX6" s="677"/>
      <c r="AY6" s="677"/>
      <c r="AZ6" s="677"/>
      <c r="BA6" s="677"/>
      <c r="BB6" s="677"/>
      <c r="BC6" s="677"/>
      <c r="BD6" s="677"/>
      <c r="BE6" s="677"/>
      <c r="BF6" s="678"/>
      <c r="BG6" s="679">
        <v>9148357</v>
      </c>
      <c r="BH6" s="680"/>
      <c r="BI6" s="680"/>
      <c r="BJ6" s="680"/>
      <c r="BK6" s="680"/>
      <c r="BL6" s="680"/>
      <c r="BM6" s="680"/>
      <c r="BN6" s="681"/>
      <c r="BO6" s="682">
        <v>95</v>
      </c>
      <c r="BP6" s="682"/>
      <c r="BQ6" s="682"/>
      <c r="BR6" s="682"/>
      <c r="BS6" s="683" t="s">
        <v>137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206866</v>
      </c>
      <c r="CS6" s="680"/>
      <c r="CT6" s="680"/>
      <c r="CU6" s="680"/>
      <c r="CV6" s="680"/>
      <c r="CW6" s="680"/>
      <c r="CX6" s="680"/>
      <c r="CY6" s="681"/>
      <c r="CZ6" s="673">
        <v>0.9</v>
      </c>
      <c r="DA6" s="674"/>
      <c r="DB6" s="674"/>
      <c r="DC6" s="693"/>
      <c r="DD6" s="688" t="s">
        <v>174</v>
      </c>
      <c r="DE6" s="680"/>
      <c r="DF6" s="680"/>
      <c r="DG6" s="680"/>
      <c r="DH6" s="680"/>
      <c r="DI6" s="680"/>
      <c r="DJ6" s="680"/>
      <c r="DK6" s="680"/>
      <c r="DL6" s="680"/>
      <c r="DM6" s="680"/>
      <c r="DN6" s="680"/>
      <c r="DO6" s="680"/>
      <c r="DP6" s="681"/>
      <c r="DQ6" s="688">
        <v>206866</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14340</v>
      </c>
      <c r="S7" s="680"/>
      <c r="T7" s="680"/>
      <c r="U7" s="680"/>
      <c r="V7" s="680"/>
      <c r="W7" s="680"/>
      <c r="X7" s="680"/>
      <c r="Y7" s="681"/>
      <c r="Z7" s="682">
        <v>0.1</v>
      </c>
      <c r="AA7" s="682"/>
      <c r="AB7" s="682"/>
      <c r="AC7" s="682"/>
      <c r="AD7" s="683">
        <v>14340</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4686679</v>
      </c>
      <c r="BH7" s="680"/>
      <c r="BI7" s="680"/>
      <c r="BJ7" s="680"/>
      <c r="BK7" s="680"/>
      <c r="BL7" s="680"/>
      <c r="BM7" s="680"/>
      <c r="BN7" s="681"/>
      <c r="BO7" s="682">
        <v>48.7</v>
      </c>
      <c r="BP7" s="682"/>
      <c r="BQ7" s="682"/>
      <c r="BR7" s="682"/>
      <c r="BS7" s="683" t="s">
        <v>137</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2724385</v>
      </c>
      <c r="CS7" s="680"/>
      <c r="CT7" s="680"/>
      <c r="CU7" s="680"/>
      <c r="CV7" s="680"/>
      <c r="CW7" s="680"/>
      <c r="CX7" s="680"/>
      <c r="CY7" s="681"/>
      <c r="CZ7" s="682">
        <v>12.4</v>
      </c>
      <c r="DA7" s="682"/>
      <c r="DB7" s="682"/>
      <c r="DC7" s="682"/>
      <c r="DD7" s="688">
        <v>168524</v>
      </c>
      <c r="DE7" s="680"/>
      <c r="DF7" s="680"/>
      <c r="DG7" s="680"/>
      <c r="DH7" s="680"/>
      <c r="DI7" s="680"/>
      <c r="DJ7" s="680"/>
      <c r="DK7" s="680"/>
      <c r="DL7" s="680"/>
      <c r="DM7" s="680"/>
      <c r="DN7" s="680"/>
      <c r="DO7" s="680"/>
      <c r="DP7" s="681"/>
      <c r="DQ7" s="688">
        <v>2119214</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40005</v>
      </c>
      <c r="S8" s="680"/>
      <c r="T8" s="680"/>
      <c r="U8" s="680"/>
      <c r="V8" s="680"/>
      <c r="W8" s="680"/>
      <c r="X8" s="680"/>
      <c r="Y8" s="681"/>
      <c r="Z8" s="682">
        <v>0.2</v>
      </c>
      <c r="AA8" s="682"/>
      <c r="AB8" s="682"/>
      <c r="AC8" s="682"/>
      <c r="AD8" s="683">
        <v>40005</v>
      </c>
      <c r="AE8" s="683"/>
      <c r="AF8" s="683"/>
      <c r="AG8" s="683"/>
      <c r="AH8" s="683"/>
      <c r="AI8" s="683"/>
      <c r="AJ8" s="683"/>
      <c r="AK8" s="683"/>
      <c r="AL8" s="684">
        <v>0.3</v>
      </c>
      <c r="AM8" s="685"/>
      <c r="AN8" s="685"/>
      <c r="AO8" s="686"/>
      <c r="AP8" s="676" t="s">
        <v>236</v>
      </c>
      <c r="AQ8" s="677"/>
      <c r="AR8" s="677"/>
      <c r="AS8" s="677"/>
      <c r="AT8" s="677"/>
      <c r="AU8" s="677"/>
      <c r="AV8" s="677"/>
      <c r="AW8" s="677"/>
      <c r="AX8" s="677"/>
      <c r="AY8" s="677"/>
      <c r="AZ8" s="677"/>
      <c r="BA8" s="677"/>
      <c r="BB8" s="677"/>
      <c r="BC8" s="677"/>
      <c r="BD8" s="677"/>
      <c r="BE8" s="677"/>
      <c r="BF8" s="678"/>
      <c r="BG8" s="679">
        <v>130830</v>
      </c>
      <c r="BH8" s="680"/>
      <c r="BI8" s="680"/>
      <c r="BJ8" s="680"/>
      <c r="BK8" s="680"/>
      <c r="BL8" s="680"/>
      <c r="BM8" s="680"/>
      <c r="BN8" s="681"/>
      <c r="BO8" s="682">
        <v>1.4</v>
      </c>
      <c r="BP8" s="682"/>
      <c r="BQ8" s="682"/>
      <c r="BR8" s="682"/>
      <c r="BS8" s="688" t="s">
        <v>137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9443218</v>
      </c>
      <c r="CS8" s="680"/>
      <c r="CT8" s="680"/>
      <c r="CU8" s="680"/>
      <c r="CV8" s="680"/>
      <c r="CW8" s="680"/>
      <c r="CX8" s="680"/>
      <c r="CY8" s="681"/>
      <c r="CZ8" s="682">
        <v>43</v>
      </c>
      <c r="DA8" s="682"/>
      <c r="DB8" s="682"/>
      <c r="DC8" s="682"/>
      <c r="DD8" s="688">
        <v>612966</v>
      </c>
      <c r="DE8" s="680"/>
      <c r="DF8" s="680"/>
      <c r="DG8" s="680"/>
      <c r="DH8" s="680"/>
      <c r="DI8" s="680"/>
      <c r="DJ8" s="680"/>
      <c r="DK8" s="680"/>
      <c r="DL8" s="680"/>
      <c r="DM8" s="680"/>
      <c r="DN8" s="680"/>
      <c r="DO8" s="680"/>
      <c r="DP8" s="681"/>
      <c r="DQ8" s="688">
        <v>4288022</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36978</v>
      </c>
      <c r="S9" s="680"/>
      <c r="T9" s="680"/>
      <c r="U9" s="680"/>
      <c r="V9" s="680"/>
      <c r="W9" s="680"/>
      <c r="X9" s="680"/>
      <c r="Y9" s="681"/>
      <c r="Z9" s="682">
        <v>0.2</v>
      </c>
      <c r="AA9" s="682"/>
      <c r="AB9" s="682"/>
      <c r="AC9" s="682"/>
      <c r="AD9" s="683">
        <v>36978</v>
      </c>
      <c r="AE9" s="683"/>
      <c r="AF9" s="683"/>
      <c r="AG9" s="683"/>
      <c r="AH9" s="683"/>
      <c r="AI9" s="683"/>
      <c r="AJ9" s="683"/>
      <c r="AK9" s="683"/>
      <c r="AL9" s="684">
        <v>0.3</v>
      </c>
      <c r="AM9" s="685"/>
      <c r="AN9" s="685"/>
      <c r="AO9" s="686"/>
      <c r="AP9" s="676" t="s">
        <v>239</v>
      </c>
      <c r="AQ9" s="677"/>
      <c r="AR9" s="677"/>
      <c r="AS9" s="677"/>
      <c r="AT9" s="677"/>
      <c r="AU9" s="677"/>
      <c r="AV9" s="677"/>
      <c r="AW9" s="677"/>
      <c r="AX9" s="677"/>
      <c r="AY9" s="677"/>
      <c r="AZ9" s="677"/>
      <c r="BA9" s="677"/>
      <c r="BB9" s="677"/>
      <c r="BC9" s="677"/>
      <c r="BD9" s="677"/>
      <c r="BE9" s="677"/>
      <c r="BF9" s="678"/>
      <c r="BG9" s="679">
        <v>4125170</v>
      </c>
      <c r="BH9" s="680"/>
      <c r="BI9" s="680"/>
      <c r="BJ9" s="680"/>
      <c r="BK9" s="680"/>
      <c r="BL9" s="680"/>
      <c r="BM9" s="680"/>
      <c r="BN9" s="681"/>
      <c r="BO9" s="682">
        <v>42.8</v>
      </c>
      <c r="BP9" s="682"/>
      <c r="BQ9" s="682"/>
      <c r="BR9" s="682"/>
      <c r="BS9" s="688" t="s">
        <v>174</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1349586</v>
      </c>
      <c r="CS9" s="680"/>
      <c r="CT9" s="680"/>
      <c r="CU9" s="680"/>
      <c r="CV9" s="680"/>
      <c r="CW9" s="680"/>
      <c r="CX9" s="680"/>
      <c r="CY9" s="681"/>
      <c r="CZ9" s="682">
        <v>6.1</v>
      </c>
      <c r="DA9" s="682"/>
      <c r="DB9" s="682"/>
      <c r="DC9" s="682"/>
      <c r="DD9" s="688">
        <v>76834</v>
      </c>
      <c r="DE9" s="680"/>
      <c r="DF9" s="680"/>
      <c r="DG9" s="680"/>
      <c r="DH9" s="680"/>
      <c r="DI9" s="680"/>
      <c r="DJ9" s="680"/>
      <c r="DK9" s="680"/>
      <c r="DL9" s="680"/>
      <c r="DM9" s="680"/>
      <c r="DN9" s="680"/>
      <c r="DO9" s="680"/>
      <c r="DP9" s="681"/>
      <c r="DQ9" s="688">
        <v>1210380</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174</v>
      </c>
      <c r="AA10" s="682"/>
      <c r="AB10" s="682"/>
      <c r="AC10" s="682"/>
      <c r="AD10" s="683" t="s">
        <v>137</v>
      </c>
      <c r="AE10" s="683"/>
      <c r="AF10" s="683"/>
      <c r="AG10" s="683"/>
      <c r="AH10" s="683"/>
      <c r="AI10" s="683"/>
      <c r="AJ10" s="683"/>
      <c r="AK10" s="683"/>
      <c r="AL10" s="684" t="s">
        <v>174</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161702</v>
      </c>
      <c r="BH10" s="680"/>
      <c r="BI10" s="680"/>
      <c r="BJ10" s="680"/>
      <c r="BK10" s="680"/>
      <c r="BL10" s="680"/>
      <c r="BM10" s="680"/>
      <c r="BN10" s="681"/>
      <c r="BO10" s="682">
        <v>1.7</v>
      </c>
      <c r="BP10" s="682"/>
      <c r="BQ10" s="682"/>
      <c r="BR10" s="682"/>
      <c r="BS10" s="688" t="s">
        <v>137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46688</v>
      </c>
      <c r="CS10" s="680"/>
      <c r="CT10" s="680"/>
      <c r="CU10" s="680"/>
      <c r="CV10" s="680"/>
      <c r="CW10" s="680"/>
      <c r="CX10" s="680"/>
      <c r="CY10" s="681"/>
      <c r="CZ10" s="682">
        <v>0.2</v>
      </c>
      <c r="DA10" s="682"/>
      <c r="DB10" s="682"/>
      <c r="DC10" s="682"/>
      <c r="DD10" s="688" t="s">
        <v>137</v>
      </c>
      <c r="DE10" s="680"/>
      <c r="DF10" s="680"/>
      <c r="DG10" s="680"/>
      <c r="DH10" s="680"/>
      <c r="DI10" s="680"/>
      <c r="DJ10" s="680"/>
      <c r="DK10" s="680"/>
      <c r="DL10" s="680"/>
      <c r="DM10" s="680"/>
      <c r="DN10" s="680"/>
      <c r="DO10" s="680"/>
      <c r="DP10" s="681"/>
      <c r="DQ10" s="688">
        <v>36688</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137</v>
      </c>
      <c r="AA11" s="682"/>
      <c r="AB11" s="682"/>
      <c r="AC11" s="682"/>
      <c r="AD11" s="683" t="s">
        <v>137</v>
      </c>
      <c r="AE11" s="683"/>
      <c r="AF11" s="683"/>
      <c r="AG11" s="683"/>
      <c r="AH11" s="683"/>
      <c r="AI11" s="683"/>
      <c r="AJ11" s="683"/>
      <c r="AK11" s="683"/>
      <c r="AL11" s="684" t="s">
        <v>137</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268977</v>
      </c>
      <c r="BH11" s="680"/>
      <c r="BI11" s="680"/>
      <c r="BJ11" s="680"/>
      <c r="BK11" s="680"/>
      <c r="BL11" s="680"/>
      <c r="BM11" s="680"/>
      <c r="BN11" s="681"/>
      <c r="BO11" s="682">
        <v>2.8</v>
      </c>
      <c r="BP11" s="682"/>
      <c r="BQ11" s="682"/>
      <c r="BR11" s="682"/>
      <c r="BS11" s="688" t="s">
        <v>137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251069</v>
      </c>
      <c r="CS11" s="680"/>
      <c r="CT11" s="680"/>
      <c r="CU11" s="680"/>
      <c r="CV11" s="680"/>
      <c r="CW11" s="680"/>
      <c r="CX11" s="680"/>
      <c r="CY11" s="681"/>
      <c r="CZ11" s="682">
        <v>1.1000000000000001</v>
      </c>
      <c r="DA11" s="682"/>
      <c r="DB11" s="682"/>
      <c r="DC11" s="682"/>
      <c r="DD11" s="688">
        <v>92075</v>
      </c>
      <c r="DE11" s="680"/>
      <c r="DF11" s="680"/>
      <c r="DG11" s="680"/>
      <c r="DH11" s="680"/>
      <c r="DI11" s="680"/>
      <c r="DJ11" s="680"/>
      <c r="DK11" s="680"/>
      <c r="DL11" s="680"/>
      <c r="DM11" s="680"/>
      <c r="DN11" s="680"/>
      <c r="DO11" s="680"/>
      <c r="DP11" s="681"/>
      <c r="DQ11" s="688">
        <v>176911</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1171086</v>
      </c>
      <c r="S12" s="680"/>
      <c r="T12" s="680"/>
      <c r="U12" s="680"/>
      <c r="V12" s="680"/>
      <c r="W12" s="680"/>
      <c r="X12" s="680"/>
      <c r="Y12" s="681"/>
      <c r="Z12" s="682">
        <v>5.2</v>
      </c>
      <c r="AA12" s="682"/>
      <c r="AB12" s="682"/>
      <c r="AC12" s="682"/>
      <c r="AD12" s="683">
        <v>1171086</v>
      </c>
      <c r="AE12" s="683"/>
      <c r="AF12" s="683"/>
      <c r="AG12" s="683"/>
      <c r="AH12" s="683"/>
      <c r="AI12" s="683"/>
      <c r="AJ12" s="683"/>
      <c r="AK12" s="683"/>
      <c r="AL12" s="684">
        <v>9.6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3887427</v>
      </c>
      <c r="BH12" s="680"/>
      <c r="BI12" s="680"/>
      <c r="BJ12" s="680"/>
      <c r="BK12" s="680"/>
      <c r="BL12" s="680"/>
      <c r="BM12" s="680"/>
      <c r="BN12" s="681"/>
      <c r="BO12" s="682">
        <v>40.4</v>
      </c>
      <c r="BP12" s="682"/>
      <c r="BQ12" s="682"/>
      <c r="BR12" s="682"/>
      <c r="BS12" s="688" t="s">
        <v>137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84399</v>
      </c>
      <c r="CS12" s="680"/>
      <c r="CT12" s="680"/>
      <c r="CU12" s="680"/>
      <c r="CV12" s="680"/>
      <c r="CW12" s="680"/>
      <c r="CX12" s="680"/>
      <c r="CY12" s="681"/>
      <c r="CZ12" s="682">
        <v>0.4</v>
      </c>
      <c r="DA12" s="682"/>
      <c r="DB12" s="682"/>
      <c r="DC12" s="682"/>
      <c r="DD12" s="688">
        <v>6401</v>
      </c>
      <c r="DE12" s="680"/>
      <c r="DF12" s="680"/>
      <c r="DG12" s="680"/>
      <c r="DH12" s="680"/>
      <c r="DI12" s="680"/>
      <c r="DJ12" s="680"/>
      <c r="DK12" s="680"/>
      <c r="DL12" s="680"/>
      <c r="DM12" s="680"/>
      <c r="DN12" s="680"/>
      <c r="DO12" s="680"/>
      <c r="DP12" s="681"/>
      <c r="DQ12" s="688">
        <v>62640</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v>17210</v>
      </c>
      <c r="S13" s="680"/>
      <c r="T13" s="680"/>
      <c r="U13" s="680"/>
      <c r="V13" s="680"/>
      <c r="W13" s="680"/>
      <c r="X13" s="680"/>
      <c r="Y13" s="681"/>
      <c r="Z13" s="682">
        <v>0.1</v>
      </c>
      <c r="AA13" s="682"/>
      <c r="AB13" s="682"/>
      <c r="AC13" s="682"/>
      <c r="AD13" s="683">
        <v>17210</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3884385</v>
      </c>
      <c r="BH13" s="680"/>
      <c r="BI13" s="680"/>
      <c r="BJ13" s="680"/>
      <c r="BK13" s="680"/>
      <c r="BL13" s="680"/>
      <c r="BM13" s="680"/>
      <c r="BN13" s="681"/>
      <c r="BO13" s="682">
        <v>40.299999999999997</v>
      </c>
      <c r="BP13" s="682"/>
      <c r="BQ13" s="682"/>
      <c r="BR13" s="682"/>
      <c r="BS13" s="688" t="s">
        <v>174</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1800850</v>
      </c>
      <c r="CS13" s="680"/>
      <c r="CT13" s="680"/>
      <c r="CU13" s="680"/>
      <c r="CV13" s="680"/>
      <c r="CW13" s="680"/>
      <c r="CX13" s="680"/>
      <c r="CY13" s="681"/>
      <c r="CZ13" s="682">
        <v>8.1999999999999993</v>
      </c>
      <c r="DA13" s="682"/>
      <c r="DB13" s="682"/>
      <c r="DC13" s="682"/>
      <c r="DD13" s="688">
        <v>795386</v>
      </c>
      <c r="DE13" s="680"/>
      <c r="DF13" s="680"/>
      <c r="DG13" s="680"/>
      <c r="DH13" s="680"/>
      <c r="DI13" s="680"/>
      <c r="DJ13" s="680"/>
      <c r="DK13" s="680"/>
      <c r="DL13" s="680"/>
      <c r="DM13" s="680"/>
      <c r="DN13" s="680"/>
      <c r="DO13" s="680"/>
      <c r="DP13" s="681"/>
      <c r="DQ13" s="688">
        <v>1171872</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174</v>
      </c>
      <c r="AA14" s="682"/>
      <c r="AB14" s="682"/>
      <c r="AC14" s="682"/>
      <c r="AD14" s="683" t="s">
        <v>137</v>
      </c>
      <c r="AE14" s="683"/>
      <c r="AF14" s="683"/>
      <c r="AG14" s="683"/>
      <c r="AH14" s="683"/>
      <c r="AI14" s="683"/>
      <c r="AJ14" s="683"/>
      <c r="AK14" s="683"/>
      <c r="AL14" s="684" t="s">
        <v>137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116420</v>
      </c>
      <c r="BH14" s="680"/>
      <c r="BI14" s="680"/>
      <c r="BJ14" s="680"/>
      <c r="BK14" s="680"/>
      <c r="BL14" s="680"/>
      <c r="BM14" s="680"/>
      <c r="BN14" s="681"/>
      <c r="BO14" s="682">
        <v>1.2</v>
      </c>
      <c r="BP14" s="682"/>
      <c r="BQ14" s="682"/>
      <c r="BR14" s="682"/>
      <c r="BS14" s="688" t="s">
        <v>137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1264684</v>
      </c>
      <c r="CS14" s="680"/>
      <c r="CT14" s="680"/>
      <c r="CU14" s="680"/>
      <c r="CV14" s="680"/>
      <c r="CW14" s="680"/>
      <c r="CX14" s="680"/>
      <c r="CY14" s="681"/>
      <c r="CZ14" s="682">
        <v>5.8</v>
      </c>
      <c r="DA14" s="682"/>
      <c r="DB14" s="682"/>
      <c r="DC14" s="682"/>
      <c r="DD14" s="688">
        <v>142616</v>
      </c>
      <c r="DE14" s="680"/>
      <c r="DF14" s="680"/>
      <c r="DG14" s="680"/>
      <c r="DH14" s="680"/>
      <c r="DI14" s="680"/>
      <c r="DJ14" s="680"/>
      <c r="DK14" s="680"/>
      <c r="DL14" s="680"/>
      <c r="DM14" s="680"/>
      <c r="DN14" s="680"/>
      <c r="DO14" s="680"/>
      <c r="DP14" s="681"/>
      <c r="DQ14" s="688">
        <v>1138632</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77716</v>
      </c>
      <c r="S15" s="680"/>
      <c r="T15" s="680"/>
      <c r="U15" s="680"/>
      <c r="V15" s="680"/>
      <c r="W15" s="680"/>
      <c r="X15" s="680"/>
      <c r="Y15" s="681"/>
      <c r="Z15" s="682">
        <v>0.3</v>
      </c>
      <c r="AA15" s="682"/>
      <c r="AB15" s="682"/>
      <c r="AC15" s="682"/>
      <c r="AD15" s="683">
        <v>77716</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457831</v>
      </c>
      <c r="BH15" s="680"/>
      <c r="BI15" s="680"/>
      <c r="BJ15" s="680"/>
      <c r="BK15" s="680"/>
      <c r="BL15" s="680"/>
      <c r="BM15" s="680"/>
      <c r="BN15" s="681"/>
      <c r="BO15" s="682">
        <v>4.8</v>
      </c>
      <c r="BP15" s="682"/>
      <c r="BQ15" s="682"/>
      <c r="BR15" s="682"/>
      <c r="BS15" s="688" t="s">
        <v>137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2848778</v>
      </c>
      <c r="CS15" s="680"/>
      <c r="CT15" s="680"/>
      <c r="CU15" s="680"/>
      <c r="CV15" s="680"/>
      <c r="CW15" s="680"/>
      <c r="CX15" s="680"/>
      <c r="CY15" s="681"/>
      <c r="CZ15" s="682">
        <v>13</v>
      </c>
      <c r="DA15" s="682"/>
      <c r="DB15" s="682"/>
      <c r="DC15" s="682"/>
      <c r="DD15" s="688">
        <v>769924</v>
      </c>
      <c r="DE15" s="680"/>
      <c r="DF15" s="680"/>
      <c r="DG15" s="680"/>
      <c r="DH15" s="680"/>
      <c r="DI15" s="680"/>
      <c r="DJ15" s="680"/>
      <c r="DK15" s="680"/>
      <c r="DL15" s="680"/>
      <c r="DM15" s="680"/>
      <c r="DN15" s="680"/>
      <c r="DO15" s="680"/>
      <c r="DP15" s="681"/>
      <c r="DQ15" s="688">
        <v>1731387</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260</v>
      </c>
      <c r="S16" s="680"/>
      <c r="T16" s="680"/>
      <c r="U16" s="680"/>
      <c r="V16" s="680"/>
      <c r="W16" s="680"/>
      <c r="X16" s="680"/>
      <c r="Y16" s="681"/>
      <c r="Z16" s="682" t="s">
        <v>137</v>
      </c>
      <c r="AA16" s="682"/>
      <c r="AB16" s="682"/>
      <c r="AC16" s="682"/>
      <c r="AD16" s="683" t="s">
        <v>137</v>
      </c>
      <c r="AE16" s="683"/>
      <c r="AF16" s="683"/>
      <c r="AG16" s="683"/>
      <c r="AH16" s="683"/>
      <c r="AI16" s="683"/>
      <c r="AJ16" s="683"/>
      <c r="AK16" s="683"/>
      <c r="AL16" s="684" t="s">
        <v>137</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137</v>
      </c>
      <c r="DA16" s="682"/>
      <c r="DB16" s="682"/>
      <c r="DC16" s="682"/>
      <c r="DD16" s="688" t="s">
        <v>174</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108248</v>
      </c>
      <c r="S17" s="680"/>
      <c r="T17" s="680"/>
      <c r="U17" s="680"/>
      <c r="V17" s="680"/>
      <c r="W17" s="680"/>
      <c r="X17" s="680"/>
      <c r="Y17" s="681"/>
      <c r="Z17" s="682">
        <v>0.5</v>
      </c>
      <c r="AA17" s="682"/>
      <c r="AB17" s="682"/>
      <c r="AC17" s="682"/>
      <c r="AD17" s="683">
        <v>108248</v>
      </c>
      <c r="AE17" s="683"/>
      <c r="AF17" s="683"/>
      <c r="AG17" s="683"/>
      <c r="AH17" s="683"/>
      <c r="AI17" s="683"/>
      <c r="AJ17" s="683"/>
      <c r="AK17" s="683"/>
      <c r="AL17" s="684">
        <v>0.9</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137</v>
      </c>
      <c r="BP17" s="682"/>
      <c r="BQ17" s="682"/>
      <c r="BR17" s="682"/>
      <c r="BS17" s="688" t="s">
        <v>260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1963695</v>
      </c>
      <c r="CS17" s="680"/>
      <c r="CT17" s="680"/>
      <c r="CU17" s="680"/>
      <c r="CV17" s="680"/>
      <c r="CW17" s="680"/>
      <c r="CX17" s="680"/>
      <c r="CY17" s="681"/>
      <c r="CZ17" s="682">
        <v>8.9</v>
      </c>
      <c r="DA17" s="682"/>
      <c r="DB17" s="682"/>
      <c r="DC17" s="682"/>
      <c r="DD17" s="688" t="s">
        <v>137</v>
      </c>
      <c r="DE17" s="680"/>
      <c r="DF17" s="680"/>
      <c r="DG17" s="680"/>
      <c r="DH17" s="680"/>
      <c r="DI17" s="680"/>
      <c r="DJ17" s="680"/>
      <c r="DK17" s="680"/>
      <c r="DL17" s="680"/>
      <c r="DM17" s="680"/>
      <c r="DN17" s="680"/>
      <c r="DO17" s="680"/>
      <c r="DP17" s="681"/>
      <c r="DQ17" s="688">
        <v>1963695</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1510626</v>
      </c>
      <c r="S18" s="680"/>
      <c r="T18" s="680"/>
      <c r="U18" s="680"/>
      <c r="V18" s="680"/>
      <c r="W18" s="680"/>
      <c r="X18" s="680"/>
      <c r="Y18" s="681"/>
      <c r="Z18" s="682">
        <v>6.6</v>
      </c>
      <c r="AA18" s="682"/>
      <c r="AB18" s="682"/>
      <c r="AC18" s="682"/>
      <c r="AD18" s="683">
        <v>1324470</v>
      </c>
      <c r="AE18" s="683"/>
      <c r="AF18" s="683"/>
      <c r="AG18" s="683"/>
      <c r="AH18" s="683"/>
      <c r="AI18" s="683"/>
      <c r="AJ18" s="683"/>
      <c r="AK18" s="683"/>
      <c r="AL18" s="684">
        <v>10.9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174</v>
      </c>
      <c r="DA18" s="682"/>
      <c r="DB18" s="682"/>
      <c r="DC18" s="682"/>
      <c r="DD18" s="688" t="s">
        <v>137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1324470</v>
      </c>
      <c r="S19" s="680"/>
      <c r="T19" s="680"/>
      <c r="U19" s="680"/>
      <c r="V19" s="680"/>
      <c r="W19" s="680"/>
      <c r="X19" s="680"/>
      <c r="Y19" s="681"/>
      <c r="Z19" s="682">
        <v>5.8</v>
      </c>
      <c r="AA19" s="682"/>
      <c r="AB19" s="682"/>
      <c r="AC19" s="682"/>
      <c r="AD19" s="683">
        <v>1324470</v>
      </c>
      <c r="AE19" s="683"/>
      <c r="AF19" s="683"/>
      <c r="AG19" s="683"/>
      <c r="AH19" s="683"/>
      <c r="AI19" s="683"/>
      <c r="AJ19" s="683"/>
      <c r="AK19" s="683"/>
      <c r="AL19" s="684">
        <v>10.9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481747</v>
      </c>
      <c r="BH19" s="680"/>
      <c r="BI19" s="680"/>
      <c r="BJ19" s="680"/>
      <c r="BK19" s="680"/>
      <c r="BL19" s="680"/>
      <c r="BM19" s="680"/>
      <c r="BN19" s="681"/>
      <c r="BO19" s="682">
        <v>5</v>
      </c>
      <c r="BP19" s="682"/>
      <c r="BQ19" s="682"/>
      <c r="BR19" s="682"/>
      <c r="BS19" s="688" t="s">
        <v>260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174</v>
      </c>
      <c r="DA19" s="682"/>
      <c r="DB19" s="682"/>
      <c r="DC19" s="682"/>
      <c r="DD19" s="688" t="s">
        <v>174</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185776</v>
      </c>
      <c r="S20" s="680"/>
      <c r="T20" s="680"/>
      <c r="U20" s="680"/>
      <c r="V20" s="680"/>
      <c r="W20" s="680"/>
      <c r="X20" s="680"/>
      <c r="Y20" s="681"/>
      <c r="Z20" s="682">
        <v>0.8</v>
      </c>
      <c r="AA20" s="682"/>
      <c r="AB20" s="682"/>
      <c r="AC20" s="682"/>
      <c r="AD20" s="683" t="s">
        <v>174</v>
      </c>
      <c r="AE20" s="683"/>
      <c r="AF20" s="683"/>
      <c r="AG20" s="683"/>
      <c r="AH20" s="683"/>
      <c r="AI20" s="683"/>
      <c r="AJ20" s="683"/>
      <c r="AK20" s="683"/>
      <c r="AL20" s="684" t="s">
        <v>137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481747</v>
      </c>
      <c r="BH20" s="680"/>
      <c r="BI20" s="680"/>
      <c r="BJ20" s="680"/>
      <c r="BK20" s="680"/>
      <c r="BL20" s="680"/>
      <c r="BM20" s="680"/>
      <c r="BN20" s="681"/>
      <c r="BO20" s="682">
        <v>5</v>
      </c>
      <c r="BP20" s="682"/>
      <c r="BQ20" s="682"/>
      <c r="BR20" s="682"/>
      <c r="BS20" s="688" t="s">
        <v>137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21984218</v>
      </c>
      <c r="CS20" s="680"/>
      <c r="CT20" s="680"/>
      <c r="CU20" s="680"/>
      <c r="CV20" s="680"/>
      <c r="CW20" s="680"/>
      <c r="CX20" s="680"/>
      <c r="CY20" s="681"/>
      <c r="CZ20" s="682">
        <v>100</v>
      </c>
      <c r="DA20" s="682"/>
      <c r="DB20" s="682"/>
      <c r="DC20" s="682"/>
      <c r="DD20" s="688">
        <v>2664726</v>
      </c>
      <c r="DE20" s="680"/>
      <c r="DF20" s="680"/>
      <c r="DG20" s="680"/>
      <c r="DH20" s="680"/>
      <c r="DI20" s="680"/>
      <c r="DJ20" s="680"/>
      <c r="DK20" s="680"/>
      <c r="DL20" s="680"/>
      <c r="DM20" s="680"/>
      <c r="DN20" s="680"/>
      <c r="DO20" s="680"/>
      <c r="DP20" s="681"/>
      <c r="DQ20" s="688">
        <v>14106307</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v>380</v>
      </c>
      <c r="S21" s="680"/>
      <c r="T21" s="680"/>
      <c r="U21" s="680"/>
      <c r="V21" s="680"/>
      <c r="W21" s="680"/>
      <c r="X21" s="680"/>
      <c r="Y21" s="681"/>
      <c r="Z21" s="682">
        <v>0</v>
      </c>
      <c r="AA21" s="682"/>
      <c r="AB21" s="682"/>
      <c r="AC21" s="682"/>
      <c r="AD21" s="683" t="s">
        <v>174</v>
      </c>
      <c r="AE21" s="683"/>
      <c r="AF21" s="683"/>
      <c r="AG21" s="683"/>
      <c r="AH21" s="683"/>
      <c r="AI21" s="683"/>
      <c r="AJ21" s="683"/>
      <c r="AK21" s="683"/>
      <c r="AL21" s="684" t="s">
        <v>137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174</v>
      </c>
      <c r="BH21" s="680"/>
      <c r="BI21" s="680"/>
      <c r="BJ21" s="680"/>
      <c r="BK21" s="680"/>
      <c r="BL21" s="680"/>
      <c r="BM21" s="680"/>
      <c r="BN21" s="681"/>
      <c r="BO21" s="682" t="s">
        <v>174</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12787577</v>
      </c>
      <c r="S22" s="680"/>
      <c r="T22" s="680"/>
      <c r="U22" s="680"/>
      <c r="V22" s="680"/>
      <c r="W22" s="680"/>
      <c r="X22" s="680"/>
      <c r="Y22" s="681"/>
      <c r="Z22" s="682">
        <v>56.2</v>
      </c>
      <c r="AA22" s="682"/>
      <c r="AB22" s="682"/>
      <c r="AC22" s="682"/>
      <c r="AD22" s="683">
        <v>12119673</v>
      </c>
      <c r="AE22" s="683"/>
      <c r="AF22" s="683"/>
      <c r="AG22" s="683"/>
      <c r="AH22" s="683"/>
      <c r="AI22" s="683"/>
      <c r="AJ22" s="683"/>
      <c r="AK22" s="683"/>
      <c r="AL22" s="684">
        <v>99.5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174</v>
      </c>
      <c r="BP22" s="682"/>
      <c r="BQ22" s="682"/>
      <c r="BR22" s="682"/>
      <c r="BS22" s="688" t="s">
        <v>137</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8788</v>
      </c>
      <c r="S23" s="680"/>
      <c r="T23" s="680"/>
      <c r="U23" s="680"/>
      <c r="V23" s="680"/>
      <c r="W23" s="680"/>
      <c r="X23" s="680"/>
      <c r="Y23" s="681"/>
      <c r="Z23" s="682">
        <v>0</v>
      </c>
      <c r="AA23" s="682"/>
      <c r="AB23" s="682"/>
      <c r="AC23" s="682"/>
      <c r="AD23" s="683">
        <v>8788</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481747</v>
      </c>
      <c r="BH23" s="680"/>
      <c r="BI23" s="680"/>
      <c r="BJ23" s="680"/>
      <c r="BK23" s="680"/>
      <c r="BL23" s="680"/>
      <c r="BM23" s="680"/>
      <c r="BN23" s="681"/>
      <c r="BO23" s="682">
        <v>5</v>
      </c>
      <c r="BP23" s="682"/>
      <c r="BQ23" s="682"/>
      <c r="BR23" s="682"/>
      <c r="BS23" s="688" t="s">
        <v>137</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333167</v>
      </c>
      <c r="S24" s="680"/>
      <c r="T24" s="680"/>
      <c r="U24" s="680"/>
      <c r="V24" s="680"/>
      <c r="W24" s="680"/>
      <c r="X24" s="680"/>
      <c r="Y24" s="681"/>
      <c r="Z24" s="682">
        <v>1.5</v>
      </c>
      <c r="AA24" s="682"/>
      <c r="AB24" s="682"/>
      <c r="AC24" s="682"/>
      <c r="AD24" s="683" t="s">
        <v>260</v>
      </c>
      <c r="AE24" s="683"/>
      <c r="AF24" s="683"/>
      <c r="AG24" s="683"/>
      <c r="AH24" s="683"/>
      <c r="AI24" s="683"/>
      <c r="AJ24" s="683"/>
      <c r="AK24" s="683"/>
      <c r="AL24" s="684" t="s">
        <v>137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137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11162799</v>
      </c>
      <c r="CS24" s="669"/>
      <c r="CT24" s="669"/>
      <c r="CU24" s="669"/>
      <c r="CV24" s="669"/>
      <c r="CW24" s="669"/>
      <c r="CX24" s="669"/>
      <c r="CY24" s="670"/>
      <c r="CZ24" s="673">
        <v>50.8</v>
      </c>
      <c r="DA24" s="674"/>
      <c r="DB24" s="674"/>
      <c r="DC24" s="693"/>
      <c r="DD24" s="712">
        <v>6821455</v>
      </c>
      <c r="DE24" s="669"/>
      <c r="DF24" s="669"/>
      <c r="DG24" s="669"/>
      <c r="DH24" s="669"/>
      <c r="DI24" s="669"/>
      <c r="DJ24" s="669"/>
      <c r="DK24" s="670"/>
      <c r="DL24" s="712">
        <v>6799062</v>
      </c>
      <c r="DM24" s="669"/>
      <c r="DN24" s="669"/>
      <c r="DO24" s="669"/>
      <c r="DP24" s="669"/>
      <c r="DQ24" s="669"/>
      <c r="DR24" s="669"/>
      <c r="DS24" s="669"/>
      <c r="DT24" s="669"/>
      <c r="DU24" s="669"/>
      <c r="DV24" s="670"/>
      <c r="DW24" s="673">
        <v>51.7</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171581</v>
      </c>
      <c r="S25" s="680"/>
      <c r="T25" s="680"/>
      <c r="U25" s="680"/>
      <c r="V25" s="680"/>
      <c r="W25" s="680"/>
      <c r="X25" s="680"/>
      <c r="Y25" s="681"/>
      <c r="Z25" s="682">
        <v>0.8</v>
      </c>
      <c r="AA25" s="682"/>
      <c r="AB25" s="682"/>
      <c r="AC25" s="682"/>
      <c r="AD25" s="683" t="s">
        <v>137</v>
      </c>
      <c r="AE25" s="683"/>
      <c r="AF25" s="683"/>
      <c r="AG25" s="683"/>
      <c r="AH25" s="683"/>
      <c r="AI25" s="683"/>
      <c r="AJ25" s="683"/>
      <c r="AK25" s="683"/>
      <c r="AL25" s="684" t="s">
        <v>174</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137</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3308768</v>
      </c>
      <c r="CS25" s="715"/>
      <c r="CT25" s="715"/>
      <c r="CU25" s="715"/>
      <c r="CV25" s="715"/>
      <c r="CW25" s="715"/>
      <c r="CX25" s="715"/>
      <c r="CY25" s="716"/>
      <c r="CZ25" s="684">
        <v>15.1</v>
      </c>
      <c r="DA25" s="713"/>
      <c r="DB25" s="713"/>
      <c r="DC25" s="717"/>
      <c r="DD25" s="688">
        <v>2989477</v>
      </c>
      <c r="DE25" s="715"/>
      <c r="DF25" s="715"/>
      <c r="DG25" s="715"/>
      <c r="DH25" s="715"/>
      <c r="DI25" s="715"/>
      <c r="DJ25" s="715"/>
      <c r="DK25" s="716"/>
      <c r="DL25" s="688">
        <v>2968256</v>
      </c>
      <c r="DM25" s="715"/>
      <c r="DN25" s="715"/>
      <c r="DO25" s="715"/>
      <c r="DP25" s="715"/>
      <c r="DQ25" s="715"/>
      <c r="DR25" s="715"/>
      <c r="DS25" s="715"/>
      <c r="DT25" s="715"/>
      <c r="DU25" s="715"/>
      <c r="DV25" s="716"/>
      <c r="DW25" s="684">
        <v>22.6</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52430</v>
      </c>
      <c r="S26" s="680"/>
      <c r="T26" s="680"/>
      <c r="U26" s="680"/>
      <c r="V26" s="680"/>
      <c r="W26" s="680"/>
      <c r="X26" s="680"/>
      <c r="Y26" s="681"/>
      <c r="Z26" s="682">
        <v>0.2</v>
      </c>
      <c r="AA26" s="682"/>
      <c r="AB26" s="682"/>
      <c r="AC26" s="682"/>
      <c r="AD26" s="683" t="s">
        <v>260</v>
      </c>
      <c r="AE26" s="683"/>
      <c r="AF26" s="683"/>
      <c r="AG26" s="683"/>
      <c r="AH26" s="683"/>
      <c r="AI26" s="683"/>
      <c r="AJ26" s="683"/>
      <c r="AK26" s="683"/>
      <c r="AL26" s="684" t="s">
        <v>137</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260</v>
      </c>
      <c r="BH26" s="680"/>
      <c r="BI26" s="680"/>
      <c r="BJ26" s="680"/>
      <c r="BK26" s="680"/>
      <c r="BL26" s="680"/>
      <c r="BM26" s="680"/>
      <c r="BN26" s="681"/>
      <c r="BO26" s="682" t="s">
        <v>137</v>
      </c>
      <c r="BP26" s="682"/>
      <c r="BQ26" s="682"/>
      <c r="BR26" s="682"/>
      <c r="BS26" s="688" t="s">
        <v>174</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2195136</v>
      </c>
      <c r="CS26" s="680"/>
      <c r="CT26" s="680"/>
      <c r="CU26" s="680"/>
      <c r="CV26" s="680"/>
      <c r="CW26" s="680"/>
      <c r="CX26" s="680"/>
      <c r="CY26" s="681"/>
      <c r="CZ26" s="684">
        <v>10</v>
      </c>
      <c r="DA26" s="713"/>
      <c r="DB26" s="713"/>
      <c r="DC26" s="717"/>
      <c r="DD26" s="688">
        <v>1986106</v>
      </c>
      <c r="DE26" s="680"/>
      <c r="DF26" s="680"/>
      <c r="DG26" s="680"/>
      <c r="DH26" s="680"/>
      <c r="DI26" s="680"/>
      <c r="DJ26" s="680"/>
      <c r="DK26" s="681"/>
      <c r="DL26" s="688" t="s">
        <v>137</v>
      </c>
      <c r="DM26" s="680"/>
      <c r="DN26" s="680"/>
      <c r="DO26" s="680"/>
      <c r="DP26" s="680"/>
      <c r="DQ26" s="680"/>
      <c r="DR26" s="680"/>
      <c r="DS26" s="680"/>
      <c r="DT26" s="680"/>
      <c r="DU26" s="680"/>
      <c r="DV26" s="681"/>
      <c r="DW26" s="684" t="s">
        <v>260</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3998031</v>
      </c>
      <c r="S27" s="680"/>
      <c r="T27" s="680"/>
      <c r="U27" s="680"/>
      <c r="V27" s="680"/>
      <c r="W27" s="680"/>
      <c r="X27" s="680"/>
      <c r="Y27" s="681"/>
      <c r="Z27" s="682">
        <v>17.600000000000001</v>
      </c>
      <c r="AA27" s="682"/>
      <c r="AB27" s="682"/>
      <c r="AC27" s="682"/>
      <c r="AD27" s="683" t="s">
        <v>137</v>
      </c>
      <c r="AE27" s="683"/>
      <c r="AF27" s="683"/>
      <c r="AG27" s="683"/>
      <c r="AH27" s="683"/>
      <c r="AI27" s="683"/>
      <c r="AJ27" s="683"/>
      <c r="AK27" s="683"/>
      <c r="AL27" s="684" t="s">
        <v>137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9630104</v>
      </c>
      <c r="BH27" s="680"/>
      <c r="BI27" s="680"/>
      <c r="BJ27" s="680"/>
      <c r="BK27" s="680"/>
      <c r="BL27" s="680"/>
      <c r="BM27" s="680"/>
      <c r="BN27" s="681"/>
      <c r="BO27" s="682">
        <v>100</v>
      </c>
      <c r="BP27" s="682"/>
      <c r="BQ27" s="682"/>
      <c r="BR27" s="682"/>
      <c r="BS27" s="688" t="s">
        <v>174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5890336</v>
      </c>
      <c r="CS27" s="715"/>
      <c r="CT27" s="715"/>
      <c r="CU27" s="715"/>
      <c r="CV27" s="715"/>
      <c r="CW27" s="715"/>
      <c r="CX27" s="715"/>
      <c r="CY27" s="716"/>
      <c r="CZ27" s="684">
        <v>26.8</v>
      </c>
      <c r="DA27" s="713"/>
      <c r="DB27" s="713"/>
      <c r="DC27" s="717"/>
      <c r="DD27" s="688">
        <v>1868283</v>
      </c>
      <c r="DE27" s="715"/>
      <c r="DF27" s="715"/>
      <c r="DG27" s="715"/>
      <c r="DH27" s="715"/>
      <c r="DI27" s="715"/>
      <c r="DJ27" s="715"/>
      <c r="DK27" s="716"/>
      <c r="DL27" s="688">
        <v>1867111</v>
      </c>
      <c r="DM27" s="715"/>
      <c r="DN27" s="715"/>
      <c r="DO27" s="715"/>
      <c r="DP27" s="715"/>
      <c r="DQ27" s="715"/>
      <c r="DR27" s="715"/>
      <c r="DS27" s="715"/>
      <c r="DT27" s="715"/>
      <c r="DU27" s="715"/>
      <c r="DV27" s="716"/>
      <c r="DW27" s="684">
        <v>14.2</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1963695</v>
      </c>
      <c r="CS28" s="680"/>
      <c r="CT28" s="680"/>
      <c r="CU28" s="680"/>
      <c r="CV28" s="680"/>
      <c r="CW28" s="680"/>
      <c r="CX28" s="680"/>
      <c r="CY28" s="681"/>
      <c r="CZ28" s="684">
        <v>8.9</v>
      </c>
      <c r="DA28" s="713"/>
      <c r="DB28" s="713"/>
      <c r="DC28" s="717"/>
      <c r="DD28" s="688">
        <v>1963695</v>
      </c>
      <c r="DE28" s="680"/>
      <c r="DF28" s="680"/>
      <c r="DG28" s="680"/>
      <c r="DH28" s="680"/>
      <c r="DI28" s="680"/>
      <c r="DJ28" s="680"/>
      <c r="DK28" s="681"/>
      <c r="DL28" s="688">
        <v>1963695</v>
      </c>
      <c r="DM28" s="680"/>
      <c r="DN28" s="680"/>
      <c r="DO28" s="680"/>
      <c r="DP28" s="680"/>
      <c r="DQ28" s="680"/>
      <c r="DR28" s="680"/>
      <c r="DS28" s="680"/>
      <c r="DT28" s="680"/>
      <c r="DU28" s="680"/>
      <c r="DV28" s="681"/>
      <c r="DW28" s="684">
        <v>14.9</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1375426</v>
      </c>
      <c r="S29" s="680"/>
      <c r="T29" s="680"/>
      <c r="U29" s="680"/>
      <c r="V29" s="680"/>
      <c r="W29" s="680"/>
      <c r="X29" s="680"/>
      <c r="Y29" s="681"/>
      <c r="Z29" s="682">
        <v>6.1</v>
      </c>
      <c r="AA29" s="682"/>
      <c r="AB29" s="682"/>
      <c r="AC29" s="682"/>
      <c r="AD29" s="683" t="s">
        <v>174</v>
      </c>
      <c r="AE29" s="683"/>
      <c r="AF29" s="683"/>
      <c r="AG29" s="683"/>
      <c r="AH29" s="683"/>
      <c r="AI29" s="683"/>
      <c r="AJ29" s="683"/>
      <c r="AK29" s="683"/>
      <c r="AL29" s="684" t="s">
        <v>137</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1963695</v>
      </c>
      <c r="CS29" s="715"/>
      <c r="CT29" s="715"/>
      <c r="CU29" s="715"/>
      <c r="CV29" s="715"/>
      <c r="CW29" s="715"/>
      <c r="CX29" s="715"/>
      <c r="CY29" s="716"/>
      <c r="CZ29" s="684">
        <v>8.9</v>
      </c>
      <c r="DA29" s="713"/>
      <c r="DB29" s="713"/>
      <c r="DC29" s="717"/>
      <c r="DD29" s="688">
        <v>1963695</v>
      </c>
      <c r="DE29" s="715"/>
      <c r="DF29" s="715"/>
      <c r="DG29" s="715"/>
      <c r="DH29" s="715"/>
      <c r="DI29" s="715"/>
      <c r="DJ29" s="715"/>
      <c r="DK29" s="716"/>
      <c r="DL29" s="688">
        <v>1963695</v>
      </c>
      <c r="DM29" s="715"/>
      <c r="DN29" s="715"/>
      <c r="DO29" s="715"/>
      <c r="DP29" s="715"/>
      <c r="DQ29" s="715"/>
      <c r="DR29" s="715"/>
      <c r="DS29" s="715"/>
      <c r="DT29" s="715"/>
      <c r="DU29" s="715"/>
      <c r="DV29" s="716"/>
      <c r="DW29" s="684">
        <v>14.9</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79105</v>
      </c>
      <c r="S30" s="680"/>
      <c r="T30" s="680"/>
      <c r="U30" s="680"/>
      <c r="V30" s="680"/>
      <c r="W30" s="680"/>
      <c r="X30" s="680"/>
      <c r="Y30" s="681"/>
      <c r="Z30" s="682">
        <v>0.3</v>
      </c>
      <c r="AA30" s="682"/>
      <c r="AB30" s="682"/>
      <c r="AC30" s="682"/>
      <c r="AD30" s="683" t="s">
        <v>137</v>
      </c>
      <c r="AE30" s="683"/>
      <c r="AF30" s="683"/>
      <c r="AG30" s="683"/>
      <c r="AH30" s="683"/>
      <c r="AI30" s="683"/>
      <c r="AJ30" s="683"/>
      <c r="AK30" s="683"/>
      <c r="AL30" s="684" t="s">
        <v>137</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99.3</v>
      </c>
      <c r="BH30" s="740"/>
      <c r="BI30" s="740"/>
      <c r="BJ30" s="740"/>
      <c r="BK30" s="740"/>
      <c r="BL30" s="740"/>
      <c r="BM30" s="674">
        <v>96.9</v>
      </c>
      <c r="BN30" s="740"/>
      <c r="BO30" s="740"/>
      <c r="BP30" s="740"/>
      <c r="BQ30" s="741"/>
      <c r="BR30" s="739">
        <v>99.1</v>
      </c>
      <c r="BS30" s="740"/>
      <c r="BT30" s="740"/>
      <c r="BU30" s="740"/>
      <c r="BV30" s="740"/>
      <c r="BW30" s="740"/>
      <c r="BX30" s="674">
        <v>96.3</v>
      </c>
      <c r="BY30" s="740"/>
      <c r="BZ30" s="740"/>
      <c r="CA30" s="740"/>
      <c r="CB30" s="741"/>
      <c r="CD30" s="744"/>
      <c r="CE30" s="745"/>
      <c r="CF30" s="694" t="s">
        <v>308</v>
      </c>
      <c r="CG30" s="695"/>
      <c r="CH30" s="695"/>
      <c r="CI30" s="695"/>
      <c r="CJ30" s="695"/>
      <c r="CK30" s="695"/>
      <c r="CL30" s="695"/>
      <c r="CM30" s="695"/>
      <c r="CN30" s="695"/>
      <c r="CO30" s="695"/>
      <c r="CP30" s="695"/>
      <c r="CQ30" s="696"/>
      <c r="CR30" s="679">
        <v>1846472</v>
      </c>
      <c r="CS30" s="680"/>
      <c r="CT30" s="680"/>
      <c r="CU30" s="680"/>
      <c r="CV30" s="680"/>
      <c r="CW30" s="680"/>
      <c r="CX30" s="680"/>
      <c r="CY30" s="681"/>
      <c r="CZ30" s="684">
        <v>8.4</v>
      </c>
      <c r="DA30" s="713"/>
      <c r="DB30" s="713"/>
      <c r="DC30" s="717"/>
      <c r="DD30" s="688">
        <v>1846472</v>
      </c>
      <c r="DE30" s="680"/>
      <c r="DF30" s="680"/>
      <c r="DG30" s="680"/>
      <c r="DH30" s="680"/>
      <c r="DI30" s="680"/>
      <c r="DJ30" s="680"/>
      <c r="DK30" s="681"/>
      <c r="DL30" s="688">
        <v>1846472</v>
      </c>
      <c r="DM30" s="680"/>
      <c r="DN30" s="680"/>
      <c r="DO30" s="680"/>
      <c r="DP30" s="680"/>
      <c r="DQ30" s="680"/>
      <c r="DR30" s="680"/>
      <c r="DS30" s="680"/>
      <c r="DT30" s="680"/>
      <c r="DU30" s="680"/>
      <c r="DV30" s="681"/>
      <c r="DW30" s="684">
        <v>14</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14339</v>
      </c>
      <c r="S31" s="680"/>
      <c r="T31" s="680"/>
      <c r="U31" s="680"/>
      <c r="V31" s="680"/>
      <c r="W31" s="680"/>
      <c r="X31" s="680"/>
      <c r="Y31" s="681"/>
      <c r="Z31" s="682">
        <v>0.1</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v>
      </c>
      <c r="BH31" s="715"/>
      <c r="BI31" s="715"/>
      <c r="BJ31" s="715"/>
      <c r="BK31" s="715"/>
      <c r="BL31" s="715"/>
      <c r="BM31" s="685">
        <v>96.4</v>
      </c>
      <c r="BN31" s="737"/>
      <c r="BO31" s="737"/>
      <c r="BP31" s="737"/>
      <c r="BQ31" s="738"/>
      <c r="BR31" s="736">
        <v>98.9</v>
      </c>
      <c r="BS31" s="715"/>
      <c r="BT31" s="715"/>
      <c r="BU31" s="715"/>
      <c r="BV31" s="715"/>
      <c r="BW31" s="715"/>
      <c r="BX31" s="685">
        <v>95.8</v>
      </c>
      <c r="BY31" s="737"/>
      <c r="BZ31" s="737"/>
      <c r="CA31" s="737"/>
      <c r="CB31" s="738"/>
      <c r="CD31" s="744"/>
      <c r="CE31" s="745"/>
      <c r="CF31" s="694" t="s">
        <v>312</v>
      </c>
      <c r="CG31" s="695"/>
      <c r="CH31" s="695"/>
      <c r="CI31" s="695"/>
      <c r="CJ31" s="695"/>
      <c r="CK31" s="695"/>
      <c r="CL31" s="695"/>
      <c r="CM31" s="695"/>
      <c r="CN31" s="695"/>
      <c r="CO31" s="695"/>
      <c r="CP31" s="695"/>
      <c r="CQ31" s="696"/>
      <c r="CR31" s="679">
        <v>117223</v>
      </c>
      <c r="CS31" s="715"/>
      <c r="CT31" s="715"/>
      <c r="CU31" s="715"/>
      <c r="CV31" s="715"/>
      <c r="CW31" s="715"/>
      <c r="CX31" s="715"/>
      <c r="CY31" s="716"/>
      <c r="CZ31" s="684">
        <v>0.5</v>
      </c>
      <c r="DA31" s="713"/>
      <c r="DB31" s="713"/>
      <c r="DC31" s="717"/>
      <c r="DD31" s="688">
        <v>117223</v>
      </c>
      <c r="DE31" s="715"/>
      <c r="DF31" s="715"/>
      <c r="DG31" s="715"/>
      <c r="DH31" s="715"/>
      <c r="DI31" s="715"/>
      <c r="DJ31" s="715"/>
      <c r="DK31" s="716"/>
      <c r="DL31" s="688">
        <v>117223</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623858</v>
      </c>
      <c r="S32" s="680"/>
      <c r="T32" s="680"/>
      <c r="U32" s="680"/>
      <c r="V32" s="680"/>
      <c r="W32" s="680"/>
      <c r="X32" s="680"/>
      <c r="Y32" s="681"/>
      <c r="Z32" s="682">
        <v>2.7</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99.4</v>
      </c>
      <c r="BH32" s="749"/>
      <c r="BI32" s="749"/>
      <c r="BJ32" s="749"/>
      <c r="BK32" s="749"/>
      <c r="BL32" s="749"/>
      <c r="BM32" s="750">
        <v>97.1</v>
      </c>
      <c r="BN32" s="749"/>
      <c r="BO32" s="749"/>
      <c r="BP32" s="749"/>
      <c r="BQ32" s="751"/>
      <c r="BR32" s="748">
        <v>99.3</v>
      </c>
      <c r="BS32" s="749"/>
      <c r="BT32" s="749"/>
      <c r="BU32" s="749"/>
      <c r="BV32" s="749"/>
      <c r="BW32" s="749"/>
      <c r="BX32" s="750">
        <v>96.3</v>
      </c>
      <c r="BY32" s="749"/>
      <c r="BZ32" s="749"/>
      <c r="CA32" s="749"/>
      <c r="CB32" s="751"/>
      <c r="CD32" s="746"/>
      <c r="CE32" s="747"/>
      <c r="CF32" s="694" t="s">
        <v>315</v>
      </c>
      <c r="CG32" s="695"/>
      <c r="CH32" s="695"/>
      <c r="CI32" s="695"/>
      <c r="CJ32" s="695"/>
      <c r="CK32" s="695"/>
      <c r="CL32" s="695"/>
      <c r="CM32" s="695"/>
      <c r="CN32" s="695"/>
      <c r="CO32" s="695"/>
      <c r="CP32" s="695"/>
      <c r="CQ32" s="696"/>
      <c r="CR32" s="679" t="s">
        <v>174</v>
      </c>
      <c r="CS32" s="680"/>
      <c r="CT32" s="680"/>
      <c r="CU32" s="680"/>
      <c r="CV32" s="680"/>
      <c r="CW32" s="680"/>
      <c r="CX32" s="680"/>
      <c r="CY32" s="681"/>
      <c r="CZ32" s="684" t="s">
        <v>137</v>
      </c>
      <c r="DA32" s="713"/>
      <c r="DB32" s="713"/>
      <c r="DC32" s="717"/>
      <c r="DD32" s="688" t="s">
        <v>137</v>
      </c>
      <c r="DE32" s="680"/>
      <c r="DF32" s="680"/>
      <c r="DG32" s="680"/>
      <c r="DH32" s="680"/>
      <c r="DI32" s="680"/>
      <c r="DJ32" s="680"/>
      <c r="DK32" s="681"/>
      <c r="DL32" s="688" t="s">
        <v>137</v>
      </c>
      <c r="DM32" s="680"/>
      <c r="DN32" s="680"/>
      <c r="DO32" s="680"/>
      <c r="DP32" s="680"/>
      <c r="DQ32" s="680"/>
      <c r="DR32" s="680"/>
      <c r="DS32" s="680"/>
      <c r="DT32" s="680"/>
      <c r="DU32" s="680"/>
      <c r="DV32" s="681"/>
      <c r="DW32" s="684" t="s">
        <v>137</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591915</v>
      </c>
      <c r="S33" s="680"/>
      <c r="T33" s="680"/>
      <c r="U33" s="680"/>
      <c r="V33" s="680"/>
      <c r="W33" s="680"/>
      <c r="X33" s="680"/>
      <c r="Y33" s="681"/>
      <c r="Z33" s="682">
        <v>2.6</v>
      </c>
      <c r="AA33" s="682"/>
      <c r="AB33" s="682"/>
      <c r="AC33" s="682"/>
      <c r="AD33" s="683" t="s">
        <v>137</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8156693</v>
      </c>
      <c r="CS33" s="715"/>
      <c r="CT33" s="715"/>
      <c r="CU33" s="715"/>
      <c r="CV33" s="715"/>
      <c r="CW33" s="715"/>
      <c r="CX33" s="715"/>
      <c r="CY33" s="716"/>
      <c r="CZ33" s="684">
        <v>37.1</v>
      </c>
      <c r="DA33" s="713"/>
      <c r="DB33" s="713"/>
      <c r="DC33" s="717"/>
      <c r="DD33" s="688">
        <v>6801525</v>
      </c>
      <c r="DE33" s="715"/>
      <c r="DF33" s="715"/>
      <c r="DG33" s="715"/>
      <c r="DH33" s="715"/>
      <c r="DI33" s="715"/>
      <c r="DJ33" s="715"/>
      <c r="DK33" s="716"/>
      <c r="DL33" s="688">
        <v>5994783</v>
      </c>
      <c r="DM33" s="715"/>
      <c r="DN33" s="715"/>
      <c r="DO33" s="715"/>
      <c r="DP33" s="715"/>
      <c r="DQ33" s="715"/>
      <c r="DR33" s="715"/>
      <c r="DS33" s="715"/>
      <c r="DT33" s="715"/>
      <c r="DU33" s="715"/>
      <c r="DV33" s="716"/>
      <c r="DW33" s="684">
        <v>45.6</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609938</v>
      </c>
      <c r="S34" s="680"/>
      <c r="T34" s="680"/>
      <c r="U34" s="680"/>
      <c r="V34" s="680"/>
      <c r="W34" s="680"/>
      <c r="X34" s="680"/>
      <c r="Y34" s="681"/>
      <c r="Z34" s="682">
        <v>2.7</v>
      </c>
      <c r="AA34" s="682"/>
      <c r="AB34" s="682"/>
      <c r="AC34" s="682"/>
      <c r="AD34" s="683">
        <v>47293</v>
      </c>
      <c r="AE34" s="683"/>
      <c r="AF34" s="683"/>
      <c r="AG34" s="683"/>
      <c r="AH34" s="683"/>
      <c r="AI34" s="683"/>
      <c r="AJ34" s="683"/>
      <c r="AK34" s="683"/>
      <c r="AL34" s="684">
        <v>0.4</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3644061</v>
      </c>
      <c r="CS34" s="680"/>
      <c r="CT34" s="680"/>
      <c r="CU34" s="680"/>
      <c r="CV34" s="680"/>
      <c r="CW34" s="680"/>
      <c r="CX34" s="680"/>
      <c r="CY34" s="681"/>
      <c r="CZ34" s="684">
        <v>16.600000000000001</v>
      </c>
      <c r="DA34" s="713"/>
      <c r="DB34" s="713"/>
      <c r="DC34" s="717"/>
      <c r="DD34" s="688">
        <v>2733730</v>
      </c>
      <c r="DE34" s="680"/>
      <c r="DF34" s="680"/>
      <c r="DG34" s="680"/>
      <c r="DH34" s="680"/>
      <c r="DI34" s="680"/>
      <c r="DJ34" s="680"/>
      <c r="DK34" s="681"/>
      <c r="DL34" s="688">
        <v>2564289</v>
      </c>
      <c r="DM34" s="680"/>
      <c r="DN34" s="680"/>
      <c r="DO34" s="680"/>
      <c r="DP34" s="680"/>
      <c r="DQ34" s="680"/>
      <c r="DR34" s="680"/>
      <c r="DS34" s="680"/>
      <c r="DT34" s="680"/>
      <c r="DU34" s="680"/>
      <c r="DV34" s="681"/>
      <c r="DW34" s="684">
        <v>19.5</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2087547</v>
      </c>
      <c r="S35" s="680"/>
      <c r="T35" s="680"/>
      <c r="U35" s="680"/>
      <c r="V35" s="680"/>
      <c r="W35" s="680"/>
      <c r="X35" s="680"/>
      <c r="Y35" s="681"/>
      <c r="Z35" s="682">
        <v>9.1999999999999993</v>
      </c>
      <c r="AA35" s="682"/>
      <c r="AB35" s="682"/>
      <c r="AC35" s="682"/>
      <c r="AD35" s="683" t="s">
        <v>260</v>
      </c>
      <c r="AE35" s="683"/>
      <c r="AF35" s="683"/>
      <c r="AG35" s="683"/>
      <c r="AH35" s="683"/>
      <c r="AI35" s="683"/>
      <c r="AJ35" s="683"/>
      <c r="AK35" s="683"/>
      <c r="AL35" s="684" t="s">
        <v>174</v>
      </c>
      <c r="AM35" s="685"/>
      <c r="AN35" s="685"/>
      <c r="AO35" s="686"/>
      <c r="AP35" s="234"/>
      <c r="AQ35" s="752" t="s">
        <v>323</v>
      </c>
      <c r="AR35" s="753"/>
      <c r="AS35" s="753"/>
      <c r="AT35" s="753"/>
      <c r="AU35" s="753"/>
      <c r="AV35" s="753"/>
      <c r="AW35" s="753"/>
      <c r="AX35" s="753"/>
      <c r="AY35" s="754"/>
      <c r="AZ35" s="668">
        <v>2075407</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213789</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167563</v>
      </c>
      <c r="CS35" s="715"/>
      <c r="CT35" s="715"/>
      <c r="CU35" s="715"/>
      <c r="CV35" s="715"/>
      <c r="CW35" s="715"/>
      <c r="CX35" s="715"/>
      <c r="CY35" s="716"/>
      <c r="CZ35" s="684">
        <v>0.8</v>
      </c>
      <c r="DA35" s="713"/>
      <c r="DB35" s="713"/>
      <c r="DC35" s="717"/>
      <c r="DD35" s="688">
        <v>157444</v>
      </c>
      <c r="DE35" s="715"/>
      <c r="DF35" s="715"/>
      <c r="DG35" s="715"/>
      <c r="DH35" s="715"/>
      <c r="DI35" s="715"/>
      <c r="DJ35" s="715"/>
      <c r="DK35" s="716"/>
      <c r="DL35" s="688">
        <v>154807</v>
      </c>
      <c r="DM35" s="715"/>
      <c r="DN35" s="715"/>
      <c r="DO35" s="715"/>
      <c r="DP35" s="715"/>
      <c r="DQ35" s="715"/>
      <c r="DR35" s="715"/>
      <c r="DS35" s="715"/>
      <c r="DT35" s="715"/>
      <c r="DU35" s="715"/>
      <c r="DV35" s="716"/>
      <c r="DW35" s="684">
        <v>1.2</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327</v>
      </c>
      <c r="AR36" s="757"/>
      <c r="AS36" s="757"/>
      <c r="AT36" s="757"/>
      <c r="AU36" s="757"/>
      <c r="AV36" s="757"/>
      <c r="AW36" s="757"/>
      <c r="AX36" s="757"/>
      <c r="AY36" s="758"/>
      <c r="AZ36" s="679">
        <v>302820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208706</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2068004</v>
      </c>
      <c r="CS36" s="680"/>
      <c r="CT36" s="680"/>
      <c r="CU36" s="680"/>
      <c r="CV36" s="680"/>
      <c r="CW36" s="680"/>
      <c r="CX36" s="680"/>
      <c r="CY36" s="681"/>
      <c r="CZ36" s="684">
        <v>9.4</v>
      </c>
      <c r="DA36" s="713"/>
      <c r="DB36" s="713"/>
      <c r="DC36" s="717"/>
      <c r="DD36" s="688">
        <v>1938688</v>
      </c>
      <c r="DE36" s="680"/>
      <c r="DF36" s="680"/>
      <c r="DG36" s="680"/>
      <c r="DH36" s="680"/>
      <c r="DI36" s="680"/>
      <c r="DJ36" s="680"/>
      <c r="DK36" s="681"/>
      <c r="DL36" s="688">
        <v>1748596</v>
      </c>
      <c r="DM36" s="680"/>
      <c r="DN36" s="680"/>
      <c r="DO36" s="680"/>
      <c r="DP36" s="680"/>
      <c r="DQ36" s="680"/>
      <c r="DR36" s="680"/>
      <c r="DS36" s="680"/>
      <c r="DT36" s="680"/>
      <c r="DU36" s="680"/>
      <c r="DV36" s="681"/>
      <c r="DW36" s="684">
        <v>13.3</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979847</v>
      </c>
      <c r="S37" s="680"/>
      <c r="T37" s="680"/>
      <c r="U37" s="680"/>
      <c r="V37" s="680"/>
      <c r="W37" s="680"/>
      <c r="X37" s="680"/>
      <c r="Y37" s="681"/>
      <c r="Z37" s="682">
        <v>4.3</v>
      </c>
      <c r="AA37" s="682"/>
      <c r="AB37" s="682"/>
      <c r="AC37" s="682"/>
      <c r="AD37" s="683" t="s">
        <v>137</v>
      </c>
      <c r="AE37" s="683"/>
      <c r="AF37" s="683"/>
      <c r="AG37" s="683"/>
      <c r="AH37" s="683"/>
      <c r="AI37" s="683"/>
      <c r="AJ37" s="683"/>
      <c r="AK37" s="683"/>
      <c r="AL37" s="684" t="s">
        <v>174</v>
      </c>
      <c r="AM37" s="685"/>
      <c r="AN37" s="685"/>
      <c r="AO37" s="686"/>
      <c r="AQ37" s="756" t="s">
        <v>331</v>
      </c>
      <c r="AR37" s="757"/>
      <c r="AS37" s="757"/>
      <c r="AT37" s="757"/>
      <c r="AU37" s="757"/>
      <c r="AV37" s="757"/>
      <c r="AW37" s="757"/>
      <c r="AX37" s="757"/>
      <c r="AY37" s="758"/>
      <c r="AZ37" s="679">
        <v>48081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9503</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1328329</v>
      </c>
      <c r="CS37" s="715"/>
      <c r="CT37" s="715"/>
      <c r="CU37" s="715"/>
      <c r="CV37" s="715"/>
      <c r="CW37" s="715"/>
      <c r="CX37" s="715"/>
      <c r="CY37" s="716"/>
      <c r="CZ37" s="684">
        <v>6</v>
      </c>
      <c r="DA37" s="713"/>
      <c r="DB37" s="713"/>
      <c r="DC37" s="717"/>
      <c r="DD37" s="688">
        <v>1328329</v>
      </c>
      <c r="DE37" s="715"/>
      <c r="DF37" s="715"/>
      <c r="DG37" s="715"/>
      <c r="DH37" s="715"/>
      <c r="DI37" s="715"/>
      <c r="DJ37" s="715"/>
      <c r="DK37" s="716"/>
      <c r="DL37" s="688">
        <v>1241210</v>
      </c>
      <c r="DM37" s="715"/>
      <c r="DN37" s="715"/>
      <c r="DO37" s="715"/>
      <c r="DP37" s="715"/>
      <c r="DQ37" s="715"/>
      <c r="DR37" s="715"/>
      <c r="DS37" s="715"/>
      <c r="DT37" s="715"/>
      <c r="DU37" s="715"/>
      <c r="DV37" s="716"/>
      <c r="DW37" s="684">
        <v>9.4</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22733702</v>
      </c>
      <c r="S38" s="760"/>
      <c r="T38" s="760"/>
      <c r="U38" s="760"/>
      <c r="V38" s="760"/>
      <c r="W38" s="760"/>
      <c r="X38" s="760"/>
      <c r="Y38" s="761"/>
      <c r="Z38" s="762">
        <v>100</v>
      </c>
      <c r="AA38" s="762"/>
      <c r="AB38" s="762"/>
      <c r="AC38" s="762"/>
      <c r="AD38" s="763">
        <v>12175754</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5355</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15563</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2070052</v>
      </c>
      <c r="CS38" s="680"/>
      <c r="CT38" s="680"/>
      <c r="CU38" s="680"/>
      <c r="CV38" s="680"/>
      <c r="CW38" s="680"/>
      <c r="CX38" s="680"/>
      <c r="CY38" s="681"/>
      <c r="CZ38" s="684">
        <v>9.4</v>
      </c>
      <c r="DA38" s="713"/>
      <c r="DB38" s="713"/>
      <c r="DC38" s="717"/>
      <c r="DD38" s="688">
        <v>1794664</v>
      </c>
      <c r="DE38" s="680"/>
      <c r="DF38" s="680"/>
      <c r="DG38" s="680"/>
      <c r="DH38" s="680"/>
      <c r="DI38" s="680"/>
      <c r="DJ38" s="680"/>
      <c r="DK38" s="681"/>
      <c r="DL38" s="688">
        <v>1527091</v>
      </c>
      <c r="DM38" s="680"/>
      <c r="DN38" s="680"/>
      <c r="DO38" s="680"/>
      <c r="DP38" s="680"/>
      <c r="DQ38" s="680"/>
      <c r="DR38" s="680"/>
      <c r="DS38" s="680"/>
      <c r="DT38" s="680"/>
      <c r="DU38" s="680"/>
      <c r="DV38" s="681"/>
      <c r="DW38" s="684">
        <v>11.6</v>
      </c>
      <c r="DX38" s="713"/>
      <c r="DY38" s="713"/>
      <c r="DZ38" s="713"/>
      <c r="EA38" s="713"/>
      <c r="EB38" s="713"/>
      <c r="EC38" s="714"/>
    </row>
    <row r="39" spans="2:133" ht="11.25" customHeight="1">
      <c r="AQ39" s="756" t="s">
        <v>338</v>
      </c>
      <c r="AR39" s="757"/>
      <c r="AS39" s="757"/>
      <c r="AT39" s="757"/>
      <c r="AU39" s="757"/>
      <c r="AV39" s="757"/>
      <c r="AW39" s="757"/>
      <c r="AX39" s="757"/>
      <c r="AY39" s="758"/>
      <c r="AZ39" s="679" t="s">
        <v>174</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106</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177013</v>
      </c>
      <c r="CS39" s="715"/>
      <c r="CT39" s="715"/>
      <c r="CU39" s="715"/>
      <c r="CV39" s="715"/>
      <c r="CW39" s="715"/>
      <c r="CX39" s="715"/>
      <c r="CY39" s="716"/>
      <c r="CZ39" s="684">
        <v>0.8</v>
      </c>
      <c r="DA39" s="713"/>
      <c r="DB39" s="713"/>
      <c r="DC39" s="717"/>
      <c r="DD39" s="688">
        <v>176999</v>
      </c>
      <c r="DE39" s="715"/>
      <c r="DF39" s="715"/>
      <c r="DG39" s="715"/>
      <c r="DH39" s="715"/>
      <c r="DI39" s="715"/>
      <c r="DJ39" s="715"/>
      <c r="DK39" s="716"/>
      <c r="DL39" s="688" t="s">
        <v>137</v>
      </c>
      <c r="DM39" s="715"/>
      <c r="DN39" s="715"/>
      <c r="DO39" s="715"/>
      <c r="DP39" s="715"/>
      <c r="DQ39" s="715"/>
      <c r="DR39" s="715"/>
      <c r="DS39" s="715"/>
      <c r="DT39" s="715"/>
      <c r="DU39" s="715"/>
      <c r="DV39" s="716"/>
      <c r="DW39" s="684" t="s">
        <v>137</v>
      </c>
      <c r="DX39" s="713"/>
      <c r="DY39" s="713"/>
      <c r="DZ39" s="713"/>
      <c r="EA39" s="713"/>
      <c r="EB39" s="713"/>
      <c r="EC39" s="714"/>
    </row>
    <row r="40" spans="2:133" ht="11.25" customHeight="1">
      <c r="AQ40" s="756" t="s">
        <v>342</v>
      </c>
      <c r="AR40" s="757"/>
      <c r="AS40" s="757"/>
      <c r="AT40" s="757"/>
      <c r="AU40" s="757"/>
      <c r="AV40" s="757"/>
      <c r="AW40" s="757"/>
      <c r="AX40" s="757"/>
      <c r="AY40" s="758"/>
      <c r="AZ40" s="679">
        <v>567502</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260</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30000</v>
      </c>
      <c r="CS40" s="680"/>
      <c r="CT40" s="680"/>
      <c r="CU40" s="680"/>
      <c r="CV40" s="680"/>
      <c r="CW40" s="680"/>
      <c r="CX40" s="680"/>
      <c r="CY40" s="681"/>
      <c r="CZ40" s="684">
        <v>0.1</v>
      </c>
      <c r="DA40" s="713"/>
      <c r="DB40" s="713"/>
      <c r="DC40" s="717"/>
      <c r="DD40" s="688" t="s">
        <v>137</v>
      </c>
      <c r="DE40" s="680"/>
      <c r="DF40" s="680"/>
      <c r="DG40" s="680"/>
      <c r="DH40" s="680"/>
      <c r="DI40" s="680"/>
      <c r="DJ40" s="680"/>
      <c r="DK40" s="681"/>
      <c r="DL40" s="688" t="s">
        <v>137</v>
      </c>
      <c r="DM40" s="680"/>
      <c r="DN40" s="680"/>
      <c r="DO40" s="680"/>
      <c r="DP40" s="680"/>
      <c r="DQ40" s="680"/>
      <c r="DR40" s="680"/>
      <c r="DS40" s="680"/>
      <c r="DT40" s="680"/>
      <c r="DU40" s="680"/>
      <c r="DV40" s="681"/>
      <c r="DW40" s="684" t="s">
        <v>137</v>
      </c>
      <c r="DX40" s="713"/>
      <c r="DY40" s="713"/>
      <c r="DZ40" s="713"/>
      <c r="EA40" s="713"/>
      <c r="EB40" s="713"/>
      <c r="EC40" s="714"/>
    </row>
    <row r="41" spans="2:133" ht="11.25" customHeight="1">
      <c r="AQ41" s="766" t="s">
        <v>345</v>
      </c>
      <c r="AR41" s="767"/>
      <c r="AS41" s="767"/>
      <c r="AT41" s="767"/>
      <c r="AU41" s="767"/>
      <c r="AV41" s="767"/>
      <c r="AW41" s="767"/>
      <c r="AX41" s="767"/>
      <c r="AY41" s="768"/>
      <c r="AZ41" s="759">
        <v>1151649</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301</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137</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2664726</v>
      </c>
      <c r="CS42" s="680"/>
      <c r="CT42" s="680"/>
      <c r="CU42" s="680"/>
      <c r="CV42" s="680"/>
      <c r="CW42" s="680"/>
      <c r="CX42" s="680"/>
      <c r="CY42" s="681"/>
      <c r="CZ42" s="684">
        <v>12.1</v>
      </c>
      <c r="DA42" s="685"/>
      <c r="DB42" s="685"/>
      <c r="DC42" s="780"/>
      <c r="DD42" s="688">
        <v>483327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11336</v>
      </c>
      <c r="CS43" s="715"/>
      <c r="CT43" s="715"/>
      <c r="CU43" s="715"/>
      <c r="CV43" s="715"/>
      <c r="CW43" s="715"/>
      <c r="CX43" s="715"/>
      <c r="CY43" s="716"/>
      <c r="CZ43" s="684">
        <v>0.1</v>
      </c>
      <c r="DA43" s="713"/>
      <c r="DB43" s="713"/>
      <c r="DC43" s="717"/>
      <c r="DD43" s="688">
        <v>11336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2664726</v>
      </c>
      <c r="CS44" s="680"/>
      <c r="CT44" s="680"/>
      <c r="CU44" s="680"/>
      <c r="CV44" s="680"/>
      <c r="CW44" s="680"/>
      <c r="CX44" s="680"/>
      <c r="CY44" s="681"/>
      <c r="CZ44" s="684">
        <v>12.1</v>
      </c>
      <c r="DA44" s="685"/>
      <c r="DB44" s="685"/>
      <c r="DC44" s="780"/>
      <c r="DD44" s="688">
        <v>483327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1391502</v>
      </c>
      <c r="CS45" s="715"/>
      <c r="CT45" s="715"/>
      <c r="CU45" s="715"/>
      <c r="CV45" s="715"/>
      <c r="CW45" s="715"/>
      <c r="CX45" s="715"/>
      <c r="CY45" s="716"/>
      <c r="CZ45" s="684">
        <v>6.3</v>
      </c>
      <c r="DA45" s="713"/>
      <c r="DB45" s="713"/>
      <c r="DC45" s="717"/>
      <c r="DD45" s="688">
        <v>38269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1168132</v>
      </c>
      <c r="CS46" s="680"/>
      <c r="CT46" s="680"/>
      <c r="CU46" s="680"/>
      <c r="CV46" s="680"/>
      <c r="CW46" s="680"/>
      <c r="CX46" s="680"/>
      <c r="CY46" s="681"/>
      <c r="CZ46" s="684">
        <v>5.3</v>
      </c>
      <c r="DA46" s="685"/>
      <c r="DB46" s="685"/>
      <c r="DC46" s="780"/>
      <c r="DD46" s="688">
        <v>434366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t="s">
        <v>137</v>
      </c>
      <c r="CS47" s="715"/>
      <c r="CT47" s="715"/>
      <c r="CU47" s="715"/>
      <c r="CV47" s="715"/>
      <c r="CW47" s="715"/>
      <c r="CX47" s="715"/>
      <c r="CY47" s="716"/>
      <c r="CZ47" s="684" t="s">
        <v>137</v>
      </c>
      <c r="DA47" s="713"/>
      <c r="DB47" s="713"/>
      <c r="DC47" s="717"/>
      <c r="DD47" s="688" t="s">
        <v>137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260</v>
      </c>
      <c r="CS48" s="680"/>
      <c r="CT48" s="680"/>
      <c r="CU48" s="680"/>
      <c r="CV48" s="680"/>
      <c r="CW48" s="680"/>
      <c r="CX48" s="680"/>
      <c r="CY48" s="681"/>
      <c r="CZ48" s="684" t="s">
        <v>260</v>
      </c>
      <c r="DA48" s="685"/>
      <c r="DB48" s="685"/>
      <c r="DC48" s="780"/>
      <c r="DD48" s="688" t="s">
        <v>260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21984218</v>
      </c>
      <c r="CS49" s="749"/>
      <c r="CT49" s="749"/>
      <c r="CU49" s="749"/>
      <c r="CV49" s="749"/>
      <c r="CW49" s="749"/>
      <c r="CX49" s="749"/>
      <c r="CY49" s="781"/>
      <c r="CZ49" s="764">
        <v>100</v>
      </c>
      <c r="DA49" s="782"/>
      <c r="DB49" s="782"/>
      <c r="DC49" s="783"/>
      <c r="DD49" s="784">
        <v>14106307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o8IBRuvmaynuQI5eGsZSEuQG+os8J77le8b1w8sqU73WGHuWQELr0JAFPoRgqy31hgbul9fP7Nrm3KQ0hEbAHQ==" saltValue="ddVhtrvlONTUGKjIxMiJ0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22734</v>
      </c>
      <c r="R7" s="815"/>
      <c r="S7" s="815"/>
      <c r="T7" s="815"/>
      <c r="U7" s="815"/>
      <c r="V7" s="815">
        <v>21984</v>
      </c>
      <c r="W7" s="815"/>
      <c r="X7" s="815"/>
      <c r="Y7" s="815"/>
      <c r="Z7" s="815"/>
      <c r="AA7" s="815">
        <v>749</v>
      </c>
      <c r="AB7" s="815"/>
      <c r="AC7" s="815"/>
      <c r="AD7" s="815"/>
      <c r="AE7" s="816"/>
      <c r="AF7" s="817">
        <v>579</v>
      </c>
      <c r="AG7" s="818"/>
      <c r="AH7" s="818"/>
      <c r="AI7" s="818"/>
      <c r="AJ7" s="819"/>
      <c r="AK7" s="854">
        <v>70418</v>
      </c>
      <c r="AL7" s="855"/>
      <c r="AM7" s="855"/>
      <c r="AN7" s="855"/>
      <c r="AO7" s="855"/>
      <c r="AP7" s="855">
        <v>20840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565</v>
      </c>
      <c r="BT7" s="859"/>
      <c r="BU7" s="859"/>
      <c r="BV7" s="859"/>
      <c r="BW7" s="859"/>
      <c r="BX7" s="859"/>
      <c r="BY7" s="859"/>
      <c r="BZ7" s="859"/>
      <c r="CA7" s="859"/>
      <c r="CB7" s="859"/>
      <c r="CC7" s="859"/>
      <c r="CD7" s="859"/>
      <c r="CE7" s="859"/>
      <c r="CF7" s="859"/>
      <c r="CG7" s="860"/>
      <c r="CH7" s="851">
        <v>0</v>
      </c>
      <c r="CI7" s="852"/>
      <c r="CJ7" s="852"/>
      <c r="CK7" s="852"/>
      <c r="CL7" s="853"/>
      <c r="CM7" s="851">
        <v>1168</v>
      </c>
      <c r="CN7" s="852"/>
      <c r="CO7" s="852"/>
      <c r="CP7" s="852"/>
      <c r="CQ7" s="853"/>
      <c r="CR7" s="851">
        <v>1</v>
      </c>
      <c r="CS7" s="852"/>
      <c r="CT7" s="852"/>
      <c r="CU7" s="852"/>
      <c r="CV7" s="853"/>
      <c r="CW7" s="851" t="s">
        <v>566</v>
      </c>
      <c r="CX7" s="852"/>
      <c r="CY7" s="852"/>
      <c r="CZ7" s="852"/>
      <c r="DA7" s="853"/>
      <c r="DB7" s="851" t="s">
        <v>566</v>
      </c>
      <c r="DC7" s="852"/>
      <c r="DD7" s="852"/>
      <c r="DE7" s="852"/>
      <c r="DF7" s="853"/>
      <c r="DG7" s="851" t="s">
        <v>566</v>
      </c>
      <c r="DH7" s="852"/>
      <c r="DI7" s="852"/>
      <c r="DJ7" s="852"/>
      <c r="DK7" s="853"/>
      <c r="DL7" s="851" t="s">
        <v>566</v>
      </c>
      <c r="DM7" s="852"/>
      <c r="DN7" s="852"/>
      <c r="DO7" s="852"/>
      <c r="DP7" s="853"/>
      <c r="DQ7" s="851" t="s">
        <v>566</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v>22734</v>
      </c>
      <c r="R23" s="874"/>
      <c r="S23" s="874"/>
      <c r="T23" s="874"/>
      <c r="U23" s="874"/>
      <c r="V23" s="874">
        <v>21984</v>
      </c>
      <c r="W23" s="874"/>
      <c r="X23" s="874"/>
      <c r="Y23" s="874"/>
      <c r="Z23" s="874"/>
      <c r="AA23" s="874">
        <v>749</v>
      </c>
      <c r="AB23" s="874"/>
      <c r="AC23" s="874"/>
      <c r="AD23" s="874"/>
      <c r="AE23" s="875"/>
      <c r="AF23" s="876">
        <v>579</v>
      </c>
      <c r="AG23" s="874"/>
      <c r="AH23" s="874"/>
      <c r="AI23" s="874"/>
      <c r="AJ23" s="877"/>
      <c r="AK23" s="878"/>
      <c r="AL23" s="879"/>
      <c r="AM23" s="879"/>
      <c r="AN23" s="879"/>
      <c r="AO23" s="879"/>
      <c r="AP23" s="874">
        <v>20840</v>
      </c>
      <c r="AQ23" s="874"/>
      <c r="AR23" s="874"/>
      <c r="AS23" s="874"/>
      <c r="AT23" s="874"/>
      <c r="AU23" s="880"/>
      <c r="AV23" s="880"/>
      <c r="AW23" s="880"/>
      <c r="AX23" s="880"/>
      <c r="AY23" s="881"/>
      <c r="AZ23" s="889" t="s">
        <v>137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395</v>
      </c>
      <c r="C28" s="812"/>
      <c r="D28" s="812"/>
      <c r="E28" s="812"/>
      <c r="F28" s="812"/>
      <c r="G28" s="812"/>
      <c r="H28" s="812"/>
      <c r="I28" s="812"/>
      <c r="J28" s="812"/>
      <c r="K28" s="812"/>
      <c r="L28" s="812"/>
      <c r="M28" s="812"/>
      <c r="N28" s="812"/>
      <c r="O28" s="812"/>
      <c r="P28" s="813"/>
      <c r="Q28" s="902">
        <v>7407</v>
      </c>
      <c r="R28" s="903"/>
      <c r="S28" s="903"/>
      <c r="T28" s="903"/>
      <c r="U28" s="903"/>
      <c r="V28" s="903">
        <v>7193</v>
      </c>
      <c r="W28" s="903"/>
      <c r="X28" s="903"/>
      <c r="Y28" s="903"/>
      <c r="Z28" s="903"/>
      <c r="AA28" s="903">
        <v>214</v>
      </c>
      <c r="AB28" s="903"/>
      <c r="AC28" s="903"/>
      <c r="AD28" s="903"/>
      <c r="AE28" s="904"/>
      <c r="AF28" s="905">
        <v>214</v>
      </c>
      <c r="AG28" s="903"/>
      <c r="AH28" s="903"/>
      <c r="AI28" s="903"/>
      <c r="AJ28" s="906"/>
      <c r="AK28" s="907">
        <v>501540</v>
      </c>
      <c r="AL28" s="898"/>
      <c r="AM28" s="898"/>
      <c r="AN28" s="898"/>
      <c r="AO28" s="898"/>
      <c r="AP28" s="898" t="s">
        <v>566</v>
      </c>
      <c r="AQ28" s="898"/>
      <c r="AR28" s="898"/>
      <c r="AS28" s="898"/>
      <c r="AT28" s="898"/>
      <c r="AU28" s="898"/>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396</v>
      </c>
      <c r="C29" s="836"/>
      <c r="D29" s="836"/>
      <c r="E29" s="836"/>
      <c r="F29" s="836"/>
      <c r="G29" s="836"/>
      <c r="H29" s="836"/>
      <c r="I29" s="836"/>
      <c r="J29" s="836"/>
      <c r="K29" s="836"/>
      <c r="L29" s="836"/>
      <c r="M29" s="836"/>
      <c r="N29" s="836"/>
      <c r="O29" s="836"/>
      <c r="P29" s="837"/>
      <c r="Q29" s="838">
        <v>3622</v>
      </c>
      <c r="R29" s="839"/>
      <c r="S29" s="839"/>
      <c r="T29" s="839"/>
      <c r="U29" s="839"/>
      <c r="V29" s="839">
        <v>3542</v>
      </c>
      <c r="W29" s="839"/>
      <c r="X29" s="839"/>
      <c r="Y29" s="839"/>
      <c r="Z29" s="839"/>
      <c r="AA29" s="839">
        <v>79</v>
      </c>
      <c r="AB29" s="839"/>
      <c r="AC29" s="839"/>
      <c r="AD29" s="839"/>
      <c r="AE29" s="840"/>
      <c r="AF29" s="841">
        <v>79</v>
      </c>
      <c r="AG29" s="842"/>
      <c r="AH29" s="842"/>
      <c r="AI29" s="842"/>
      <c r="AJ29" s="843"/>
      <c r="AK29" s="910">
        <v>466668</v>
      </c>
      <c r="AL29" s="911"/>
      <c r="AM29" s="911"/>
      <c r="AN29" s="911"/>
      <c r="AO29" s="911"/>
      <c r="AP29" s="911" t="s">
        <v>566</v>
      </c>
      <c r="AQ29" s="911"/>
      <c r="AR29" s="911"/>
      <c r="AS29" s="911"/>
      <c r="AT29" s="911"/>
      <c r="AU29" s="911"/>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397</v>
      </c>
      <c r="C30" s="836"/>
      <c r="D30" s="836"/>
      <c r="E30" s="836"/>
      <c r="F30" s="836"/>
      <c r="G30" s="836"/>
      <c r="H30" s="836"/>
      <c r="I30" s="836"/>
      <c r="J30" s="836"/>
      <c r="K30" s="836"/>
      <c r="L30" s="836"/>
      <c r="M30" s="836"/>
      <c r="N30" s="836"/>
      <c r="O30" s="836"/>
      <c r="P30" s="837"/>
      <c r="Q30" s="838">
        <v>624</v>
      </c>
      <c r="R30" s="839"/>
      <c r="S30" s="839"/>
      <c r="T30" s="839"/>
      <c r="U30" s="839"/>
      <c r="V30" s="839">
        <v>619</v>
      </c>
      <c r="W30" s="839"/>
      <c r="X30" s="839"/>
      <c r="Y30" s="839"/>
      <c r="Z30" s="839"/>
      <c r="AA30" s="839">
        <v>4</v>
      </c>
      <c r="AB30" s="839"/>
      <c r="AC30" s="839"/>
      <c r="AD30" s="839"/>
      <c r="AE30" s="840"/>
      <c r="AF30" s="841">
        <v>4</v>
      </c>
      <c r="AG30" s="842"/>
      <c r="AH30" s="842"/>
      <c r="AI30" s="842"/>
      <c r="AJ30" s="843"/>
      <c r="AK30" s="910">
        <v>117438</v>
      </c>
      <c r="AL30" s="911"/>
      <c r="AM30" s="911"/>
      <c r="AN30" s="911"/>
      <c r="AO30" s="911"/>
      <c r="AP30" s="911" t="s">
        <v>566</v>
      </c>
      <c r="AQ30" s="911"/>
      <c r="AR30" s="911"/>
      <c r="AS30" s="911"/>
      <c r="AT30" s="911"/>
      <c r="AU30" s="911"/>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398</v>
      </c>
      <c r="C31" s="836"/>
      <c r="D31" s="836"/>
      <c r="E31" s="836"/>
      <c r="F31" s="836"/>
      <c r="G31" s="836"/>
      <c r="H31" s="836"/>
      <c r="I31" s="836"/>
      <c r="J31" s="836"/>
      <c r="K31" s="836"/>
      <c r="L31" s="836"/>
      <c r="M31" s="836"/>
      <c r="N31" s="836"/>
      <c r="O31" s="836"/>
      <c r="P31" s="837"/>
      <c r="Q31" s="838">
        <v>1489</v>
      </c>
      <c r="R31" s="839"/>
      <c r="S31" s="839"/>
      <c r="T31" s="839"/>
      <c r="U31" s="839"/>
      <c r="V31" s="839">
        <v>1424</v>
      </c>
      <c r="W31" s="839"/>
      <c r="X31" s="839"/>
      <c r="Y31" s="839"/>
      <c r="Z31" s="839"/>
      <c r="AA31" s="839">
        <v>65</v>
      </c>
      <c r="AB31" s="839"/>
      <c r="AC31" s="839"/>
      <c r="AD31" s="839"/>
      <c r="AE31" s="840"/>
      <c r="AF31" s="841">
        <v>2247</v>
      </c>
      <c r="AG31" s="842"/>
      <c r="AH31" s="842"/>
      <c r="AI31" s="842"/>
      <c r="AJ31" s="843"/>
      <c r="AK31" s="910">
        <v>3612</v>
      </c>
      <c r="AL31" s="911"/>
      <c r="AM31" s="911"/>
      <c r="AN31" s="911"/>
      <c r="AO31" s="911"/>
      <c r="AP31" s="911">
        <v>2699</v>
      </c>
      <c r="AQ31" s="911"/>
      <c r="AR31" s="911"/>
      <c r="AS31" s="911"/>
      <c r="AT31" s="911"/>
      <c r="AU31" s="911">
        <v>0</v>
      </c>
      <c r="AV31" s="911"/>
      <c r="AW31" s="911"/>
      <c r="AX31" s="911"/>
      <c r="AY31" s="911"/>
      <c r="AZ31" s="912" t="s">
        <v>585</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400</v>
      </c>
      <c r="C32" s="836"/>
      <c r="D32" s="836"/>
      <c r="E32" s="836"/>
      <c r="F32" s="836"/>
      <c r="G32" s="836"/>
      <c r="H32" s="836"/>
      <c r="I32" s="836"/>
      <c r="J32" s="836"/>
      <c r="K32" s="836"/>
      <c r="L32" s="836"/>
      <c r="M32" s="836"/>
      <c r="N32" s="836"/>
      <c r="O32" s="836"/>
      <c r="P32" s="837"/>
      <c r="Q32" s="838">
        <v>1301</v>
      </c>
      <c r="R32" s="839"/>
      <c r="S32" s="839"/>
      <c r="T32" s="839"/>
      <c r="U32" s="839"/>
      <c r="V32" s="839">
        <v>1279</v>
      </c>
      <c r="W32" s="839"/>
      <c r="X32" s="839"/>
      <c r="Y32" s="839"/>
      <c r="Z32" s="839"/>
      <c r="AA32" s="839">
        <v>64</v>
      </c>
      <c r="AB32" s="839"/>
      <c r="AC32" s="839"/>
      <c r="AD32" s="839"/>
      <c r="AE32" s="840"/>
      <c r="AF32" s="841">
        <v>64</v>
      </c>
      <c r="AG32" s="842"/>
      <c r="AH32" s="842"/>
      <c r="AI32" s="842"/>
      <c r="AJ32" s="843"/>
      <c r="AK32" s="910">
        <v>282060</v>
      </c>
      <c r="AL32" s="911"/>
      <c r="AM32" s="911"/>
      <c r="AN32" s="911"/>
      <c r="AO32" s="911"/>
      <c r="AP32" s="911">
        <v>4889</v>
      </c>
      <c r="AQ32" s="911"/>
      <c r="AR32" s="911"/>
      <c r="AS32" s="911"/>
      <c r="AT32" s="911"/>
      <c r="AU32" s="911">
        <v>2298</v>
      </c>
      <c r="AV32" s="911"/>
      <c r="AW32" s="911"/>
      <c r="AX32" s="911"/>
      <c r="AY32" s="911"/>
      <c r="AZ32" s="912" t="s">
        <v>585</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402</v>
      </c>
      <c r="C33" s="836"/>
      <c r="D33" s="836"/>
      <c r="E33" s="836"/>
      <c r="F33" s="836"/>
      <c r="G33" s="836"/>
      <c r="H33" s="836"/>
      <c r="I33" s="836"/>
      <c r="J33" s="836"/>
      <c r="K33" s="836"/>
      <c r="L33" s="836"/>
      <c r="M33" s="836"/>
      <c r="N33" s="836"/>
      <c r="O33" s="836"/>
      <c r="P33" s="837"/>
      <c r="Q33" s="838">
        <v>32</v>
      </c>
      <c r="R33" s="839"/>
      <c r="S33" s="839"/>
      <c r="T33" s="839"/>
      <c r="U33" s="839"/>
      <c r="V33" s="839">
        <v>31</v>
      </c>
      <c r="W33" s="839"/>
      <c r="X33" s="839"/>
      <c r="Y33" s="839"/>
      <c r="Z33" s="839"/>
      <c r="AA33" s="839">
        <v>1</v>
      </c>
      <c r="AB33" s="839"/>
      <c r="AC33" s="839"/>
      <c r="AD33" s="839"/>
      <c r="AE33" s="840"/>
      <c r="AF33" s="841">
        <v>1</v>
      </c>
      <c r="AG33" s="842"/>
      <c r="AH33" s="842"/>
      <c r="AI33" s="842"/>
      <c r="AJ33" s="843"/>
      <c r="AK33" s="910">
        <v>20760</v>
      </c>
      <c r="AL33" s="911"/>
      <c r="AM33" s="911"/>
      <c r="AN33" s="911"/>
      <c r="AO33" s="911"/>
      <c r="AP33" s="911">
        <v>174</v>
      </c>
      <c r="AQ33" s="911"/>
      <c r="AR33" s="911"/>
      <c r="AS33" s="911"/>
      <c r="AT33" s="911"/>
      <c r="AU33" s="911">
        <v>166</v>
      </c>
      <c r="AV33" s="911"/>
      <c r="AW33" s="911"/>
      <c r="AX33" s="911"/>
      <c r="AY33" s="911"/>
      <c r="AZ33" s="912" t="s">
        <v>585</v>
      </c>
      <c r="BA33" s="912"/>
      <c r="BB33" s="912"/>
      <c r="BC33" s="912"/>
      <c r="BD33" s="912"/>
      <c r="BE33" s="908" t="s">
        <v>401</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403</v>
      </c>
      <c r="C34" s="836"/>
      <c r="D34" s="836"/>
      <c r="E34" s="836"/>
      <c r="F34" s="836"/>
      <c r="G34" s="836"/>
      <c r="H34" s="836"/>
      <c r="I34" s="836"/>
      <c r="J34" s="836"/>
      <c r="K34" s="836"/>
      <c r="L34" s="836"/>
      <c r="M34" s="836"/>
      <c r="N34" s="836"/>
      <c r="O34" s="836"/>
      <c r="P34" s="837"/>
      <c r="Q34" s="838">
        <v>603</v>
      </c>
      <c r="R34" s="839"/>
      <c r="S34" s="839"/>
      <c r="T34" s="839"/>
      <c r="U34" s="839"/>
      <c r="V34" s="839">
        <v>591</v>
      </c>
      <c r="W34" s="839"/>
      <c r="X34" s="839"/>
      <c r="Y34" s="839"/>
      <c r="Z34" s="839"/>
      <c r="AA34" s="839">
        <v>2</v>
      </c>
      <c r="AB34" s="839"/>
      <c r="AC34" s="839"/>
      <c r="AD34" s="839"/>
      <c r="AE34" s="840"/>
      <c r="AF34" s="841" t="s">
        <v>137</v>
      </c>
      <c r="AG34" s="842"/>
      <c r="AH34" s="842"/>
      <c r="AI34" s="842"/>
      <c r="AJ34" s="843"/>
      <c r="AK34" s="910">
        <v>317789</v>
      </c>
      <c r="AL34" s="911"/>
      <c r="AM34" s="911"/>
      <c r="AN34" s="911"/>
      <c r="AO34" s="911"/>
      <c r="AP34" s="911">
        <v>1335</v>
      </c>
      <c r="AQ34" s="911"/>
      <c r="AR34" s="911"/>
      <c r="AS34" s="911"/>
      <c r="AT34" s="911"/>
      <c r="AU34" s="911">
        <v>0</v>
      </c>
      <c r="AV34" s="911"/>
      <c r="AW34" s="911"/>
      <c r="AX34" s="911"/>
      <c r="AY34" s="911"/>
      <c r="AZ34" s="912" t="s">
        <v>585</v>
      </c>
      <c r="BA34" s="912"/>
      <c r="BB34" s="912"/>
      <c r="BC34" s="912"/>
      <c r="BD34" s="912"/>
      <c r="BE34" s="908" t="s">
        <v>401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2609</v>
      </c>
      <c r="AG63" s="922"/>
      <c r="AH63" s="922"/>
      <c r="AI63" s="922"/>
      <c r="AJ63" s="923"/>
      <c r="AK63" s="924"/>
      <c r="AL63" s="919"/>
      <c r="AM63" s="919"/>
      <c r="AN63" s="919"/>
      <c r="AO63" s="919"/>
      <c r="AP63" s="922">
        <v>9097</v>
      </c>
      <c r="AQ63" s="922"/>
      <c r="AR63" s="922"/>
      <c r="AS63" s="922"/>
      <c r="AT63" s="922"/>
      <c r="AU63" s="922">
        <v>2464</v>
      </c>
      <c r="AV63" s="922"/>
      <c r="AW63" s="922"/>
      <c r="AX63" s="922"/>
      <c r="AY63" s="922"/>
      <c r="AZ63" s="926"/>
      <c r="BA63" s="926"/>
      <c r="BB63" s="926"/>
      <c r="BC63" s="926"/>
      <c r="BD63" s="926"/>
      <c r="BE63" s="927"/>
      <c r="BF63" s="927"/>
      <c r="BG63" s="927"/>
      <c r="BH63" s="927"/>
      <c r="BI63" s="928"/>
      <c r="BJ63" s="929" t="s">
        <v>137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388</v>
      </c>
      <c r="W66" s="798"/>
      <c r="X66" s="798"/>
      <c r="Y66" s="798"/>
      <c r="Z66" s="799"/>
      <c r="AA66" s="797" t="s">
        <v>389</v>
      </c>
      <c r="AB66" s="798"/>
      <c r="AC66" s="798"/>
      <c r="AD66" s="798"/>
      <c r="AE66" s="799"/>
      <c r="AF66" s="932" t="s">
        <v>390</v>
      </c>
      <c r="AG66" s="893"/>
      <c r="AH66" s="893"/>
      <c r="AI66" s="893"/>
      <c r="AJ66" s="933"/>
      <c r="AK66" s="797" t="s">
        <v>391</v>
      </c>
      <c r="AL66" s="821"/>
      <c r="AM66" s="821"/>
      <c r="AN66" s="821"/>
      <c r="AO66" s="822"/>
      <c r="AP66" s="797" t="s">
        <v>392</v>
      </c>
      <c r="AQ66" s="798"/>
      <c r="AR66" s="798"/>
      <c r="AS66" s="798"/>
      <c r="AT66" s="799"/>
      <c r="AU66" s="797" t="s">
        <v>409</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567</v>
      </c>
      <c r="C68" s="950"/>
      <c r="D68" s="950"/>
      <c r="E68" s="950"/>
      <c r="F68" s="950"/>
      <c r="G68" s="950"/>
      <c r="H68" s="950"/>
      <c r="I68" s="950"/>
      <c r="J68" s="950"/>
      <c r="K68" s="950"/>
      <c r="L68" s="950"/>
      <c r="M68" s="950"/>
      <c r="N68" s="950"/>
      <c r="O68" s="950"/>
      <c r="P68" s="951"/>
      <c r="Q68" s="952">
        <v>2056</v>
      </c>
      <c r="R68" s="946"/>
      <c r="S68" s="946"/>
      <c r="T68" s="946"/>
      <c r="U68" s="946"/>
      <c r="V68" s="946">
        <v>2034</v>
      </c>
      <c r="W68" s="946"/>
      <c r="X68" s="946"/>
      <c r="Y68" s="946"/>
      <c r="Z68" s="946"/>
      <c r="AA68" s="946">
        <v>22</v>
      </c>
      <c r="AB68" s="946"/>
      <c r="AC68" s="946"/>
      <c r="AD68" s="946"/>
      <c r="AE68" s="946"/>
      <c r="AF68" s="946">
        <v>22</v>
      </c>
      <c r="AG68" s="946"/>
      <c r="AH68" s="946"/>
      <c r="AI68" s="946"/>
      <c r="AJ68" s="946"/>
      <c r="AK68" s="946" t="s">
        <v>568</v>
      </c>
      <c r="AL68" s="946"/>
      <c r="AM68" s="946"/>
      <c r="AN68" s="946"/>
      <c r="AO68" s="946"/>
      <c r="AP68" s="946" t="s">
        <v>569</v>
      </c>
      <c r="AQ68" s="946"/>
      <c r="AR68" s="946"/>
      <c r="AS68" s="946"/>
      <c r="AT68" s="946"/>
      <c r="AU68" s="946" t="s">
        <v>566</v>
      </c>
      <c r="AV68" s="946"/>
      <c r="AW68" s="946"/>
      <c r="AX68" s="946"/>
      <c r="AY68" s="946"/>
      <c r="AZ68" s="947" t="s">
        <v>570</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567</v>
      </c>
      <c r="C69" s="954"/>
      <c r="D69" s="954"/>
      <c r="E69" s="954"/>
      <c r="F69" s="954"/>
      <c r="G69" s="954"/>
      <c r="H69" s="954"/>
      <c r="I69" s="954"/>
      <c r="J69" s="954"/>
      <c r="K69" s="954"/>
      <c r="L69" s="954"/>
      <c r="M69" s="954"/>
      <c r="N69" s="954"/>
      <c r="O69" s="954"/>
      <c r="P69" s="955"/>
      <c r="Q69" s="956">
        <v>723894</v>
      </c>
      <c r="R69" s="911"/>
      <c r="S69" s="911"/>
      <c r="T69" s="911"/>
      <c r="U69" s="911"/>
      <c r="V69" s="911">
        <v>705179</v>
      </c>
      <c r="W69" s="911"/>
      <c r="X69" s="911"/>
      <c r="Y69" s="911"/>
      <c r="Z69" s="911"/>
      <c r="AA69" s="911">
        <v>18715</v>
      </c>
      <c r="AB69" s="911"/>
      <c r="AC69" s="911"/>
      <c r="AD69" s="911"/>
      <c r="AE69" s="911"/>
      <c r="AF69" s="911">
        <v>18715</v>
      </c>
      <c r="AG69" s="911"/>
      <c r="AH69" s="911"/>
      <c r="AI69" s="911"/>
      <c r="AJ69" s="911"/>
      <c r="AK69" s="911">
        <v>1705</v>
      </c>
      <c r="AL69" s="911"/>
      <c r="AM69" s="911"/>
      <c r="AN69" s="911"/>
      <c r="AO69" s="911"/>
      <c r="AP69" s="911" t="s">
        <v>566</v>
      </c>
      <c r="AQ69" s="911"/>
      <c r="AR69" s="911"/>
      <c r="AS69" s="911"/>
      <c r="AT69" s="911"/>
      <c r="AU69" s="911" t="s">
        <v>566</v>
      </c>
      <c r="AV69" s="911"/>
      <c r="AW69" s="911"/>
      <c r="AX69" s="911"/>
      <c r="AY69" s="911"/>
      <c r="AZ69" s="957" t="s">
        <v>571</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572</v>
      </c>
      <c r="C70" s="954"/>
      <c r="D70" s="954"/>
      <c r="E70" s="954"/>
      <c r="F70" s="954"/>
      <c r="G70" s="954"/>
      <c r="H70" s="954"/>
      <c r="I70" s="954"/>
      <c r="J70" s="954"/>
      <c r="K70" s="954"/>
      <c r="L70" s="954"/>
      <c r="M70" s="954"/>
      <c r="N70" s="954"/>
      <c r="O70" s="954"/>
      <c r="P70" s="955"/>
      <c r="Q70" s="956">
        <v>23533</v>
      </c>
      <c r="R70" s="911"/>
      <c r="S70" s="911"/>
      <c r="T70" s="911"/>
      <c r="U70" s="911"/>
      <c r="V70" s="911">
        <v>22843</v>
      </c>
      <c r="W70" s="911"/>
      <c r="X70" s="911"/>
      <c r="Y70" s="911"/>
      <c r="Z70" s="911"/>
      <c r="AA70" s="911">
        <v>689</v>
      </c>
      <c r="AB70" s="911"/>
      <c r="AC70" s="911"/>
      <c r="AD70" s="911"/>
      <c r="AE70" s="911"/>
      <c r="AF70" s="911">
        <v>689</v>
      </c>
      <c r="AG70" s="911"/>
      <c r="AH70" s="911"/>
      <c r="AI70" s="911"/>
      <c r="AJ70" s="911"/>
      <c r="AK70" s="911">
        <v>22</v>
      </c>
      <c r="AL70" s="911"/>
      <c r="AM70" s="911"/>
      <c r="AN70" s="911"/>
      <c r="AO70" s="911"/>
      <c r="AP70" s="911" t="s">
        <v>566</v>
      </c>
      <c r="AQ70" s="911"/>
      <c r="AR70" s="911"/>
      <c r="AS70" s="911"/>
      <c r="AT70" s="911"/>
      <c r="AU70" s="911" t="s">
        <v>566</v>
      </c>
      <c r="AV70" s="911"/>
      <c r="AW70" s="911"/>
      <c r="AX70" s="911"/>
      <c r="AY70" s="911"/>
      <c r="AZ70" s="957" t="s">
        <v>570</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572</v>
      </c>
      <c r="C71" s="954"/>
      <c r="D71" s="954"/>
      <c r="E71" s="954"/>
      <c r="F71" s="954"/>
      <c r="G71" s="954"/>
      <c r="H71" s="954"/>
      <c r="I71" s="954"/>
      <c r="J71" s="954"/>
      <c r="K71" s="954"/>
      <c r="L71" s="954"/>
      <c r="M71" s="954"/>
      <c r="N71" s="954"/>
      <c r="O71" s="954"/>
      <c r="P71" s="955"/>
      <c r="Q71" s="956">
        <v>370</v>
      </c>
      <c r="R71" s="911"/>
      <c r="S71" s="911"/>
      <c r="T71" s="911"/>
      <c r="U71" s="911"/>
      <c r="V71" s="911">
        <v>135</v>
      </c>
      <c r="W71" s="911"/>
      <c r="X71" s="911"/>
      <c r="Y71" s="911"/>
      <c r="Z71" s="911"/>
      <c r="AA71" s="911">
        <v>235</v>
      </c>
      <c r="AB71" s="911"/>
      <c r="AC71" s="911"/>
      <c r="AD71" s="911"/>
      <c r="AE71" s="911"/>
      <c r="AF71" s="911">
        <v>235</v>
      </c>
      <c r="AG71" s="911"/>
      <c r="AH71" s="911"/>
      <c r="AI71" s="911"/>
      <c r="AJ71" s="911"/>
      <c r="AK71" s="911" t="s">
        <v>569</v>
      </c>
      <c r="AL71" s="911"/>
      <c r="AM71" s="911"/>
      <c r="AN71" s="911"/>
      <c r="AO71" s="911"/>
      <c r="AP71" s="911" t="s">
        <v>566</v>
      </c>
      <c r="AQ71" s="911"/>
      <c r="AR71" s="911"/>
      <c r="AS71" s="911"/>
      <c r="AT71" s="911"/>
      <c r="AU71" s="911" t="s">
        <v>566</v>
      </c>
      <c r="AV71" s="911"/>
      <c r="AW71" s="911"/>
      <c r="AX71" s="911"/>
      <c r="AY71" s="911"/>
      <c r="AZ71" s="957" t="s">
        <v>573</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574</v>
      </c>
      <c r="C72" s="954"/>
      <c r="D72" s="954"/>
      <c r="E72" s="954"/>
      <c r="F72" s="954"/>
      <c r="G72" s="954"/>
      <c r="H72" s="954"/>
      <c r="I72" s="954"/>
      <c r="J72" s="954"/>
      <c r="K72" s="954"/>
      <c r="L72" s="954"/>
      <c r="M72" s="954"/>
      <c r="N72" s="954"/>
      <c r="O72" s="954"/>
      <c r="P72" s="955"/>
      <c r="Q72" s="956">
        <v>405</v>
      </c>
      <c r="R72" s="911"/>
      <c r="S72" s="911"/>
      <c r="T72" s="911"/>
      <c r="U72" s="911"/>
      <c r="V72" s="911">
        <v>397</v>
      </c>
      <c r="W72" s="911"/>
      <c r="X72" s="911"/>
      <c r="Y72" s="911"/>
      <c r="Z72" s="911"/>
      <c r="AA72" s="911">
        <v>8</v>
      </c>
      <c r="AB72" s="911"/>
      <c r="AC72" s="911"/>
      <c r="AD72" s="911"/>
      <c r="AE72" s="911"/>
      <c r="AF72" s="911">
        <v>8</v>
      </c>
      <c r="AG72" s="911"/>
      <c r="AH72" s="911"/>
      <c r="AI72" s="911"/>
      <c r="AJ72" s="911"/>
      <c r="AK72" s="911" t="s">
        <v>575</v>
      </c>
      <c r="AL72" s="911"/>
      <c r="AM72" s="911"/>
      <c r="AN72" s="911"/>
      <c r="AO72" s="911"/>
      <c r="AP72" s="911" t="s">
        <v>576</v>
      </c>
      <c r="AQ72" s="911"/>
      <c r="AR72" s="911"/>
      <c r="AS72" s="911"/>
      <c r="AT72" s="911"/>
      <c r="AU72" s="911" t="s">
        <v>566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577</v>
      </c>
      <c r="C73" s="954"/>
      <c r="D73" s="954"/>
      <c r="E73" s="954"/>
      <c r="F73" s="954"/>
      <c r="G73" s="954"/>
      <c r="H73" s="954"/>
      <c r="I73" s="954"/>
      <c r="J73" s="954"/>
      <c r="K73" s="954"/>
      <c r="L73" s="954"/>
      <c r="M73" s="954"/>
      <c r="N73" s="954"/>
      <c r="O73" s="954"/>
      <c r="P73" s="955"/>
      <c r="Q73" s="956">
        <v>7257</v>
      </c>
      <c r="R73" s="911"/>
      <c r="S73" s="911"/>
      <c r="T73" s="911"/>
      <c r="U73" s="911"/>
      <c r="V73" s="911">
        <v>7085</v>
      </c>
      <c r="W73" s="911"/>
      <c r="X73" s="911"/>
      <c r="Y73" s="911"/>
      <c r="Z73" s="911"/>
      <c r="AA73" s="911">
        <v>173</v>
      </c>
      <c r="AB73" s="911"/>
      <c r="AC73" s="911"/>
      <c r="AD73" s="911"/>
      <c r="AE73" s="911"/>
      <c r="AF73" s="911">
        <v>173</v>
      </c>
      <c r="AG73" s="911"/>
      <c r="AH73" s="911"/>
      <c r="AI73" s="911"/>
      <c r="AJ73" s="911"/>
      <c r="AK73" s="911">
        <v>342</v>
      </c>
      <c r="AL73" s="911"/>
      <c r="AM73" s="911"/>
      <c r="AN73" s="911"/>
      <c r="AO73" s="911"/>
      <c r="AP73" s="911">
        <v>7093</v>
      </c>
      <c r="AQ73" s="911"/>
      <c r="AR73" s="911"/>
      <c r="AS73" s="911"/>
      <c r="AT73" s="911"/>
      <c r="AU73" s="911" t="s">
        <v>566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578</v>
      </c>
      <c r="C74" s="954"/>
      <c r="D74" s="954"/>
      <c r="E74" s="954"/>
      <c r="F74" s="954"/>
      <c r="G74" s="954"/>
      <c r="H74" s="954"/>
      <c r="I74" s="954"/>
      <c r="J74" s="954"/>
      <c r="K74" s="954"/>
      <c r="L74" s="954"/>
      <c r="M74" s="954"/>
      <c r="N74" s="954"/>
      <c r="O74" s="954"/>
      <c r="P74" s="955"/>
      <c r="Q74" s="956">
        <v>5</v>
      </c>
      <c r="R74" s="911"/>
      <c r="S74" s="911"/>
      <c r="T74" s="911"/>
      <c r="U74" s="911"/>
      <c r="V74" s="911">
        <v>3</v>
      </c>
      <c r="W74" s="911"/>
      <c r="X74" s="911"/>
      <c r="Y74" s="911"/>
      <c r="Z74" s="911"/>
      <c r="AA74" s="911">
        <v>2</v>
      </c>
      <c r="AB74" s="911"/>
      <c r="AC74" s="911"/>
      <c r="AD74" s="911"/>
      <c r="AE74" s="911"/>
      <c r="AF74" s="911">
        <v>2</v>
      </c>
      <c r="AG74" s="911"/>
      <c r="AH74" s="911"/>
      <c r="AI74" s="911"/>
      <c r="AJ74" s="911"/>
      <c r="AK74" s="911" t="s">
        <v>566</v>
      </c>
      <c r="AL74" s="911"/>
      <c r="AM74" s="911"/>
      <c r="AN74" s="911"/>
      <c r="AO74" s="911"/>
      <c r="AP74" s="911" t="s">
        <v>566</v>
      </c>
      <c r="AQ74" s="911"/>
      <c r="AR74" s="911"/>
      <c r="AS74" s="911"/>
      <c r="AT74" s="911"/>
      <c r="AU74" s="911" t="s">
        <v>566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579</v>
      </c>
      <c r="C75" s="954"/>
      <c r="D75" s="954"/>
      <c r="E75" s="954"/>
      <c r="F75" s="954"/>
      <c r="G75" s="954"/>
      <c r="H75" s="954"/>
      <c r="I75" s="954"/>
      <c r="J75" s="954"/>
      <c r="K75" s="954"/>
      <c r="L75" s="954"/>
      <c r="M75" s="954"/>
      <c r="N75" s="954"/>
      <c r="O75" s="954"/>
      <c r="P75" s="955"/>
      <c r="Q75" s="959">
        <v>1703</v>
      </c>
      <c r="R75" s="960"/>
      <c r="S75" s="960"/>
      <c r="T75" s="960"/>
      <c r="U75" s="910"/>
      <c r="V75" s="961">
        <v>1678</v>
      </c>
      <c r="W75" s="960"/>
      <c r="X75" s="960"/>
      <c r="Y75" s="960"/>
      <c r="Z75" s="910"/>
      <c r="AA75" s="961">
        <v>25</v>
      </c>
      <c r="AB75" s="960"/>
      <c r="AC75" s="960"/>
      <c r="AD75" s="960"/>
      <c r="AE75" s="910"/>
      <c r="AF75" s="961">
        <v>25</v>
      </c>
      <c r="AG75" s="960"/>
      <c r="AH75" s="960"/>
      <c r="AI75" s="960"/>
      <c r="AJ75" s="910"/>
      <c r="AK75" s="961" t="s">
        <v>580</v>
      </c>
      <c r="AL75" s="960"/>
      <c r="AM75" s="960"/>
      <c r="AN75" s="960"/>
      <c r="AO75" s="910"/>
      <c r="AP75" s="961">
        <v>600</v>
      </c>
      <c r="AQ75" s="960"/>
      <c r="AR75" s="960"/>
      <c r="AS75" s="960"/>
      <c r="AT75" s="910"/>
      <c r="AU75" s="961" t="s">
        <v>581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19869</v>
      </c>
      <c r="AG88" s="922"/>
      <c r="AH88" s="922"/>
      <c r="AI88" s="922"/>
      <c r="AJ88" s="922"/>
      <c r="AK88" s="919"/>
      <c r="AL88" s="919"/>
      <c r="AM88" s="919"/>
      <c r="AN88" s="919"/>
      <c r="AO88" s="919"/>
      <c r="AP88" s="922">
        <v>7693</v>
      </c>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303</v>
      </c>
      <c r="AG109" s="975"/>
      <c r="AH109" s="975"/>
      <c r="AI109" s="975"/>
      <c r="AJ109" s="976"/>
      <c r="AK109" s="974" t="s">
        <v>302</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303</v>
      </c>
      <c r="BW109" s="975"/>
      <c r="BX109" s="975"/>
      <c r="BY109" s="975"/>
      <c r="BZ109" s="976"/>
      <c r="CA109" s="974" t="s">
        <v>302</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303</v>
      </c>
      <c r="DM109" s="975"/>
      <c r="DN109" s="975"/>
      <c r="DO109" s="975"/>
      <c r="DP109" s="976"/>
      <c r="DQ109" s="974" t="s">
        <v>302</v>
      </c>
      <c r="DR109" s="975"/>
      <c r="DS109" s="975"/>
      <c r="DT109" s="975"/>
      <c r="DU109" s="976"/>
      <c r="DV109" s="974" t="s">
        <v>420</v>
      </c>
      <c r="DW109" s="975"/>
      <c r="DX109" s="975"/>
      <c r="DY109" s="975"/>
      <c r="DZ109" s="977"/>
    </row>
    <row r="110" spans="1:131" s="246" customFormat="1" ht="26.25" customHeight="1">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1617360</v>
      </c>
      <c r="AB110" s="982"/>
      <c r="AC110" s="982"/>
      <c r="AD110" s="982"/>
      <c r="AE110" s="983"/>
      <c r="AF110" s="984">
        <v>1696450</v>
      </c>
      <c r="AG110" s="982"/>
      <c r="AH110" s="982"/>
      <c r="AI110" s="982"/>
      <c r="AJ110" s="983"/>
      <c r="AK110" s="984">
        <v>1963695</v>
      </c>
      <c r="AL110" s="982"/>
      <c r="AM110" s="982"/>
      <c r="AN110" s="982"/>
      <c r="AO110" s="983"/>
      <c r="AP110" s="985">
        <v>16.8</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16247466</v>
      </c>
      <c r="BR110" s="1017"/>
      <c r="BS110" s="1017"/>
      <c r="BT110" s="1017"/>
      <c r="BU110" s="1017"/>
      <c r="BV110" s="1017">
        <v>20598504</v>
      </c>
      <c r="BW110" s="1017"/>
      <c r="BX110" s="1017"/>
      <c r="BY110" s="1017"/>
      <c r="BZ110" s="1017"/>
      <c r="CA110" s="1017">
        <v>20839579</v>
      </c>
      <c r="CB110" s="1017"/>
      <c r="CC110" s="1017"/>
      <c r="CD110" s="1017"/>
      <c r="CE110" s="1017"/>
      <c r="CF110" s="1031">
        <v>178</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1191009</v>
      </c>
      <c r="DH110" s="1017"/>
      <c r="DI110" s="1017"/>
      <c r="DJ110" s="1017"/>
      <c r="DK110" s="1017"/>
      <c r="DL110" s="1017">
        <v>1059715</v>
      </c>
      <c r="DM110" s="1017"/>
      <c r="DN110" s="1017"/>
      <c r="DO110" s="1017"/>
      <c r="DP110" s="1017"/>
      <c r="DQ110" s="1017">
        <v>959084</v>
      </c>
      <c r="DR110" s="1017"/>
      <c r="DS110" s="1017"/>
      <c r="DT110" s="1017"/>
      <c r="DU110" s="1017"/>
      <c r="DV110" s="1018">
        <v>8.1999999999999993</v>
      </c>
      <c r="DW110" s="1018"/>
      <c r="DX110" s="1018"/>
      <c r="DY110" s="1018"/>
      <c r="DZ110" s="1019"/>
    </row>
    <row r="111" spans="1:131" s="246" customFormat="1" ht="26.25" customHeight="1">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427</v>
      </c>
      <c r="AG111" s="1024"/>
      <c r="AH111" s="1024"/>
      <c r="AI111" s="1024"/>
      <c r="AJ111" s="1025"/>
      <c r="AK111" s="1026" t="s">
        <v>137</v>
      </c>
      <c r="AL111" s="1024"/>
      <c r="AM111" s="1024"/>
      <c r="AN111" s="1024"/>
      <c r="AO111" s="1025"/>
      <c r="AP111" s="1027" t="s">
        <v>137</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4032814</v>
      </c>
      <c r="BR111" s="1010"/>
      <c r="BS111" s="1010"/>
      <c r="BT111" s="1010"/>
      <c r="BU111" s="1010"/>
      <c r="BV111" s="1010">
        <v>1852651</v>
      </c>
      <c r="BW111" s="1010"/>
      <c r="BX111" s="1010"/>
      <c r="BY111" s="1010"/>
      <c r="BZ111" s="1010"/>
      <c r="CA111" s="1010">
        <v>2486929</v>
      </c>
      <c r="CB111" s="1010"/>
      <c r="CC111" s="1010"/>
      <c r="CD111" s="1010"/>
      <c r="CE111" s="1010"/>
      <c r="CF111" s="1004">
        <v>21.2</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137</v>
      </c>
      <c r="DH111" s="1010"/>
      <c r="DI111" s="1010"/>
      <c r="DJ111" s="1010"/>
      <c r="DK111" s="1010"/>
      <c r="DL111" s="1010" t="s">
        <v>430</v>
      </c>
      <c r="DM111" s="1010"/>
      <c r="DN111" s="1010"/>
      <c r="DO111" s="1010"/>
      <c r="DP111" s="1010"/>
      <c r="DQ111" s="1010" t="s">
        <v>137</v>
      </c>
      <c r="DR111" s="1010"/>
      <c r="DS111" s="1010"/>
      <c r="DT111" s="1010"/>
      <c r="DU111" s="1010"/>
      <c r="DV111" s="1011" t="s">
        <v>137</v>
      </c>
      <c r="DW111" s="1011"/>
      <c r="DX111" s="1011"/>
      <c r="DY111" s="1011"/>
      <c r="DZ111" s="1012"/>
    </row>
    <row r="112" spans="1:131" s="246" customFormat="1" ht="26.25" customHeight="1">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427</v>
      </c>
      <c r="AB112" s="1049"/>
      <c r="AC112" s="1049"/>
      <c r="AD112" s="1049"/>
      <c r="AE112" s="1050"/>
      <c r="AF112" s="1051" t="s">
        <v>137</v>
      </c>
      <c r="AG112" s="1049"/>
      <c r="AH112" s="1049"/>
      <c r="AI112" s="1049"/>
      <c r="AJ112" s="1050"/>
      <c r="AK112" s="1051" t="s">
        <v>137</v>
      </c>
      <c r="AL112" s="1049"/>
      <c r="AM112" s="1049"/>
      <c r="AN112" s="1049"/>
      <c r="AO112" s="1050"/>
      <c r="AP112" s="1052" t="s">
        <v>430</v>
      </c>
      <c r="AQ112" s="1053"/>
      <c r="AR112" s="1053"/>
      <c r="AS112" s="1053"/>
      <c r="AT112" s="1054"/>
      <c r="AU112" s="990"/>
      <c r="AV112" s="991"/>
      <c r="AW112" s="991"/>
      <c r="AX112" s="991"/>
      <c r="AY112" s="991"/>
      <c r="AZ112" s="1039" t="s">
        <v>433</v>
      </c>
      <c r="BA112" s="1040"/>
      <c r="BB112" s="1040"/>
      <c r="BC112" s="1040"/>
      <c r="BD112" s="1040"/>
      <c r="BE112" s="1040"/>
      <c r="BF112" s="1040"/>
      <c r="BG112" s="1040"/>
      <c r="BH112" s="1040"/>
      <c r="BI112" s="1040"/>
      <c r="BJ112" s="1040"/>
      <c r="BK112" s="1040"/>
      <c r="BL112" s="1040"/>
      <c r="BM112" s="1040"/>
      <c r="BN112" s="1040"/>
      <c r="BO112" s="1040"/>
      <c r="BP112" s="1041"/>
      <c r="BQ112" s="1009">
        <v>2630276</v>
      </c>
      <c r="BR112" s="1010"/>
      <c r="BS112" s="1010"/>
      <c r="BT112" s="1010"/>
      <c r="BU112" s="1010"/>
      <c r="BV112" s="1010">
        <v>2437952</v>
      </c>
      <c r="BW112" s="1010"/>
      <c r="BX112" s="1010"/>
      <c r="BY112" s="1010"/>
      <c r="BZ112" s="1010"/>
      <c r="CA112" s="1010">
        <v>2464307</v>
      </c>
      <c r="CB112" s="1010"/>
      <c r="CC112" s="1010"/>
      <c r="CD112" s="1010"/>
      <c r="CE112" s="1010"/>
      <c r="CF112" s="1004">
        <v>21</v>
      </c>
      <c r="CG112" s="1005"/>
      <c r="CH112" s="1005"/>
      <c r="CI112" s="1005"/>
      <c r="CJ112" s="1005"/>
      <c r="CK112" s="1035"/>
      <c r="CL112" s="1036"/>
      <c r="CM112" s="1006" t="s">
        <v>434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137</v>
      </c>
      <c r="DH112" s="1010"/>
      <c r="DI112" s="1010"/>
      <c r="DJ112" s="1010"/>
      <c r="DK112" s="1010"/>
      <c r="DL112" s="1010" t="s">
        <v>137</v>
      </c>
      <c r="DM112" s="1010"/>
      <c r="DN112" s="1010"/>
      <c r="DO112" s="1010"/>
      <c r="DP112" s="1010"/>
      <c r="DQ112" s="1010" t="s">
        <v>137</v>
      </c>
      <c r="DR112" s="1010"/>
      <c r="DS112" s="1010"/>
      <c r="DT112" s="1010"/>
      <c r="DU112" s="1010"/>
      <c r="DV112" s="1011" t="s">
        <v>137</v>
      </c>
      <c r="DW112" s="1011"/>
      <c r="DX112" s="1011"/>
      <c r="DY112" s="1011"/>
      <c r="DZ112" s="1012"/>
    </row>
    <row r="113" spans="1:130" s="246" customFormat="1" ht="26.25" customHeight="1">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257373</v>
      </c>
      <c r="AB113" s="1024"/>
      <c r="AC113" s="1024"/>
      <c r="AD113" s="1024"/>
      <c r="AE113" s="1025"/>
      <c r="AF113" s="1026">
        <v>243488</v>
      </c>
      <c r="AG113" s="1024"/>
      <c r="AH113" s="1024"/>
      <c r="AI113" s="1024"/>
      <c r="AJ113" s="1025"/>
      <c r="AK113" s="1026">
        <v>236280</v>
      </c>
      <c r="AL113" s="1024"/>
      <c r="AM113" s="1024"/>
      <c r="AN113" s="1024"/>
      <c r="AO113" s="1025"/>
      <c r="AP113" s="1027">
        <v>2</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1313692</v>
      </c>
      <c r="BR113" s="1010"/>
      <c r="BS113" s="1010"/>
      <c r="BT113" s="1010"/>
      <c r="BU113" s="1010"/>
      <c r="BV113" s="1010">
        <v>1209673</v>
      </c>
      <c r="BW113" s="1010"/>
      <c r="BX113" s="1010"/>
      <c r="BY113" s="1010"/>
      <c r="BZ113" s="1010"/>
      <c r="CA113" s="1010">
        <v>1034726</v>
      </c>
      <c r="CB113" s="1010"/>
      <c r="CC113" s="1010"/>
      <c r="CD113" s="1010"/>
      <c r="CE113" s="1010"/>
      <c r="CF113" s="1004">
        <v>8.8000000000000007</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137</v>
      </c>
      <c r="DH113" s="1049"/>
      <c r="DI113" s="1049"/>
      <c r="DJ113" s="1049"/>
      <c r="DK113" s="1050"/>
      <c r="DL113" s="1051" t="s">
        <v>137</v>
      </c>
      <c r="DM113" s="1049"/>
      <c r="DN113" s="1049"/>
      <c r="DO113" s="1049"/>
      <c r="DP113" s="1050"/>
      <c r="DQ113" s="1051" t="s">
        <v>137</v>
      </c>
      <c r="DR113" s="1049"/>
      <c r="DS113" s="1049"/>
      <c r="DT113" s="1049"/>
      <c r="DU113" s="1050"/>
      <c r="DV113" s="1052" t="s">
        <v>137</v>
      </c>
      <c r="DW113" s="1053"/>
      <c r="DX113" s="1053"/>
      <c r="DY113" s="1053"/>
      <c r="DZ113" s="1054"/>
    </row>
    <row r="114" spans="1:130" s="246" customFormat="1" ht="26.25" customHeight="1">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147512</v>
      </c>
      <c r="AB114" s="1049"/>
      <c r="AC114" s="1049"/>
      <c r="AD114" s="1049"/>
      <c r="AE114" s="1050"/>
      <c r="AF114" s="1051">
        <v>145451</v>
      </c>
      <c r="AG114" s="1049"/>
      <c r="AH114" s="1049"/>
      <c r="AI114" s="1049"/>
      <c r="AJ114" s="1050"/>
      <c r="AK114" s="1051">
        <v>150522</v>
      </c>
      <c r="AL114" s="1049"/>
      <c r="AM114" s="1049"/>
      <c r="AN114" s="1049"/>
      <c r="AO114" s="1050"/>
      <c r="AP114" s="1052">
        <v>1.3</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1102726</v>
      </c>
      <c r="BR114" s="1010"/>
      <c r="BS114" s="1010"/>
      <c r="BT114" s="1010"/>
      <c r="BU114" s="1010"/>
      <c r="BV114" s="1010">
        <v>1040530</v>
      </c>
      <c r="BW114" s="1010"/>
      <c r="BX114" s="1010"/>
      <c r="BY114" s="1010"/>
      <c r="BZ114" s="1010"/>
      <c r="CA114" s="1010">
        <v>905588</v>
      </c>
      <c r="CB114" s="1010"/>
      <c r="CC114" s="1010"/>
      <c r="CD114" s="1010"/>
      <c r="CE114" s="1010"/>
      <c r="CF114" s="1004">
        <v>7.7</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427</v>
      </c>
      <c r="DH114" s="1049"/>
      <c r="DI114" s="1049"/>
      <c r="DJ114" s="1049"/>
      <c r="DK114" s="1050"/>
      <c r="DL114" s="1051" t="s">
        <v>137</v>
      </c>
      <c r="DM114" s="1049"/>
      <c r="DN114" s="1049"/>
      <c r="DO114" s="1049"/>
      <c r="DP114" s="1050"/>
      <c r="DQ114" s="1051" t="s">
        <v>430</v>
      </c>
      <c r="DR114" s="1049"/>
      <c r="DS114" s="1049"/>
      <c r="DT114" s="1049"/>
      <c r="DU114" s="1050"/>
      <c r="DV114" s="1052" t="s">
        <v>137</v>
      </c>
      <c r="DW114" s="1053"/>
      <c r="DX114" s="1053"/>
      <c r="DY114" s="1053"/>
      <c r="DZ114" s="1054"/>
    </row>
    <row r="115" spans="1:130" s="246" customFormat="1" ht="26.25" customHeight="1">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187432</v>
      </c>
      <c r="AB115" s="1024"/>
      <c r="AC115" s="1024"/>
      <c r="AD115" s="1024"/>
      <c r="AE115" s="1025"/>
      <c r="AF115" s="1026">
        <v>111980</v>
      </c>
      <c r="AG115" s="1024"/>
      <c r="AH115" s="1024"/>
      <c r="AI115" s="1024"/>
      <c r="AJ115" s="1025"/>
      <c r="AK115" s="1026">
        <v>100630</v>
      </c>
      <c r="AL115" s="1024"/>
      <c r="AM115" s="1024"/>
      <c r="AN115" s="1024"/>
      <c r="AO115" s="1025"/>
      <c r="AP115" s="1027">
        <v>0.9</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t="s">
        <v>137</v>
      </c>
      <c r="BR115" s="1010"/>
      <c r="BS115" s="1010"/>
      <c r="BT115" s="1010"/>
      <c r="BU115" s="1010"/>
      <c r="BV115" s="1010" t="s">
        <v>137</v>
      </c>
      <c r="BW115" s="1010"/>
      <c r="BX115" s="1010"/>
      <c r="BY115" s="1010"/>
      <c r="BZ115" s="1010"/>
      <c r="CA115" s="1010" t="s">
        <v>137</v>
      </c>
      <c r="CB115" s="1010"/>
      <c r="CC115" s="1010"/>
      <c r="CD115" s="1010"/>
      <c r="CE115" s="1010"/>
      <c r="CF115" s="1004" t="s">
        <v>137</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2772974</v>
      </c>
      <c r="DH115" s="1049"/>
      <c r="DI115" s="1049"/>
      <c r="DJ115" s="1049"/>
      <c r="DK115" s="1050"/>
      <c r="DL115" s="1051">
        <v>756095</v>
      </c>
      <c r="DM115" s="1049"/>
      <c r="DN115" s="1049"/>
      <c r="DO115" s="1049"/>
      <c r="DP115" s="1050"/>
      <c r="DQ115" s="1051">
        <v>756095</v>
      </c>
      <c r="DR115" s="1049"/>
      <c r="DS115" s="1049"/>
      <c r="DT115" s="1049"/>
      <c r="DU115" s="1050"/>
      <c r="DV115" s="1052">
        <v>6.5</v>
      </c>
      <c r="DW115" s="1053"/>
      <c r="DX115" s="1053"/>
      <c r="DY115" s="1053"/>
      <c r="DZ115" s="1054"/>
    </row>
    <row r="116" spans="1:130" s="246" customFormat="1" ht="26.25" customHeight="1">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137</v>
      </c>
      <c r="AB116" s="1049"/>
      <c r="AC116" s="1049"/>
      <c r="AD116" s="1049"/>
      <c r="AE116" s="1050"/>
      <c r="AF116" s="1051" t="s">
        <v>137</v>
      </c>
      <c r="AG116" s="1049"/>
      <c r="AH116" s="1049"/>
      <c r="AI116" s="1049"/>
      <c r="AJ116" s="1050"/>
      <c r="AK116" s="1051" t="s">
        <v>137</v>
      </c>
      <c r="AL116" s="1049"/>
      <c r="AM116" s="1049"/>
      <c r="AN116" s="1049"/>
      <c r="AO116" s="1050"/>
      <c r="AP116" s="1052" t="s">
        <v>137</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137</v>
      </c>
      <c r="BW116" s="1010"/>
      <c r="BX116" s="1010"/>
      <c r="BY116" s="1010"/>
      <c r="BZ116" s="1010"/>
      <c r="CA116" s="1010" t="s">
        <v>137</v>
      </c>
      <c r="CB116" s="1010"/>
      <c r="CC116" s="1010"/>
      <c r="CD116" s="1010"/>
      <c r="CE116" s="1010"/>
      <c r="CF116" s="1004" t="s">
        <v>137</v>
      </c>
      <c r="CG116" s="1005"/>
      <c r="CH116" s="1005"/>
      <c r="CI116" s="1005"/>
      <c r="CJ116" s="1005"/>
      <c r="CK116" s="1035"/>
      <c r="CL116" s="1036"/>
      <c r="CM116" s="1006" t="s">
        <v>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42264</v>
      </c>
      <c r="DH116" s="1049"/>
      <c r="DI116" s="1049"/>
      <c r="DJ116" s="1049"/>
      <c r="DK116" s="1050"/>
      <c r="DL116" s="1051" t="s">
        <v>137</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447</v>
      </c>
      <c r="Z117" s="976"/>
      <c r="AA117" s="1066">
        <v>2209677</v>
      </c>
      <c r="AB117" s="1067"/>
      <c r="AC117" s="1067"/>
      <c r="AD117" s="1067"/>
      <c r="AE117" s="1068"/>
      <c r="AF117" s="1069">
        <v>2197369</v>
      </c>
      <c r="AG117" s="1067"/>
      <c r="AH117" s="1067"/>
      <c r="AI117" s="1067"/>
      <c r="AJ117" s="1068"/>
      <c r="AK117" s="1069">
        <v>2451127</v>
      </c>
      <c r="AL117" s="1067"/>
      <c r="AM117" s="1067"/>
      <c r="AN117" s="1067"/>
      <c r="AO117" s="1068"/>
      <c r="AP117" s="1070"/>
      <c r="AQ117" s="1071"/>
      <c r="AR117" s="1071"/>
      <c r="AS117" s="1071"/>
      <c r="AT117" s="1072"/>
      <c r="AU117" s="990"/>
      <c r="AV117" s="991"/>
      <c r="AW117" s="991"/>
      <c r="AX117" s="991"/>
      <c r="AY117" s="991"/>
      <c r="AZ117" s="1057" t="s">
        <v>448</v>
      </c>
      <c r="BA117" s="1058"/>
      <c r="BB117" s="1058"/>
      <c r="BC117" s="1058"/>
      <c r="BD117" s="1058"/>
      <c r="BE117" s="1058"/>
      <c r="BF117" s="1058"/>
      <c r="BG117" s="1058"/>
      <c r="BH117" s="1058"/>
      <c r="BI117" s="1058"/>
      <c r="BJ117" s="1058"/>
      <c r="BK117" s="1058"/>
      <c r="BL117" s="1058"/>
      <c r="BM117" s="1058"/>
      <c r="BN117" s="1058"/>
      <c r="BO117" s="1058"/>
      <c r="BP117" s="1059"/>
      <c r="BQ117" s="1009" t="s">
        <v>137</v>
      </c>
      <c r="BR117" s="1010"/>
      <c r="BS117" s="1010"/>
      <c r="BT117" s="1010"/>
      <c r="BU117" s="1010"/>
      <c r="BV117" s="1010" t="s">
        <v>430</v>
      </c>
      <c r="BW117" s="1010"/>
      <c r="BX117" s="1010"/>
      <c r="BY117" s="1010"/>
      <c r="BZ117" s="1010"/>
      <c r="CA117" s="1010" t="s">
        <v>137</v>
      </c>
      <c r="CB117" s="1010"/>
      <c r="CC117" s="1010"/>
      <c r="CD117" s="1010"/>
      <c r="CE117" s="1010"/>
      <c r="CF117" s="1004" t="s">
        <v>137</v>
      </c>
      <c r="CG117" s="1005"/>
      <c r="CH117" s="1005"/>
      <c r="CI117" s="1005"/>
      <c r="CJ117" s="1005"/>
      <c r="CK117" s="1035"/>
      <c r="CL117" s="1036"/>
      <c r="CM117" s="1006" t="s">
        <v>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137</v>
      </c>
      <c r="DH117" s="1049"/>
      <c r="DI117" s="1049"/>
      <c r="DJ117" s="1049"/>
      <c r="DK117" s="1050"/>
      <c r="DL117" s="1051" t="s">
        <v>427</v>
      </c>
      <c r="DM117" s="1049"/>
      <c r="DN117" s="1049"/>
      <c r="DO117" s="1049"/>
      <c r="DP117" s="1050"/>
      <c r="DQ117" s="1051" t="s">
        <v>137</v>
      </c>
      <c r="DR117" s="1049"/>
      <c r="DS117" s="1049"/>
      <c r="DT117" s="1049"/>
      <c r="DU117" s="1050"/>
      <c r="DV117" s="1052" t="s">
        <v>137</v>
      </c>
      <c r="DW117" s="1053"/>
      <c r="DX117" s="1053"/>
      <c r="DY117" s="1053"/>
      <c r="DZ117" s="1054"/>
    </row>
    <row r="118" spans="1:130" s="246" customFormat="1" ht="26.25" customHeight="1">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303</v>
      </c>
      <c r="AG118" s="975"/>
      <c r="AH118" s="975"/>
      <c r="AI118" s="975"/>
      <c r="AJ118" s="976"/>
      <c r="AK118" s="974" t="s">
        <v>302</v>
      </c>
      <c r="AL118" s="975"/>
      <c r="AM118" s="975"/>
      <c r="AN118" s="975"/>
      <c r="AO118" s="976"/>
      <c r="AP118" s="1061" t="s">
        <v>420</v>
      </c>
      <c r="AQ118" s="1062"/>
      <c r="AR118" s="1062"/>
      <c r="AS118" s="1062"/>
      <c r="AT118" s="1063"/>
      <c r="AU118" s="990"/>
      <c r="AV118" s="991"/>
      <c r="AW118" s="991"/>
      <c r="AX118" s="991"/>
      <c r="AY118" s="991"/>
      <c r="AZ118" s="1064" t="s">
        <v>450</v>
      </c>
      <c r="BA118" s="1055"/>
      <c r="BB118" s="1055"/>
      <c r="BC118" s="1055"/>
      <c r="BD118" s="1055"/>
      <c r="BE118" s="1055"/>
      <c r="BF118" s="1055"/>
      <c r="BG118" s="1055"/>
      <c r="BH118" s="1055"/>
      <c r="BI118" s="1055"/>
      <c r="BJ118" s="1055"/>
      <c r="BK118" s="1055"/>
      <c r="BL118" s="1055"/>
      <c r="BM118" s="1055"/>
      <c r="BN118" s="1055"/>
      <c r="BO118" s="1055"/>
      <c r="BP118" s="1056"/>
      <c r="BQ118" s="1087" t="s">
        <v>137</v>
      </c>
      <c r="BR118" s="1088"/>
      <c r="BS118" s="1088"/>
      <c r="BT118" s="1088"/>
      <c r="BU118" s="1088"/>
      <c r="BV118" s="1088" t="s">
        <v>137</v>
      </c>
      <c r="BW118" s="1088"/>
      <c r="BX118" s="1088"/>
      <c r="BY118" s="1088"/>
      <c r="BZ118" s="1088"/>
      <c r="CA118" s="1088" t="s">
        <v>137</v>
      </c>
      <c r="CB118" s="1088"/>
      <c r="CC118" s="1088"/>
      <c r="CD118" s="1088"/>
      <c r="CE118" s="1088"/>
      <c r="CF118" s="1004" t="s">
        <v>430</v>
      </c>
      <c r="CG118" s="1005"/>
      <c r="CH118" s="1005"/>
      <c r="CI118" s="1005"/>
      <c r="CJ118" s="1005"/>
      <c r="CK118" s="1035"/>
      <c r="CL118" s="1036"/>
      <c r="CM118" s="1006" t="s">
        <v>451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137</v>
      </c>
      <c r="DH118" s="1049"/>
      <c r="DI118" s="1049"/>
      <c r="DJ118" s="1049"/>
      <c r="DK118" s="1050"/>
      <c r="DL118" s="1051" t="s">
        <v>137</v>
      </c>
      <c r="DM118" s="1049"/>
      <c r="DN118" s="1049"/>
      <c r="DO118" s="1049"/>
      <c r="DP118" s="1050"/>
      <c r="DQ118" s="1051" t="s">
        <v>137</v>
      </c>
      <c r="DR118" s="1049"/>
      <c r="DS118" s="1049"/>
      <c r="DT118" s="1049"/>
      <c r="DU118" s="1050"/>
      <c r="DV118" s="1052" t="s">
        <v>137</v>
      </c>
      <c r="DW118" s="1053"/>
      <c r="DX118" s="1053"/>
      <c r="DY118" s="1053"/>
      <c r="DZ118" s="1054"/>
    </row>
    <row r="119" spans="1:130" s="246" customFormat="1" ht="26.25" customHeight="1">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430</v>
      </c>
      <c r="AB119" s="982"/>
      <c r="AC119" s="982"/>
      <c r="AD119" s="982"/>
      <c r="AE119" s="983"/>
      <c r="AF119" s="984" t="s">
        <v>427</v>
      </c>
      <c r="AG119" s="982"/>
      <c r="AH119" s="982"/>
      <c r="AI119" s="982"/>
      <c r="AJ119" s="983"/>
      <c r="AK119" s="984" t="s">
        <v>137</v>
      </c>
      <c r="AL119" s="982"/>
      <c r="AM119" s="982"/>
      <c r="AN119" s="982"/>
      <c r="AO119" s="983"/>
      <c r="AP119" s="985" t="s">
        <v>137</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452</v>
      </c>
      <c r="BP119" s="1096"/>
      <c r="BQ119" s="1087">
        <v>25326974</v>
      </c>
      <c r="BR119" s="1088"/>
      <c r="BS119" s="1088"/>
      <c r="BT119" s="1088"/>
      <c r="BU119" s="1088"/>
      <c r="BV119" s="1088">
        <v>27139310</v>
      </c>
      <c r="BW119" s="1088"/>
      <c r="BX119" s="1088"/>
      <c r="BY119" s="1088"/>
      <c r="BZ119" s="1088"/>
      <c r="CA119" s="1088">
        <v>27731129</v>
      </c>
      <c r="CB119" s="1088"/>
      <c r="CC119" s="1088"/>
      <c r="CD119" s="1088"/>
      <c r="CE119" s="1088"/>
      <c r="CF119" s="1089"/>
      <c r="CG119" s="1090"/>
      <c r="CH119" s="1090"/>
      <c r="CI119" s="1090"/>
      <c r="CJ119" s="1091"/>
      <c r="CK119" s="1037"/>
      <c r="CL119" s="1038"/>
      <c r="CM119" s="1092" t="s">
        <v>453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26567</v>
      </c>
      <c r="DH119" s="1074"/>
      <c r="DI119" s="1074"/>
      <c r="DJ119" s="1074"/>
      <c r="DK119" s="1075"/>
      <c r="DL119" s="1073">
        <v>36841</v>
      </c>
      <c r="DM119" s="1074"/>
      <c r="DN119" s="1074"/>
      <c r="DO119" s="1074"/>
      <c r="DP119" s="1075"/>
      <c r="DQ119" s="1073">
        <v>771750</v>
      </c>
      <c r="DR119" s="1074"/>
      <c r="DS119" s="1074"/>
      <c r="DT119" s="1074"/>
      <c r="DU119" s="1075"/>
      <c r="DV119" s="1076">
        <v>6.6</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137</v>
      </c>
      <c r="AB120" s="1049"/>
      <c r="AC120" s="1049"/>
      <c r="AD120" s="1049"/>
      <c r="AE120" s="1050"/>
      <c r="AF120" s="1051" t="s">
        <v>137</v>
      </c>
      <c r="AG120" s="1049"/>
      <c r="AH120" s="1049"/>
      <c r="AI120" s="1049"/>
      <c r="AJ120" s="1050"/>
      <c r="AK120" s="1051" t="s">
        <v>137</v>
      </c>
      <c r="AL120" s="1049"/>
      <c r="AM120" s="1049"/>
      <c r="AN120" s="1049"/>
      <c r="AO120" s="1050"/>
      <c r="AP120" s="1052" t="s">
        <v>430</v>
      </c>
      <c r="AQ120" s="1053"/>
      <c r="AR120" s="1053"/>
      <c r="AS120" s="1053"/>
      <c r="AT120" s="1054"/>
      <c r="AU120" s="1079" t="s">
        <v>454</v>
      </c>
      <c r="AV120" s="1080"/>
      <c r="AW120" s="1080"/>
      <c r="AX120" s="1080"/>
      <c r="AY120" s="1081"/>
      <c r="AZ120" s="1030" t="s">
        <v>455</v>
      </c>
      <c r="BA120" s="979"/>
      <c r="BB120" s="979"/>
      <c r="BC120" s="979"/>
      <c r="BD120" s="979"/>
      <c r="BE120" s="979"/>
      <c r="BF120" s="979"/>
      <c r="BG120" s="979"/>
      <c r="BH120" s="979"/>
      <c r="BI120" s="979"/>
      <c r="BJ120" s="979"/>
      <c r="BK120" s="979"/>
      <c r="BL120" s="979"/>
      <c r="BM120" s="979"/>
      <c r="BN120" s="979"/>
      <c r="BO120" s="979"/>
      <c r="BP120" s="980"/>
      <c r="BQ120" s="1016">
        <v>4498826</v>
      </c>
      <c r="BR120" s="1017"/>
      <c r="BS120" s="1017"/>
      <c r="BT120" s="1017"/>
      <c r="BU120" s="1017"/>
      <c r="BV120" s="1017">
        <v>3036632</v>
      </c>
      <c r="BW120" s="1017"/>
      <c r="BX120" s="1017"/>
      <c r="BY120" s="1017"/>
      <c r="BZ120" s="1017"/>
      <c r="CA120" s="1017">
        <v>3188673</v>
      </c>
      <c r="CB120" s="1017"/>
      <c r="CC120" s="1017"/>
      <c r="CD120" s="1017"/>
      <c r="CE120" s="1017"/>
      <c r="CF120" s="1031">
        <v>27.2</v>
      </c>
      <c r="CG120" s="1032"/>
      <c r="CH120" s="1032"/>
      <c r="CI120" s="1032"/>
      <c r="CJ120" s="1032"/>
      <c r="CK120" s="1097" t="s">
        <v>456</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v>2500969</v>
      </c>
      <c r="DH120" s="1017"/>
      <c r="DI120" s="1017"/>
      <c r="DJ120" s="1017"/>
      <c r="DK120" s="1017"/>
      <c r="DL120" s="1017">
        <v>2318810</v>
      </c>
      <c r="DM120" s="1017"/>
      <c r="DN120" s="1017"/>
      <c r="DO120" s="1017"/>
      <c r="DP120" s="1017"/>
      <c r="DQ120" s="1017">
        <v>2297905</v>
      </c>
      <c r="DR120" s="1017"/>
      <c r="DS120" s="1017"/>
      <c r="DT120" s="1017"/>
      <c r="DU120" s="1017"/>
      <c r="DV120" s="1018">
        <v>19.600000000000001</v>
      </c>
      <c r="DW120" s="1018"/>
      <c r="DX120" s="1018"/>
      <c r="DY120" s="1018"/>
      <c r="DZ120" s="1019"/>
    </row>
    <row r="121" spans="1:130" s="246" customFormat="1" ht="26.25" customHeight="1">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430</v>
      </c>
      <c r="AB121" s="1049"/>
      <c r="AC121" s="1049"/>
      <c r="AD121" s="1049"/>
      <c r="AE121" s="1050"/>
      <c r="AF121" s="1051" t="s">
        <v>430</v>
      </c>
      <c r="AG121" s="1049"/>
      <c r="AH121" s="1049"/>
      <c r="AI121" s="1049"/>
      <c r="AJ121" s="1050"/>
      <c r="AK121" s="1051" t="s">
        <v>137</v>
      </c>
      <c r="AL121" s="1049"/>
      <c r="AM121" s="1049"/>
      <c r="AN121" s="1049"/>
      <c r="AO121" s="1050"/>
      <c r="AP121" s="1052" t="s">
        <v>427</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2507816</v>
      </c>
      <c r="BR121" s="1010"/>
      <c r="BS121" s="1010"/>
      <c r="BT121" s="1010"/>
      <c r="BU121" s="1010"/>
      <c r="BV121" s="1010">
        <v>2434311</v>
      </c>
      <c r="BW121" s="1010"/>
      <c r="BX121" s="1010"/>
      <c r="BY121" s="1010"/>
      <c r="BZ121" s="1010"/>
      <c r="CA121" s="1010">
        <v>2936703</v>
      </c>
      <c r="CB121" s="1010"/>
      <c r="CC121" s="1010"/>
      <c r="CD121" s="1010"/>
      <c r="CE121" s="1010"/>
      <c r="CF121" s="1004">
        <v>25.1</v>
      </c>
      <c r="CG121" s="1005"/>
      <c r="CH121" s="1005"/>
      <c r="CI121" s="1005"/>
      <c r="CJ121" s="1005"/>
      <c r="CK121" s="1100"/>
      <c r="CL121" s="1101"/>
      <c r="CM121" s="1101"/>
      <c r="CN121" s="1101"/>
      <c r="CO121" s="1102"/>
      <c r="CP121" s="1110" t="s">
        <v>459</v>
      </c>
      <c r="CQ121" s="1111"/>
      <c r="CR121" s="1111"/>
      <c r="CS121" s="1111"/>
      <c r="CT121" s="1111"/>
      <c r="CU121" s="1111"/>
      <c r="CV121" s="1111"/>
      <c r="CW121" s="1111"/>
      <c r="CX121" s="1111"/>
      <c r="CY121" s="1111"/>
      <c r="CZ121" s="1111"/>
      <c r="DA121" s="1111"/>
      <c r="DB121" s="1111"/>
      <c r="DC121" s="1111"/>
      <c r="DD121" s="1111"/>
      <c r="DE121" s="1111"/>
      <c r="DF121" s="1112"/>
      <c r="DG121" s="1009">
        <v>129307</v>
      </c>
      <c r="DH121" s="1010"/>
      <c r="DI121" s="1010"/>
      <c r="DJ121" s="1010"/>
      <c r="DK121" s="1010"/>
      <c r="DL121" s="1010">
        <v>119142</v>
      </c>
      <c r="DM121" s="1010"/>
      <c r="DN121" s="1010"/>
      <c r="DO121" s="1010"/>
      <c r="DP121" s="1010"/>
      <c r="DQ121" s="1010">
        <v>166402</v>
      </c>
      <c r="DR121" s="1010"/>
      <c r="DS121" s="1010"/>
      <c r="DT121" s="1010"/>
      <c r="DU121" s="1010"/>
      <c r="DV121" s="1011">
        <v>1.4</v>
      </c>
      <c r="DW121" s="1011"/>
      <c r="DX121" s="1011"/>
      <c r="DY121" s="1011"/>
      <c r="DZ121" s="1012"/>
    </row>
    <row r="122" spans="1:130" s="246" customFormat="1" ht="26.25" customHeight="1">
      <c r="A122" s="1149"/>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430</v>
      </c>
      <c r="AB122" s="1049"/>
      <c r="AC122" s="1049"/>
      <c r="AD122" s="1049"/>
      <c r="AE122" s="1050"/>
      <c r="AF122" s="1051" t="s">
        <v>427</v>
      </c>
      <c r="AG122" s="1049"/>
      <c r="AH122" s="1049"/>
      <c r="AI122" s="1049"/>
      <c r="AJ122" s="1050"/>
      <c r="AK122" s="1051" t="s">
        <v>430</v>
      </c>
      <c r="AL122" s="1049"/>
      <c r="AM122" s="1049"/>
      <c r="AN122" s="1049"/>
      <c r="AO122" s="1050"/>
      <c r="AP122" s="1052" t="s">
        <v>137</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15521180</v>
      </c>
      <c r="BR122" s="1088"/>
      <c r="BS122" s="1088"/>
      <c r="BT122" s="1088"/>
      <c r="BU122" s="1088"/>
      <c r="BV122" s="1088">
        <v>16156992</v>
      </c>
      <c r="BW122" s="1088"/>
      <c r="BX122" s="1088"/>
      <c r="BY122" s="1088"/>
      <c r="BZ122" s="1088"/>
      <c r="CA122" s="1088">
        <v>16728571</v>
      </c>
      <c r="CB122" s="1088"/>
      <c r="CC122" s="1088"/>
      <c r="CD122" s="1088"/>
      <c r="CE122" s="1088"/>
      <c r="CF122" s="1108">
        <v>142.9</v>
      </c>
      <c r="CG122" s="1109"/>
      <c r="CH122" s="1109"/>
      <c r="CI122" s="1109"/>
      <c r="CJ122" s="1109"/>
      <c r="CK122" s="1100"/>
      <c r="CL122" s="1101"/>
      <c r="CM122" s="1101"/>
      <c r="CN122" s="1101"/>
      <c r="CO122" s="1102"/>
      <c r="CP122" s="1110" t="s">
        <v>461</v>
      </c>
      <c r="CQ122" s="1111"/>
      <c r="CR122" s="1111"/>
      <c r="CS122" s="1111"/>
      <c r="CT122" s="1111"/>
      <c r="CU122" s="1111"/>
      <c r="CV122" s="1111"/>
      <c r="CW122" s="1111"/>
      <c r="CX122" s="1111"/>
      <c r="CY122" s="1111"/>
      <c r="CZ122" s="1111"/>
      <c r="DA122" s="1111"/>
      <c r="DB122" s="1111"/>
      <c r="DC122" s="1111"/>
      <c r="DD122" s="1111"/>
      <c r="DE122" s="1111"/>
      <c r="DF122" s="1112"/>
      <c r="DG122" s="1009" t="s">
        <v>137</v>
      </c>
      <c r="DH122" s="1010"/>
      <c r="DI122" s="1010"/>
      <c r="DJ122" s="1010"/>
      <c r="DK122" s="1010"/>
      <c r="DL122" s="1010" t="s">
        <v>137</v>
      </c>
      <c r="DM122" s="1010"/>
      <c r="DN122" s="1010"/>
      <c r="DO122" s="1010"/>
      <c r="DP122" s="1010"/>
      <c r="DQ122" s="1010" t="s">
        <v>137</v>
      </c>
      <c r="DR122" s="1010"/>
      <c r="DS122" s="1010"/>
      <c r="DT122" s="1010"/>
      <c r="DU122" s="1010"/>
      <c r="DV122" s="1011" t="s">
        <v>137</v>
      </c>
      <c r="DW122" s="1011"/>
      <c r="DX122" s="1011"/>
      <c r="DY122" s="1011"/>
      <c r="DZ122" s="1012"/>
    </row>
    <row r="123" spans="1:130" s="246" customFormat="1" ht="26.25" customHeight="1">
      <c r="A123" s="1149"/>
      <c r="B123" s="1036"/>
      <c r="C123" s="1006" t="s">
        <v>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427</v>
      </c>
      <c r="AB123" s="1049"/>
      <c r="AC123" s="1049"/>
      <c r="AD123" s="1049"/>
      <c r="AE123" s="1050"/>
      <c r="AF123" s="1051" t="s">
        <v>427</v>
      </c>
      <c r="AG123" s="1049"/>
      <c r="AH123" s="1049"/>
      <c r="AI123" s="1049"/>
      <c r="AJ123" s="1050"/>
      <c r="AK123" s="1051" t="s">
        <v>137</v>
      </c>
      <c r="AL123" s="1049"/>
      <c r="AM123" s="1049"/>
      <c r="AN123" s="1049"/>
      <c r="AO123" s="1050"/>
      <c r="AP123" s="1052" t="s">
        <v>137</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462</v>
      </c>
      <c r="BP123" s="1096"/>
      <c r="BQ123" s="1155">
        <v>22527822</v>
      </c>
      <c r="BR123" s="1156"/>
      <c r="BS123" s="1156"/>
      <c r="BT123" s="1156"/>
      <c r="BU123" s="1156"/>
      <c r="BV123" s="1156">
        <v>21627935</v>
      </c>
      <c r="BW123" s="1156"/>
      <c r="BX123" s="1156"/>
      <c r="BY123" s="1156"/>
      <c r="BZ123" s="1156"/>
      <c r="CA123" s="1156">
        <v>22853947</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t="s">
        <v>137</v>
      </c>
      <c r="DH123" s="1049"/>
      <c r="DI123" s="1049"/>
      <c r="DJ123" s="1049"/>
      <c r="DK123" s="1050"/>
      <c r="DL123" s="1051" t="s">
        <v>427</v>
      </c>
      <c r="DM123" s="1049"/>
      <c r="DN123" s="1049"/>
      <c r="DO123" s="1049"/>
      <c r="DP123" s="1050"/>
      <c r="DQ123" s="1051" t="s">
        <v>427</v>
      </c>
      <c r="DR123" s="1049"/>
      <c r="DS123" s="1049"/>
      <c r="DT123" s="1049"/>
      <c r="DU123" s="1050"/>
      <c r="DV123" s="1052" t="s">
        <v>427</v>
      </c>
      <c r="DW123" s="1053"/>
      <c r="DX123" s="1053"/>
      <c r="DY123" s="1053"/>
      <c r="DZ123" s="1054"/>
    </row>
    <row r="124" spans="1:130" s="246" customFormat="1" ht="26.25" customHeight="1" thickBot="1">
      <c r="A124" s="1149"/>
      <c r="B124" s="1036"/>
      <c r="C124" s="1006" t="s">
        <v>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137</v>
      </c>
      <c r="AB124" s="1049"/>
      <c r="AC124" s="1049"/>
      <c r="AD124" s="1049"/>
      <c r="AE124" s="1050"/>
      <c r="AF124" s="1051" t="s">
        <v>137</v>
      </c>
      <c r="AG124" s="1049"/>
      <c r="AH124" s="1049"/>
      <c r="AI124" s="1049"/>
      <c r="AJ124" s="1050"/>
      <c r="AK124" s="1051" t="s">
        <v>137</v>
      </c>
      <c r="AL124" s="1049"/>
      <c r="AM124" s="1049"/>
      <c r="AN124" s="1049"/>
      <c r="AO124" s="1050"/>
      <c r="AP124" s="1052" t="s">
        <v>137</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24.6</v>
      </c>
      <c r="BR124" s="1118"/>
      <c r="BS124" s="1118"/>
      <c r="BT124" s="1118"/>
      <c r="BU124" s="1118"/>
      <c r="BV124" s="1118">
        <v>47.9</v>
      </c>
      <c r="BW124" s="1118"/>
      <c r="BX124" s="1118"/>
      <c r="BY124" s="1118"/>
      <c r="BZ124" s="1118"/>
      <c r="CA124" s="1118">
        <v>41.6</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137</v>
      </c>
      <c r="DH124" s="1074"/>
      <c r="DI124" s="1074"/>
      <c r="DJ124" s="1074"/>
      <c r="DK124" s="1075"/>
      <c r="DL124" s="1073" t="s">
        <v>430</v>
      </c>
      <c r="DM124" s="1074"/>
      <c r="DN124" s="1074"/>
      <c r="DO124" s="1074"/>
      <c r="DP124" s="1075"/>
      <c r="DQ124" s="1073" t="s">
        <v>427</v>
      </c>
      <c r="DR124" s="1074"/>
      <c r="DS124" s="1074"/>
      <c r="DT124" s="1074"/>
      <c r="DU124" s="1075"/>
      <c r="DV124" s="1076" t="s">
        <v>427</v>
      </c>
      <c r="DW124" s="1077"/>
      <c r="DX124" s="1077"/>
      <c r="DY124" s="1077"/>
      <c r="DZ124" s="1078"/>
    </row>
    <row r="125" spans="1:130" s="246" customFormat="1" ht="26.25" customHeight="1">
      <c r="A125" s="1149"/>
      <c r="B125" s="1036"/>
      <c r="C125" s="1006" t="s">
        <v>451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430</v>
      </c>
      <c r="AB125" s="1049"/>
      <c r="AC125" s="1049"/>
      <c r="AD125" s="1049"/>
      <c r="AE125" s="1050"/>
      <c r="AF125" s="1051" t="s">
        <v>430</v>
      </c>
      <c r="AG125" s="1049"/>
      <c r="AH125" s="1049"/>
      <c r="AI125" s="1049"/>
      <c r="AJ125" s="1050"/>
      <c r="AK125" s="1051" t="s">
        <v>427</v>
      </c>
      <c r="AL125" s="1049"/>
      <c r="AM125" s="1049"/>
      <c r="AN125" s="1049"/>
      <c r="AO125" s="1050"/>
      <c r="AP125" s="1052" t="s">
        <v>427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137</v>
      </c>
      <c r="DM125" s="1017"/>
      <c r="DN125" s="1017"/>
      <c r="DO125" s="1017"/>
      <c r="DP125" s="1017"/>
      <c r="DQ125" s="1017" t="s">
        <v>427</v>
      </c>
      <c r="DR125" s="1017"/>
      <c r="DS125" s="1017"/>
      <c r="DT125" s="1017"/>
      <c r="DU125" s="1017"/>
      <c r="DV125" s="1018" t="s">
        <v>427</v>
      </c>
      <c r="DW125" s="1018"/>
      <c r="DX125" s="1018"/>
      <c r="DY125" s="1018"/>
      <c r="DZ125" s="1019"/>
    </row>
    <row r="126" spans="1:130" s="246" customFormat="1" ht="26.25" customHeight="1" thickBot="1">
      <c r="A126" s="1149"/>
      <c r="B126" s="1036"/>
      <c r="C126" s="1006" t="s">
        <v>453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187432</v>
      </c>
      <c r="AB126" s="1049"/>
      <c r="AC126" s="1049"/>
      <c r="AD126" s="1049"/>
      <c r="AE126" s="1050"/>
      <c r="AF126" s="1051">
        <v>111980</v>
      </c>
      <c r="AG126" s="1049"/>
      <c r="AH126" s="1049"/>
      <c r="AI126" s="1049"/>
      <c r="AJ126" s="1050"/>
      <c r="AK126" s="1051">
        <v>100630</v>
      </c>
      <c r="AL126" s="1049"/>
      <c r="AM126" s="1049"/>
      <c r="AN126" s="1049"/>
      <c r="AO126" s="1050"/>
      <c r="AP126" s="1052">
        <v>0.9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427</v>
      </c>
      <c r="DH126" s="1010"/>
      <c r="DI126" s="1010"/>
      <c r="DJ126" s="1010"/>
      <c r="DK126" s="1010"/>
      <c r="DL126" s="1010" t="s">
        <v>427</v>
      </c>
      <c r="DM126" s="1010"/>
      <c r="DN126" s="1010"/>
      <c r="DO126" s="1010"/>
      <c r="DP126" s="1010"/>
      <c r="DQ126" s="1010" t="s">
        <v>137</v>
      </c>
      <c r="DR126" s="1010"/>
      <c r="DS126" s="1010"/>
      <c r="DT126" s="1010"/>
      <c r="DU126" s="1010"/>
      <c r="DV126" s="1011" t="s">
        <v>137</v>
      </c>
      <c r="DW126" s="1011"/>
      <c r="DX126" s="1011"/>
      <c r="DY126" s="1011"/>
      <c r="DZ126" s="1012"/>
    </row>
    <row r="127" spans="1:130" s="246" customFormat="1" ht="26.25" customHeight="1">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427</v>
      </c>
      <c r="AB127" s="1049"/>
      <c r="AC127" s="1049"/>
      <c r="AD127" s="1049"/>
      <c r="AE127" s="1050"/>
      <c r="AF127" s="1051" t="s">
        <v>137</v>
      </c>
      <c r="AG127" s="1049"/>
      <c r="AH127" s="1049"/>
      <c r="AI127" s="1049"/>
      <c r="AJ127" s="1050"/>
      <c r="AK127" s="1051" t="s">
        <v>427</v>
      </c>
      <c r="AL127" s="1049"/>
      <c r="AM127" s="1049"/>
      <c r="AN127" s="1049"/>
      <c r="AO127" s="1050"/>
      <c r="AP127" s="1052" t="s">
        <v>137</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427</v>
      </c>
      <c r="DM127" s="1010"/>
      <c r="DN127" s="1010"/>
      <c r="DO127" s="1010"/>
      <c r="DP127" s="1010"/>
      <c r="DQ127" s="1010" t="s">
        <v>137</v>
      </c>
      <c r="DR127" s="1010"/>
      <c r="DS127" s="1010"/>
      <c r="DT127" s="1010"/>
      <c r="DU127" s="1010"/>
      <c r="DV127" s="1011" t="s">
        <v>137</v>
      </c>
      <c r="DW127" s="1011"/>
      <c r="DX127" s="1011"/>
      <c r="DY127" s="1011"/>
      <c r="DZ127" s="1012"/>
    </row>
    <row r="128" spans="1:130" s="246" customFormat="1" ht="26.25" customHeight="1" thickBot="1">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378572</v>
      </c>
      <c r="AB128" s="1138"/>
      <c r="AC128" s="1138"/>
      <c r="AD128" s="1138"/>
      <c r="AE128" s="1139"/>
      <c r="AF128" s="1140">
        <v>329049</v>
      </c>
      <c r="AG128" s="1138"/>
      <c r="AH128" s="1138"/>
      <c r="AI128" s="1138"/>
      <c r="AJ128" s="1139"/>
      <c r="AK128" s="1140">
        <v>356276</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137</v>
      </c>
      <c r="BG128" s="1145"/>
      <c r="BH128" s="1145"/>
      <c r="BI128" s="1145"/>
      <c r="BJ128" s="1145"/>
      <c r="BK128" s="1145"/>
      <c r="BL128" s="1146"/>
      <c r="BM128" s="1144">
        <v>12.96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137</v>
      </c>
      <c r="DH128" s="1130"/>
      <c r="DI128" s="1130"/>
      <c r="DJ128" s="1130"/>
      <c r="DK128" s="1130"/>
      <c r="DL128" s="1130" t="s">
        <v>137</v>
      </c>
      <c r="DM128" s="1130"/>
      <c r="DN128" s="1130"/>
      <c r="DO128" s="1130"/>
      <c r="DP128" s="1130"/>
      <c r="DQ128" s="1130" t="s">
        <v>137</v>
      </c>
      <c r="DR128" s="1130"/>
      <c r="DS128" s="1130"/>
      <c r="DT128" s="1130"/>
      <c r="DU128" s="1130"/>
      <c r="DV128" s="1131" t="s">
        <v>137</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12491584</v>
      </c>
      <c r="AB129" s="1049"/>
      <c r="AC129" s="1049"/>
      <c r="AD129" s="1049"/>
      <c r="AE129" s="1050"/>
      <c r="AF129" s="1051">
        <v>12676535</v>
      </c>
      <c r="AG129" s="1049"/>
      <c r="AH129" s="1049"/>
      <c r="AI129" s="1049"/>
      <c r="AJ129" s="1050"/>
      <c r="AK129" s="1051">
        <v>12906344</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137</v>
      </c>
      <c r="BG129" s="1159"/>
      <c r="BH129" s="1159"/>
      <c r="BI129" s="1159"/>
      <c r="BJ129" s="1159"/>
      <c r="BK129" s="1159"/>
      <c r="BL129" s="1160"/>
      <c r="BM129" s="1158">
        <v>17.96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1150095</v>
      </c>
      <c r="AB130" s="1049"/>
      <c r="AC130" s="1049"/>
      <c r="AD130" s="1049"/>
      <c r="AE130" s="1050"/>
      <c r="AF130" s="1051">
        <v>1187875</v>
      </c>
      <c r="AG130" s="1049"/>
      <c r="AH130" s="1049"/>
      <c r="AI130" s="1049"/>
      <c r="AJ130" s="1050"/>
      <c r="AK130" s="1051">
        <v>1196589</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6.5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11341489</v>
      </c>
      <c r="AB131" s="1074"/>
      <c r="AC131" s="1074"/>
      <c r="AD131" s="1074"/>
      <c r="AE131" s="1075"/>
      <c r="AF131" s="1073">
        <v>11488660</v>
      </c>
      <c r="AG131" s="1074"/>
      <c r="AH131" s="1074"/>
      <c r="AI131" s="1074"/>
      <c r="AJ131" s="1075"/>
      <c r="AK131" s="1073">
        <v>11709755</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v>41.6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6.0045907549999997</v>
      </c>
      <c r="AB132" s="1190"/>
      <c r="AC132" s="1190"/>
      <c r="AD132" s="1190"/>
      <c r="AE132" s="1191"/>
      <c r="AF132" s="1192">
        <v>5.9227533929999998</v>
      </c>
      <c r="AG132" s="1190"/>
      <c r="AH132" s="1190"/>
      <c r="AI132" s="1190"/>
      <c r="AJ132" s="1191"/>
      <c r="AK132" s="1192">
        <v>7.6710571659999998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5</v>
      </c>
      <c r="AB133" s="1173"/>
      <c r="AC133" s="1173"/>
      <c r="AD133" s="1173"/>
      <c r="AE133" s="1174"/>
      <c r="AF133" s="1172">
        <v>5.5</v>
      </c>
      <c r="AG133" s="1173"/>
      <c r="AH133" s="1173"/>
      <c r="AI133" s="1173"/>
      <c r="AJ133" s="1174"/>
      <c r="AK133" s="1172">
        <v>6.5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pIsvZr8/QCIHP+Pour5EvXnmJYc/hyW2sLcqDGs/MrFS6wX51P2vXJT+yRkrfOduiehwJjKc5p9OfprsMzyBw==" saltValue="Fcdz+iEREVAfgkpkNx2f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vdhzFPNeCf7DZOVebQLc8FgtMpbDTyF0jYtbMIxmTkwSqejpDLDehnkMYL8YblGYRsTtnpE2ZQS5oFwxwJKWw==" saltValue="VAJeWP6MPKUVFEBeh5If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loQsGc79ZooxgANXzoDqGBtRZqEQuvHgKvEAs8usdtapUnbO1ca8Z1suGWBhj3y5dW07lcniAaLPTrOT4A/vw==" saltValue="W8pf9pE5k+qS+tTZ2cEe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3308768</v>
      </c>
      <c r="AP9" s="312">
        <v>45393</v>
      </c>
      <c r="AQ9" s="313">
        <v>57145</v>
      </c>
      <c r="AR9" s="314">
        <v>-20.6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182142</v>
      </c>
      <c r="AP10" s="315">
        <v>2499</v>
      </c>
      <c r="AQ10" s="316">
        <v>3801</v>
      </c>
      <c r="AR10" s="317">
        <v>-34.299999999999997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807629</v>
      </c>
      <c r="AP11" s="315">
        <v>11080</v>
      </c>
      <c r="AQ11" s="316">
        <v>6723</v>
      </c>
      <c r="AR11" s="317">
        <v>64.8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t="s">
        <v>500</v>
      </c>
      <c r="AP12" s="315" t="s">
        <v>500</v>
      </c>
      <c r="AQ12" s="316">
        <v>959</v>
      </c>
      <c r="AR12" s="317" t="s">
        <v>500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500</v>
      </c>
      <c r="AP13" s="315" t="s">
        <v>500</v>
      </c>
      <c r="AQ13" s="316">
        <v>1</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213403</v>
      </c>
      <c r="AP14" s="315">
        <v>2928</v>
      </c>
      <c r="AQ14" s="316">
        <v>2728</v>
      </c>
      <c r="AR14" s="317">
        <v>7.3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11336</v>
      </c>
      <c r="AP15" s="315">
        <v>156</v>
      </c>
      <c r="AQ15" s="316">
        <v>1349</v>
      </c>
      <c r="AR15" s="317">
        <v>-88.4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-220460</v>
      </c>
      <c r="AP16" s="315">
        <v>-3025</v>
      </c>
      <c r="AQ16" s="316">
        <v>-4270</v>
      </c>
      <c r="AR16" s="317">
        <v>-29.2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4302818</v>
      </c>
      <c r="AP17" s="315">
        <v>59031</v>
      </c>
      <c r="AQ17" s="316">
        <v>68438</v>
      </c>
      <c r="AR17" s="317">
        <v>-13.7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5.08</v>
      </c>
      <c r="AP21" s="328">
        <v>6.23</v>
      </c>
      <c r="AQ21" s="329">
        <v>-1.1499999999999999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99.6</v>
      </c>
      <c r="AP22" s="333">
        <v>98.5</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1963695</v>
      </c>
      <c r="AP32" s="342">
        <v>26940</v>
      </c>
      <c r="AQ32" s="343">
        <v>33979</v>
      </c>
      <c r="AR32" s="344">
        <v>-20.7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t="s">
        <v>500</v>
      </c>
      <c r="AP34" s="342" t="s">
        <v>500</v>
      </c>
      <c r="AQ34" s="343">
        <v>15</v>
      </c>
      <c r="AR34" s="344" t="s">
        <v>500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236280</v>
      </c>
      <c r="AP35" s="342">
        <v>3242</v>
      </c>
      <c r="AQ35" s="343">
        <v>9031</v>
      </c>
      <c r="AR35" s="344">
        <v>-64.099999999999994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v>150522</v>
      </c>
      <c r="AP36" s="342">
        <v>2065</v>
      </c>
      <c r="AQ36" s="343">
        <v>1893</v>
      </c>
      <c r="AR36" s="344">
        <v>9.1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v>100630</v>
      </c>
      <c r="AP37" s="342">
        <v>1381</v>
      </c>
      <c r="AQ37" s="343">
        <v>1352</v>
      </c>
      <c r="AR37" s="344">
        <v>2.1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t="s">
        <v>500</v>
      </c>
      <c r="AP38" s="345" t="s">
        <v>500</v>
      </c>
      <c r="AQ38" s="346">
        <v>1</v>
      </c>
      <c r="AR38" s="334" t="s">
        <v>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-356276</v>
      </c>
      <c r="AP39" s="342">
        <v>-4888</v>
      </c>
      <c r="AQ39" s="343">
        <v>-6634</v>
      </c>
      <c r="AR39" s="344">
        <v>-26.3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-1196589</v>
      </c>
      <c r="AP40" s="342">
        <v>-16416</v>
      </c>
      <c r="AQ40" s="343">
        <v>-28305</v>
      </c>
      <c r="AR40" s="344">
        <v>-42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898262</v>
      </c>
      <c r="AP41" s="342">
        <v>12323</v>
      </c>
      <c r="AQ41" s="343">
        <v>11332</v>
      </c>
      <c r="AR41" s="344">
        <v>8.6999999999999993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1382911</v>
      </c>
      <c r="AN51" s="364">
        <v>19792</v>
      </c>
      <c r="AO51" s="365">
        <v>-7.8</v>
      </c>
      <c r="AP51" s="366">
        <v>66255</v>
      </c>
      <c r="AQ51" s="367">
        <v>3.6</v>
      </c>
      <c r="AR51" s="368">
        <v>-11.4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787294</v>
      </c>
      <c r="AN52" s="372">
        <v>11268</v>
      </c>
      <c r="AO52" s="373">
        <v>-19.5</v>
      </c>
      <c r="AP52" s="374">
        <v>31822</v>
      </c>
      <c r="AQ52" s="375">
        <v>8.8000000000000007</v>
      </c>
      <c r="AR52" s="376">
        <v>-28.3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3072955</v>
      </c>
      <c r="AN53" s="364">
        <v>43252</v>
      </c>
      <c r="AO53" s="365">
        <v>118.5</v>
      </c>
      <c r="AP53" s="366">
        <v>92247</v>
      </c>
      <c r="AQ53" s="367">
        <v>39.200000000000003</v>
      </c>
      <c r="AR53" s="368">
        <v>79.3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1711587</v>
      </c>
      <c r="AN54" s="372">
        <v>24091</v>
      </c>
      <c r="AO54" s="373">
        <v>113.8</v>
      </c>
      <c r="AP54" s="374">
        <v>37204</v>
      </c>
      <c r="AQ54" s="375">
        <v>16.899999999999999</v>
      </c>
      <c r="AR54" s="376">
        <v>96.9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2184446</v>
      </c>
      <c r="AN55" s="364">
        <v>30516</v>
      </c>
      <c r="AO55" s="365">
        <v>-29.4</v>
      </c>
      <c r="AP55" s="366">
        <v>44504</v>
      </c>
      <c r="AQ55" s="367">
        <v>-51.8</v>
      </c>
      <c r="AR55" s="368">
        <v>22.4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1554731</v>
      </c>
      <c r="AN56" s="372">
        <v>21719</v>
      </c>
      <c r="AO56" s="373">
        <v>-9.8000000000000007</v>
      </c>
      <c r="AP56" s="374">
        <v>25876</v>
      </c>
      <c r="AQ56" s="375">
        <v>-30.4</v>
      </c>
      <c r="AR56" s="376">
        <v>20.6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7946744</v>
      </c>
      <c r="AN57" s="364">
        <v>109789</v>
      </c>
      <c r="AO57" s="365">
        <v>259.8</v>
      </c>
      <c r="AP57" s="366">
        <v>47820</v>
      </c>
      <c r="AQ57" s="367">
        <v>7.5</v>
      </c>
      <c r="AR57" s="368">
        <v>252.3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6613799</v>
      </c>
      <c r="AN58" s="372">
        <v>91374</v>
      </c>
      <c r="AO58" s="373">
        <v>320.7</v>
      </c>
      <c r="AP58" s="374">
        <v>25855</v>
      </c>
      <c r="AQ58" s="375">
        <v>-0.1</v>
      </c>
      <c r="AR58" s="376">
        <v>320.8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2664726</v>
      </c>
      <c r="AN59" s="364">
        <v>36558</v>
      </c>
      <c r="AO59" s="365">
        <v>-66.7</v>
      </c>
      <c r="AP59" s="366">
        <v>41934</v>
      </c>
      <c r="AQ59" s="367">
        <v>-12.3</v>
      </c>
      <c r="AR59" s="368">
        <v>-54.4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1168132</v>
      </c>
      <c r="AN60" s="372">
        <v>16026</v>
      </c>
      <c r="AO60" s="373">
        <v>-82.5</v>
      </c>
      <c r="AP60" s="374">
        <v>23352</v>
      </c>
      <c r="AQ60" s="375">
        <v>-9.6999999999999993</v>
      </c>
      <c r="AR60" s="376">
        <v>-72.8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3450356</v>
      </c>
      <c r="AN61" s="379">
        <v>47981</v>
      </c>
      <c r="AO61" s="380">
        <v>54.9</v>
      </c>
      <c r="AP61" s="381">
        <v>58552</v>
      </c>
      <c r="AQ61" s="382">
        <v>-2.8</v>
      </c>
      <c r="AR61" s="368">
        <v>57.7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2367109</v>
      </c>
      <c r="AN62" s="372">
        <v>32896</v>
      </c>
      <c r="AO62" s="373">
        <v>64.5</v>
      </c>
      <c r="AP62" s="374">
        <v>28822</v>
      </c>
      <c r="AQ62" s="375">
        <v>-2.9</v>
      </c>
      <c r="AR62" s="376">
        <v>67.400000000000006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5INiXWsYZyGbHEGhF1JnC7LUNeHZLClFebCb8ww6jRn3Nrehosz8K2LfnI3yeSyY5m95QnPf9PIfzVH3b7ctWA==" saltValue="uTQOuVJyhIFMVAclprse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5HZQD2dYXpcFLCOp3yj2TOCx5heKxhOYS9lRK2htGo4XChEjQmrfg3mV6Ylu8E1xIMCfeoLucPMDGQU5V1Vw==" saltValue="XRQgS9ll4sd9fBDkJQ7I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OKDtRLHOMIGQjAvoGgJ2uz/ZjGNsFIS9ZezyPupu9zDboNoUED8ja7MAiRupXvdQ+OP/PGfSUR5RUsQtn8PDA==" saltValue="MVL3BIfPXU2ZN+efOESX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2" t="s">
        <v>3</v>
      </c>
      <c r="D47" s="1232"/>
      <c r="E47" s="1233"/>
      <c r="F47" s="11">
        <v>13.9</v>
      </c>
      <c r="G47" s="12">
        <v>14.44</v>
      </c>
      <c r="H47" s="12">
        <v>10.77</v>
      </c>
      <c r="I47" s="12">
        <v>10.3</v>
      </c>
      <c r="J47" s="13">
        <v>9.89</v>
      </c>
    </row>
    <row r="48" spans="2:10" ht="57.75" customHeight="1">
      <c r="B48" s="14"/>
      <c r="C48" s="1234" t="s">
        <v>4</v>
      </c>
      <c r="D48" s="1234"/>
      <c r="E48" s="1235"/>
      <c r="F48" s="15">
        <v>5.3</v>
      </c>
      <c r="G48" s="16">
        <v>4.91</v>
      </c>
      <c r="H48" s="16">
        <v>4.1500000000000004</v>
      </c>
      <c r="I48" s="16">
        <v>4.2300000000000004</v>
      </c>
      <c r="J48" s="17">
        <v>4.4800000000000004</v>
      </c>
    </row>
    <row r="49" spans="2:10" ht="57.75" customHeight="1" thickBot="1">
      <c r="B49" s="18"/>
      <c r="C49" s="1236" t="s">
        <v>5</v>
      </c>
      <c r="D49" s="1236"/>
      <c r="E49" s="1237"/>
      <c r="F49" s="19" t="s">
        <v>547</v>
      </c>
      <c r="G49" s="20">
        <v>1.02</v>
      </c>
      <c r="H49" s="20" t="s">
        <v>548</v>
      </c>
      <c r="I49" s="20" t="s">
        <v>549</v>
      </c>
      <c r="J49" s="21">
        <v>0.1</v>
      </c>
    </row>
    <row r="50" spans="2:10" ht="13.5" customHeight="1"/>
    <row r="51" spans="2:10" ht="13.5" hidden="1" customHeight="1"/>
    <row r="52" spans="2:10" ht="13.5" hidden="1" customHeight="1"/>
    <row r="53" spans="2:10" ht="13.5" hidden="1" customHeight="1"/>
  </sheetData>
  <sheetProtection algorithmName="SHA-512" hashValue="cPHLoP406FJG+Rt9xjjJWhs5LPc8vwx1KzFP8xJFYV8jDvflMWbpzfIRmB/hoMJeEdCcS/4k2/IdVxsU9j2YhA==" saltValue="8/hbDZE6ADJmqhcBH7nz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2020-09-23T11:43:39Z</cp:lastPrinted>
  <dcterms:created xsi:type="dcterms:W3CDTF">2020-02-10T03:06:06Z</dcterms:created>
  <dcterms:modified xsi:type="dcterms:W3CDTF">2020-09-25T13:06:23Z</dcterms:modified>
  <cp:category/>
</cp:coreProperties>
</file>