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や\"/>
    </mc:Choice>
  </mc:AlternateContent>
  <xr:revisionPtr revIDLastSave="0" documentId="13_ncr:1_{123FA247-4E2E-456E-8369-6A631EEA16E9}" xr6:coauthVersionLast="36" xr6:coauthVersionMax="44" xr10:uidLastSave="{00000000-0000-0000-0000-000000000000}"/>
  <bookViews>
    <workbookView xWindow="-120" yWindow="-120" windowWidth="20730" windowHeight="11160" tabRatio="5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BW37" i="10"/>
  <c r="AM37" i="10"/>
  <c r="U37" i="10"/>
  <c r="C37" i="10"/>
  <c r="CO36" i="10"/>
  <c r="BW36" i="10"/>
  <c r="AM36" i="10"/>
  <c r="C36" i="10"/>
  <c r="CO35" i="10"/>
  <c r="BW35" i="10"/>
  <c r="AM35" i="10"/>
  <c r="C35" i="10"/>
  <c r="CO34" i="10"/>
  <c r="BW34"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alcChain>
</file>

<file path=xl/sharedStrings.xml><?xml version="1.0" encoding="utf-8"?>
<sst xmlns="http://schemas.openxmlformats.org/spreadsheetml/2006/main" count="1067" uniqueCount="606">
  <si>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</si>
  <si>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</si>
  <si>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</si>
  <si>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</si>
  <si>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</si>
  <si>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</si>
  <si>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</si>
  <si>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</si>
  <si>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</si>
  <si>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</si>
  <si>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</si>
  <si>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</si>
  <si>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</si>
  <si>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</si>
  <si>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</si>
  <si>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</si>
  <si>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</si>
  <si>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</si>
  <si>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</si>
  <si>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</si>
  <si>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</si>
  <si>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</si>
  <si>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</si>
  <si>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</si>
  <si>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</si>
  <si>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</si>
  <si>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</si>
  <si>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</si>
  <si>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</si>
  <si>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</si>
  <si>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</si>
  <si>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</si>
  <si>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</si>
  <si>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</si>
  <si>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</si>
  <si>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</si>
  <si>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</si>
  <si>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</si>
  <si>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</si>
  <si>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</si>
  <si>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</si>
  <si>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</si>
  <si>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</si>
  <si>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</si>
  <si>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</si>
  <si>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</si>
  <si>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</si>
  <si>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</si>
  <si>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</si>
  <si>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</si>
  <si>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</si>
  <si>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</si>
  <si>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</si>
  <si>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</si>
  <si>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</si>
  <si>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</si>
  <si>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</si>
  <si>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</si>
  <si>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</si>
  <si>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</si>
  <si>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</si>
  <si>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</si>
  <si>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</si>
  <si>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</si>
  <si>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</si>
  <si>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</si>
  <si>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</si>
  <si>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</si>
  <si>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</si>
  <si>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</si>
  <si>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</si>
  <si>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</si>
  <si>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</si>
  <si>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</si>
  <si>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</si>
  <si>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</si>
  <si>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</si>
  <si>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</si>
  <si>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</si>
  <si>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</si>
  <si>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</si>
  <si>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</si>
  <si>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</si>
  <si>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</si>
  <si>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</si>
  <si>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</si>
  <si>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</si>
  <si>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</si>
  <si>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</si>
  <si>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</si>
  <si>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</si>
  <si>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</si>
  <si>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</si>
  <si>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</si>
  <si>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</si>
  <si>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</si>
  <si>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</si>
  <si>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</si>
  <si>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</si>
  <si>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</si>
  <si>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</si>
  <si>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</si>
  <si>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</si>
  <si>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</si>
  <si>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</si>
  <si>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</si>
  <si>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</si>
  <si>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</si>
  <si>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</si>
  <si>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</si>
  <si>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</si>
  <si>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</si>
  <si>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</si>
  <si>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</si>
  <si>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</si>
  <si>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</si>
  <si>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</si>
  <si>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</si>
  <si>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</si>
  <si>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</si>
  <si>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</si>
  <si>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</si>
  <si>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</si>
  <si>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</si>
  <si>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</si>
  <si>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</si>
  <si>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</si>
  <si>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</si>
  <si>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</si>
  <si>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</si>
  <si>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</si>
  <si>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</si>
  <si>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</si>
  <si>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</si>
  <si>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</si>
  <si>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</si>
  <si>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</si>
  <si>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</si>
  <si>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</si>
  <si>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</si>
  <si>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</si>
  <si>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</si>
  <si>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</si>
  <si>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</si>
  <si>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</si>
  <si>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</si>
  <si>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</si>
  <si>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</si>
  <si>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</si>
  <si>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</si>
  <si>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</si>
  <si>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</si>
  <si>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</si>
  <si>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</si>
  <si>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</si>
  <si>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</si>
  <si>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</si>
  <si>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</si>
  <si>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</si>
  <si>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</si>
  <si>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</si>
  <si>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</si>
  <si>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</si>
  <si>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</si>
  <si>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</si>
  <si>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</si>
  <si>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</si>
  <si>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</si>
  <si>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</si>
  <si>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</si>
  <si>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</si>
  <si>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</si>
  <si>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</si>
  <si>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</si>
  <si>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</si>
  <si>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</si>
  <si>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</si>
  <si>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</si>
  <si>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</si>
  <si>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</si>
  <si>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</si>
  <si>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</si>
  <si>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</si>
  <si>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</si>
  <si>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</si>
  <si>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</si>
  <si>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</si>
  <si>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</si>
  <si>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</si>
  <si>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</si>
  <si>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</si>
  <si>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</si>
  <si>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</si>
  <si>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</si>
  <si>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</si>
  <si>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</si>
  <si>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</si>
  <si>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</si>
  <si>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</si>
  <si>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</si>
  <si>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</si>
  <si>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</si>
  <si>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</si>
  <si>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</si>
  <si>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</si>
  <si>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</si>
  <si>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埼玉県八潮市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</si>
  <si>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</si>
  <si>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</si>
  <si>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</si>
  <si>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</si>
  <si>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</si>
  <si>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</si>
  <si>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</si>
  <si>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</si>
  <si>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</si>
  <si>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</si>
  <si>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</si>
  <si>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</si>
  <si>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</si>
  <si>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</si>
  <si>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</si>
  <si>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</si>
  <si>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</si>
  <si>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</si>
  <si>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</si>
  <si>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</si>
  <si>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</si>
  <si>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</si>
  <si>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</si>
  <si>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</si>
  <si>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</si>
  <si>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</si>
  <si>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</si>
  <si>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</si>
  <si>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</si>
  <si>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</si>
  <si>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</si>
  <si>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</si>
  <si>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</si>
  <si>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</si>
  <si>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</si>
  <si>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</si>
  <si>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</si>
  <si>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</si>
  <si>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</si>
  <si>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</si>
  <si>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</si>
  <si>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</si>
  <si>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</si>
  <si>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</si>
  <si>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</si>
  <si>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</si>
  <si>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</si>
  <si>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</si>
  <si>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</si>
  <si>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</si>
  <si>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</si>
  <si>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</si>
  <si>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</si>
  <si>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</si>
  <si>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</si>
  <si>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</si>
  <si>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</si>
  <si>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</si>
  <si>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</si>
  <si>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</si>
  <si>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</si>
  <si>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</si>
  <si>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</si>
  <si>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</si>
  <si>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</si>
  <si>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</si>
  <si>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</si>
  <si>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</si>
  <si>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</si>
  <si>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</si>
  <si>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</si>
  <si>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</si>
  <si>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</si>
  <si>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</si>
  <si>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</si>
  <si>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</si>
  <si>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</si>
  <si>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</si>
  <si>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</si>
  <si>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</si>
  <si>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</si>
  <si>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</si>
  <si>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</si>
  <si>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</si>
  <si>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</si>
  <si>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</si>
  <si>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</si>
  <si>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</si>
  <si>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</si>
  <si>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</si>
  <si>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</si>
  <si>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</si>
  <si>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</si>
  <si>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</si>
  <si>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</si>
  <si>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</si>
  <si>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</si>
  <si>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</si>
  <si>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</si>
  <si>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</si>
  <si>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</si>
  <si>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</si>
  <si>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</si>
  <si>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</si>
  <si>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</si>
  <si>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</si>
  <si>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</si>
  <si>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</si>
  <si>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</si>
  <si>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</si>
  <si>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</si>
  <si>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</si>
  <si>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</si>
  <si>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</si>
  <si>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</si>
  <si>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</si>
  <si>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</si>
  <si>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</si>
  <si>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</si>
  <si>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</si>
  <si>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</si>
  <si>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</si>
  <si>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</si>
  <si>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</si>
  <si>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</si>
  <si>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</si>
  <si>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</si>
  <si>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</si>
  <si>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</si>
  <si>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</si>
  <si>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</si>
  <si>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</si>
  <si>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</si>
  <si>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</si>
  <si>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</si>
  <si>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</si>
  <si>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</si>
  <si>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</si>
  <si>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</si>
  <si>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</si>
  <si>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</si>
  <si>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</si>
  <si>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</si>
  <si>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</si>
  <si>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</si>
  <si>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</si>
  <si>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</si>
  <si>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</si>
  <si>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埼玉県八潮市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</si>
  <si>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</si>
  <si>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</si>
  <si>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</si>
  <si>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</si>
  <si>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</si>
  <si>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</si>
  <si>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</si>
  <si>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</si>
  <si>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</si>
  <si>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</si>
  <si>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</si>
  <si>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</si>
  <si>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</si>
  <si>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</si>
  <si>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</si>
  <si>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</si>
  <si>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</si>
  <si>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</si>
  <si>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</si>
  <si>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</si>
  <si>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</si>
  <si>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</si>
  <si>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</si>
  <si>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</si>
  <si>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</si>
  <si>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</si>
  <si>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</si>
  <si>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</si>
  <si>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</si>
  <si>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</si>
  <si>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</si>
  <si>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</si>
  <si>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</si>
  <si>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</si>
  <si>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</si>
  <si>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</si>
  <si>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</si>
  <si>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</si>
  <si>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</si>
  <si>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八潮市公共下水道事業特別会計</t>
    <phoneticPr fontId="5"/>
  </si>
  <si>
    <t>法非適用企業</t>
    <phoneticPr fontId="5"/>
  </si>
  <si>
    <t>稲荷伊草第二土地区画整理事業特別会計</t>
    <phoneticPr fontId="5"/>
  </si>
  <si>
    <t>法非適用企業</t>
    <phoneticPr fontId="5"/>
  </si>
  <si>
    <t>鶴ヶ曽根・二丁目土地区画整理事業特別会計</t>
    <phoneticPr fontId="5"/>
  </si>
  <si>
    <t>大瀬古新田土地区画整理事業特別会計</t>
    <phoneticPr fontId="5"/>
  </si>
  <si>
    <t>-</t>
    <phoneticPr fontId="5"/>
  </si>
  <si>
    <t>西袋上馬場土地区画整理事業特別会計</t>
    <phoneticPr fontId="5"/>
  </si>
  <si>
    <t>-</t>
    <phoneticPr fontId="5"/>
  </si>
  <si>
    <t>法非適用企業</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</si>
  <si>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</si>
  <si>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</si>
  <si>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</si>
  <si>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</si>
  <si>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</si>
  <si>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</si>
  <si>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</si>
  <si>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</si>
  <si>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</si>
  <si>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</si>
  <si>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</si>
  <si>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</si>
  <si>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</si>
  <si>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</si>
  <si>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</si>
  <si>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</si>
  <si>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</si>
  <si>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</si>
  <si>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</si>
  <si>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</si>
  <si>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</si>
  <si>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</si>
  <si>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</si>
  <si>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</si>
  <si>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</si>
  <si>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</si>
  <si>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</si>
  <si>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</si>
  <si>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</si>
  <si>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</si>
  <si>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</si>
  <si>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</si>
  <si>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</si>
  <si>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</si>
  <si>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</si>
  <si>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</si>
  <si>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</si>
  <si>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</si>
  <si>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</si>
  <si>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</si>
  <si>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</si>
  <si>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</si>
  <si>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</si>
  <si>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</si>
  <si>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</si>
  <si>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</si>
  <si>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</si>
  <si>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</si>
  <si>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</si>
  <si>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</si>
  <si>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</si>
  <si>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</si>
  <si>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</si>
  <si>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</si>
  <si>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</si>
  <si>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</si>
  <si>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</si>
  <si>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</si>
  <si>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</si>
  <si>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</si>
  <si>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</si>
  <si>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</si>
  <si>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</si>
  <si>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</si>
  <si>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</si>
  <si>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</si>
  <si>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八潮市公共下水道事業特別会計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</si>
  <si>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</si>
  <si>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</si>
  <si>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八潮南部東一体型特定土地区画整理事業特別会計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</si>
  <si>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</si>
  <si>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西袋上馬場土地区画整理事業特別会計</t>
    <phoneticPr fontId="5"/>
  </si>
  <si>
    <t>(Ｆ)</t>
    <phoneticPr fontId="5"/>
  </si>
  <si>
    <t>大瀬古新田土地区画整理事業特別会計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</si>
  <si>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</si>
  <si>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</si>
  <si>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</si>
  <si>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</si>
  <si>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</si>
  <si>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</si>
  <si>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</si>
  <si>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</si>
  <si>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</si>
  <si>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</si>
  <si>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</si>
  <si>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</si>
  <si>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</si>
  <si>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</si>
  <si>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</si>
  <si>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</si>
  <si>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</si>
  <si>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</si>
  <si>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</si>
  <si>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</si>
  <si>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</si>
  <si>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</si>
  <si>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</si>
  <si>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</si>
  <si>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</si>
  <si>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</si>
  <si>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</si>
  <si>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</si>
  <si>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</si>
  <si>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</si>
  <si>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</si>
  <si>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</si>
  <si>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</si>
  <si>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</si>
  <si>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</si>
  <si>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</si>
  <si>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</si>
  <si>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</si>
  <si>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</si>
  <si>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</si>
  <si>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</si>
  <si>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</si>
  <si>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</si>
  <si>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</si>
  <si>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</si>
  <si>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</si>
  <si>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</si>
  <si>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</si>
  <si>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</si>
  <si>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</si>
  <si>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</si>
  <si>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</si>
  <si>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</si>
  <si>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</si>
  <si>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</si>
  <si>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</si>
  <si>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</si>
  <si>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</si>
  <si>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</si>
  <si>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</si>
  <si>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</si>
  <si>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</si>
  <si>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</si>
  <si>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</si>
  <si>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</si>
  <si>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</si>
  <si>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</si>
  <si>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</si>
  <si>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</si>
  <si>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</si>
  <si>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</si>
  <si>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</si>
  <si>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</si>
  <si>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</si>
  <si>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</si>
  <si>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</si>
  <si>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</si>
  <si>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</si>
  <si>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</si>
  <si>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</si>
  <si>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</si>
  <si>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</si>
  <si>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</si>
  <si>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</si>
  <si>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</si>
  <si>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</si>
  <si>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</si>
  <si>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八潮市上水道事業会計</t>
  </si>
  <si>
    <t>一般会計</t>
  </si>
  <si>
    <t>八潮市国民健康保険特別会計</t>
  </si>
  <si>
    <t>八潮市介護保険特別会計</t>
  </si>
  <si>
    <t>八潮市公共下水道事業特別会計</t>
  </si>
  <si>
    <t>鶴ヶ曽根・二丁目土地区画整理事業特別会計</t>
  </si>
  <si>
    <t>稲荷伊草第二土地区画整理事業特別会計</t>
  </si>
  <si>
    <t>八潮市後期高齢者医療特別会計</t>
  </si>
  <si>
    <t>その他会計（赤字）</t>
  </si>
  <si>
    <t>その他会計（黒字）</t>
  </si>
  <si>
    <t>H25末</t>
    <phoneticPr fontId="5"/>
  </si>
  <si>
    <t>H26末</t>
    <phoneticPr fontId="5"/>
  </si>
  <si>
    <t>H27末</t>
    <phoneticPr fontId="5"/>
  </si>
  <si>
    <t>H28末</t>
    <phoneticPr fontId="5"/>
  </si>
  <si>
    <t>H29末</t>
    <phoneticPr fontId="5"/>
  </si>
  <si>
    <t>東埼玉資源環境組合</t>
    <phoneticPr fontId="2"/>
  </si>
  <si>
    <t>埼玉県市町村総合事務組合</t>
    <phoneticPr fontId="2"/>
  </si>
  <si>
    <t>彩の国さいたま人づくり広域連合</t>
    <phoneticPr fontId="2"/>
  </si>
  <si>
    <t>埼玉県後期高齢者医療広域連合</t>
    <phoneticPr fontId="2"/>
  </si>
  <si>
    <t>草加八潮消防組合</t>
    <phoneticPr fontId="2"/>
  </si>
  <si>
    <t>八潮市土地開発公社</t>
    <phoneticPr fontId="2"/>
  </si>
  <si>
    <t>-</t>
    <phoneticPr fontId="2"/>
  </si>
  <si>
    <t>-</t>
    <phoneticPr fontId="2"/>
  </si>
  <si>
    <t>庁舎整備基金</t>
    <rPh sb="0" eb="2">
      <t>チョウシャ</t>
    </rPh>
    <rPh sb="2" eb="4">
      <t>セイビ</t>
    </rPh>
    <rPh sb="4" eb="6">
      <t>キキン</t>
    </rPh>
    <phoneticPr fontId="18"/>
  </si>
  <si>
    <t>公共施設整備基金</t>
    <rPh sb="0" eb="2">
      <t>コウキョウ</t>
    </rPh>
    <rPh sb="2" eb="4">
      <t>シセツ</t>
    </rPh>
    <rPh sb="4" eb="6">
      <t>セイビ</t>
    </rPh>
    <rPh sb="6" eb="8">
      <t>キキン</t>
    </rPh>
    <phoneticPr fontId="18"/>
  </si>
  <si>
    <t>学校建設基金</t>
    <rPh sb="0" eb="2">
      <t>ガッコウ</t>
    </rPh>
    <rPh sb="2" eb="4">
      <t>ケンセツ</t>
    </rPh>
    <rPh sb="4" eb="6">
      <t>キキン</t>
    </rPh>
    <phoneticPr fontId="18"/>
  </si>
  <si>
    <t>長田義弘教育基金</t>
    <rPh sb="0" eb="2">
      <t>オサダ</t>
    </rPh>
    <rPh sb="2" eb="4">
      <t>ヨシヒロ</t>
    </rPh>
    <rPh sb="4" eb="6">
      <t>キョウイク</t>
    </rPh>
    <rPh sb="6" eb="8">
      <t>キキン</t>
    </rPh>
    <phoneticPr fontId="18"/>
  </si>
  <si>
    <t>長田義弘国際教育基金</t>
    <rPh sb="0" eb="2">
      <t>オサダ</t>
    </rPh>
    <rPh sb="2" eb="4">
      <t>ヨシヒロ</t>
    </rPh>
    <rPh sb="4" eb="6">
      <t>コクサイ</t>
    </rPh>
    <rPh sb="6" eb="8">
      <t>キョウイク</t>
    </rPh>
    <rPh sb="8" eb="10">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</si>
  <si>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</si>
  <si>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</si>
  <si>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</si>
  <si>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と有形固定資産減価償却率はそれぞれ41.4％、82.8％で、平成29年54.4％、82.2％からそれぞれ13.0％減少、0.6％増加している。平成30年度の類似団体内平均値と比較すると、将来負担比率は16.0％高く、有形固定資産減価償却率は22.6％高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</si>
  <si>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</si>
  <si>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</si>
  <si>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</si>
  <si>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</si>
  <si>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</si>
  <si>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</si>
  <si>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将来負担比率と実質公債費比率はそれぞれ41.4％、6.1％で、平成29年度の54.4％、7.5％からそれぞれ13.0％、1.4％減少している。類似団体内平均値と比較すると、平成30年度の将来負担比率は16.0％高く、実質公債費比率は1.7％低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</si>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</sst>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21"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08C8AF-CFC9-4C4D-BE10-AD2C96D4DC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21E-45ED-A2CA-3F49214ABA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61289</c:v>
                </c:pt>
                <c:pt idx="1">
                  <c:v>40335</c:v>
                </c:pt>
                <c:pt idx="2">
                  <c:v>21774</c:v>
                </c:pt>
                <c:pt idx="3">
                  <c:v>23620</c:v>
                </c:pt>
                <c:pt idx="4">
                  <c:v>32077</c:v>
                </c:pt>
              </c:numCache>
            </c:numRef>
          </c:val>
          <c:smooth val="0"/>
          <c:extLst>
            <c:ext xmlns:c16="http://schemas.microsoft.com/office/drawing/2014/chart" uri="{C3380CC4-5D6E-409C-BE32-E72D297353CC}">
              <c16:uniqueId val="{00000001-A21E-45ED-A2CA-3F49214ABA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9.41</c:v>
                </c:pt>
                <c:pt idx="1">
                  <c:v>9.77</c:v>
                </c:pt>
                <c:pt idx="2">
                  <c:v>10.61</c:v>
                </c:pt>
                <c:pt idx="3">
                  <c:v>8.6999999999999993</c:v>
                </c:pt>
                <c:pt idx="4">
                  <c:v>9.11</c:v>
                </c:pt>
              </c:numCache>
            </c:numRef>
          </c:val>
          <c:extLst>
            <c:ext xmlns:c16="http://schemas.microsoft.com/office/drawing/2014/chart" uri="{C3380CC4-5D6E-409C-BE32-E72D297353CC}">
              <c16:uniqueId val="{00000000-57C8-46F5-A684-EEF0E74610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3.88</c:v>
                </c:pt>
                <c:pt idx="1">
                  <c:v>3.87</c:v>
                </c:pt>
                <c:pt idx="2">
                  <c:v>4.97</c:v>
                </c:pt>
                <c:pt idx="3">
                  <c:v>6.74</c:v>
                </c:pt>
                <c:pt idx="4">
                  <c:v>10.91</c:v>
                </c:pt>
              </c:numCache>
            </c:numRef>
          </c:val>
          <c:extLst>
            <c:ext xmlns:c16="http://schemas.microsoft.com/office/drawing/2014/chart" uri="{C3380CC4-5D6E-409C-BE32-E72D297353CC}">
              <c16:uniqueId val="{00000001-57C8-46F5-A684-EEF0E74610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1.27</c:v>
                </c:pt>
                <c:pt idx="2">
                  <c:v>2.08</c:v>
                </c:pt>
                <c:pt idx="3">
                  <c:v>0.31</c:v>
                </c:pt>
                <c:pt idx="4">
                  <c:v>5.01</c:v>
                </c:pt>
              </c:numCache>
            </c:numRef>
          </c:val>
          <c:smooth val="0"/>
          <c:extLst>
            <c:ext xmlns:c16="http://schemas.microsoft.com/office/drawing/2014/chart" uri="{C3380CC4-5D6E-409C-BE32-E72D297353CC}">
              <c16:uniqueId val="{00000002-57C8-46F5-A684-EEF0E74610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EF-47C3-A4DB-BE8E4394BA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F-47C3-A4DB-BE8E4394BA68}"/>
            </c:ext>
          </c:extLst>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0.17</c:v>
                </c:pt>
              </c:numCache>
            </c:numRef>
          </c:val>
          <c:extLst>
            <c:ext xmlns:c16="http://schemas.microsoft.com/office/drawing/2014/chart" uri="{C3380CC4-5D6E-409C-BE32-E72D297353CC}">
              <c16:uniqueId val="{00000002-8EEF-47C3-A4DB-BE8E4394BA68}"/>
            </c:ext>
          </c:extLst>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0.76</c:v>
                </c:pt>
                <c:pt idx="2">
                  <c:v>#N/A</c:v>
                </c:pt>
                <c:pt idx="3">
                  <c:v>0.68</c:v>
                </c:pt>
                <c:pt idx="4">
                  <c:v>#N/A</c:v>
                </c:pt>
                <c:pt idx="5">
                  <c:v>0.69</c:v>
                </c:pt>
                <c:pt idx="6">
                  <c:v>#N/A</c:v>
                </c:pt>
                <c:pt idx="7">
                  <c:v>0.67</c:v>
                </c:pt>
                <c:pt idx="8">
                  <c:v>#N/A</c:v>
                </c:pt>
                <c:pt idx="9">
                  <c:v>0.5</c:v>
                </c:pt>
              </c:numCache>
            </c:numRef>
          </c:val>
          <c:extLst>
            <c:ext xmlns:c16="http://schemas.microsoft.com/office/drawing/2014/chart" uri="{C3380CC4-5D6E-409C-BE32-E72D297353CC}">
              <c16:uniqueId val="{00000003-8EEF-47C3-A4DB-BE8E4394BA68}"/>
            </c:ext>
          </c:extLst>
        </c:ser>
        <c:ser>
          <c:idx val="4"/>
          <c:order val="4"/>
          <c:tx>
            <c:strRef>
              <c:f>データシート!$A$31</c:f>
              <c:strCache>
                <c:ptCount val="1"/>
                <c:pt idx="0">
                  <c:v>鶴ヶ曽根・二丁目土地区画整理事業特別会計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1.54</c:v>
                </c:pt>
                <c:pt idx="2">
                  <c:v>#N/A</c:v>
                </c:pt>
                <c:pt idx="3">
                  <c:v>1.47</c:v>
                </c:pt>
                <c:pt idx="4">
                  <c:v>#N/A</c:v>
                </c:pt>
                <c:pt idx="5">
                  <c:v>1.36</c:v>
                </c:pt>
                <c:pt idx="6">
                  <c:v>#N/A</c:v>
                </c:pt>
                <c:pt idx="7">
                  <c:v>1.28</c:v>
                </c:pt>
                <c:pt idx="8">
                  <c:v>#N/A</c:v>
                </c:pt>
                <c:pt idx="9">
                  <c:v>1.36</c:v>
                </c:pt>
              </c:numCache>
            </c:numRef>
          </c:val>
          <c:extLst>
            <c:ext xmlns:c16="http://schemas.microsoft.com/office/drawing/2014/chart" uri="{C3380CC4-5D6E-409C-BE32-E72D297353CC}">
              <c16:uniqueId val="{00000004-8EEF-47C3-A4DB-BE8E4394BA68}"/>
            </c:ext>
          </c:extLst>
        </c:ser>
        <c:ser>
          <c:idx val="5"/>
          <c:order val="5"/>
          <c:tx>
            <c:strRef>
              <c:f>データシート!$A$32</c:f>
              <c:strCache>
                <c:ptCount val="1"/>
                <c:pt idx="0">
                  <c:v>八潮市公共下水道事業特別会計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1.0900000000000001</c:v>
                </c:pt>
                <c:pt idx="2">
                  <c:v>#N/A</c:v>
                </c:pt>
                <c:pt idx="3">
                  <c:v>1.21</c:v>
                </c:pt>
                <c:pt idx="4">
                  <c:v>#N/A</c:v>
                </c:pt>
                <c:pt idx="5">
                  <c:v>1.34</c:v>
                </c:pt>
                <c:pt idx="6">
                  <c:v>#N/A</c:v>
                </c:pt>
                <c:pt idx="7">
                  <c:v>1.92</c:v>
                </c:pt>
                <c:pt idx="8">
                  <c:v>#N/A</c:v>
                </c:pt>
                <c:pt idx="9">
                  <c:v>1.44</c:v>
                </c:pt>
              </c:numCache>
            </c:numRef>
          </c:val>
          <c:extLst>
            <c:ext xmlns:c16="http://schemas.microsoft.com/office/drawing/2014/chart" uri="{C3380CC4-5D6E-409C-BE32-E72D297353CC}">
              <c16:uniqueId val="{00000005-8EEF-47C3-A4DB-BE8E4394BA68}"/>
            </c:ext>
          </c:extLst>
        </c:ser>
        <c:ser>
          <c:idx val="6"/>
          <c:order val="6"/>
          <c:tx>
            <c:strRef>
              <c:f>データシート!$A$33</c:f>
              <c:strCache>
                <c:ptCount val="1"/>
                <c:pt idx="0">
                  <c:v>八潮市介護保険特別会計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1.92</c:v>
                </c:pt>
                <c:pt idx="2">
                  <c:v>#N/A</c:v>
                </c:pt>
                <c:pt idx="3">
                  <c:v>0.84</c:v>
                </c:pt>
                <c:pt idx="4">
                  <c:v>#N/A</c:v>
                </c:pt>
                <c:pt idx="5">
                  <c:v>1.27</c:v>
                </c:pt>
                <c:pt idx="6">
                  <c:v>#N/A</c:v>
                </c:pt>
                <c:pt idx="7">
                  <c:v>2.13</c:v>
                </c:pt>
                <c:pt idx="8">
                  <c:v>#N/A</c:v>
                </c:pt>
                <c:pt idx="9">
                  <c:v>1.68</c:v>
                </c:pt>
              </c:numCache>
            </c:numRef>
          </c:val>
          <c:extLst>
            <c:ext xmlns:c16="http://schemas.microsoft.com/office/drawing/2014/chart" uri="{C3380CC4-5D6E-409C-BE32-E72D297353CC}">
              <c16:uniqueId val="{00000006-8EEF-47C3-A4DB-BE8E4394BA68}"/>
            </c:ext>
          </c:extLst>
        </c:ser>
        <c:ser>
          <c:idx val="7"/>
          <c:order val="7"/>
          <c:tx>
            <c:strRef>
              <c:f>データシート!$A$34</c:f>
              <c:strCache>
                <c:ptCount val="1"/>
                <c:pt idx="0">
                  <c:v>八潮市国民健康保険特別会計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4.6900000000000004</c:v>
                </c:pt>
                <c:pt idx="2">
                  <c:v>#N/A</c:v>
                </c:pt>
                <c:pt idx="3">
                  <c:v>3.16</c:v>
                </c:pt>
                <c:pt idx="4">
                  <c:v>#N/A</c:v>
                </c:pt>
                <c:pt idx="5">
                  <c:v>3.62</c:v>
                </c:pt>
                <c:pt idx="6">
                  <c:v>#N/A</c:v>
                </c:pt>
                <c:pt idx="7">
                  <c:v>3.73</c:v>
                </c:pt>
                <c:pt idx="8">
                  <c:v>#N/A</c:v>
                </c:pt>
                <c:pt idx="9">
                  <c:v>2.0499999999999998</c:v>
                </c:pt>
              </c:numCache>
            </c:numRef>
          </c:val>
          <c:extLst>
            <c:ext xmlns:c16="http://schemas.microsoft.com/office/drawing/2014/chart" uri="{C3380CC4-5D6E-409C-BE32-E72D297353CC}">
              <c16:uniqueId val="{00000007-8EEF-47C3-A4DB-BE8E4394BA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9.41</c:v>
                </c:pt>
                <c:pt idx="2">
                  <c:v>#N/A</c:v>
                </c:pt>
                <c:pt idx="3">
                  <c:v>9.77</c:v>
                </c:pt>
                <c:pt idx="4">
                  <c:v>#N/A</c:v>
                </c:pt>
                <c:pt idx="5">
                  <c:v>10.6</c:v>
                </c:pt>
                <c:pt idx="6">
                  <c:v>#N/A</c:v>
                </c:pt>
                <c:pt idx="7">
                  <c:v>8.6999999999999993</c:v>
                </c:pt>
                <c:pt idx="8">
                  <c:v>#N/A</c:v>
                </c:pt>
                <c:pt idx="9">
                  <c:v>9.1</c:v>
                </c:pt>
              </c:numCache>
            </c:numRef>
          </c:val>
          <c:extLst>
            <c:ext xmlns:c16="http://schemas.microsoft.com/office/drawing/2014/chart" uri="{C3380CC4-5D6E-409C-BE32-E72D297353CC}">
              <c16:uniqueId val="{00000008-8EEF-47C3-A4DB-BE8E4394BA68}"/>
            </c:ext>
          </c:extLst>
        </c:ser>
        <c:ser>
          <c:idx val="9"/>
          <c:order val="9"/>
          <c:tx>
            <c:strRef>
              <c:f>データシート!$A$36</c:f>
              <c:strCache>
                <c:ptCount val="1"/>
                <c:pt idx="0">
                  <c:v>八潮市上水道事業会計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8.08</c:v>
                </c:pt>
                <c:pt idx="2">
                  <c:v>#N/A</c:v>
                </c:pt>
                <c:pt idx="3">
                  <c:v>8.9</c:v>
                </c:pt>
                <c:pt idx="4">
                  <c:v>#N/A</c:v>
                </c:pt>
                <c:pt idx="5">
                  <c:v>9.19</c:v>
                </c:pt>
                <c:pt idx="6">
                  <c:v>#N/A</c:v>
                </c:pt>
                <c:pt idx="7">
                  <c:v>10.48</c:v>
                </c:pt>
                <c:pt idx="8">
                  <c:v>#N/A</c:v>
                </c:pt>
                <c:pt idx="9">
                  <c:v>10.89</c:v>
                </c:pt>
              </c:numCache>
            </c:numRef>
          </c:val>
          <c:extLst>
            <c:ext xmlns:c16="http://schemas.microsoft.com/office/drawing/2014/chart" uri="{C3380CC4-5D6E-409C-BE32-E72D297353CC}">
              <c16:uniqueId val="{00000009-8EEF-47C3-A4DB-BE8E4394BA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3230</c:v>
                </c:pt>
                <c:pt idx="5">
                  <c:v>3401</c:v>
                </c:pt>
                <c:pt idx="8">
                  <c:v>3431</c:v>
                </c:pt>
                <c:pt idx="11">
                  <c:v>3550</c:v>
                </c:pt>
                <c:pt idx="14">
                  <c:v>3453</c:v>
                </c:pt>
              </c:numCache>
            </c:numRef>
          </c:val>
          <c:extLst>
            <c:ext xmlns:c16="http://schemas.microsoft.com/office/drawing/2014/chart" uri="{C3380CC4-5D6E-409C-BE32-E72D297353CC}">
              <c16:uniqueId val="{00000000-052A-4F1B-9FFF-4DA15AF169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052A-4F1B-9FFF-4DA15AF169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185</c:v>
                </c:pt>
                <c:pt idx="3">
                  <c:v>212</c:v>
                </c:pt>
                <c:pt idx="6">
                  <c:v>209</c:v>
                </c:pt>
                <c:pt idx="9">
                  <c:v>127</c:v>
                </c:pt>
                <c:pt idx="12">
                  <c:v>221</c:v>
                </c:pt>
              </c:numCache>
            </c:numRef>
          </c:val>
          <c:extLst>
            <c:ext xmlns:c16="http://schemas.microsoft.com/office/drawing/2014/chart" uri="{C3380CC4-5D6E-409C-BE32-E72D297353CC}">
              <c16:uniqueId val="{00000002-052A-4F1B-9FFF-4DA15AF169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75</c:v>
                </c:pt>
                <c:pt idx="6">
                  <c:v>64</c:v>
                </c:pt>
                <c:pt idx="9">
                  <c:v>45</c:v>
                </c:pt>
                <c:pt idx="12">
                  <c:v>70</c:v>
                </c:pt>
              </c:numCache>
            </c:numRef>
          </c:val>
          <c:extLst>
            <c:ext xmlns:c16="http://schemas.microsoft.com/office/drawing/2014/chart" uri="{C3380CC4-5D6E-409C-BE32-E72D297353CC}">
              <c16:uniqueId val="{00000003-052A-4F1B-9FFF-4DA15AF169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1057</c:v>
                </c:pt>
                <c:pt idx="3">
                  <c:v>1185</c:v>
                </c:pt>
                <c:pt idx="6">
                  <c:v>1089</c:v>
                </c:pt>
                <c:pt idx="9">
                  <c:v>1532</c:v>
                </c:pt>
                <c:pt idx="12">
                  <c:v>1035</c:v>
                </c:pt>
              </c:numCache>
            </c:numRef>
          </c:val>
          <c:extLst>
            <c:ext xmlns:c16="http://schemas.microsoft.com/office/drawing/2014/chart" uri="{C3380CC4-5D6E-409C-BE32-E72D297353CC}">
              <c16:uniqueId val="{00000004-052A-4F1B-9FFF-4DA15AF169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2A-4F1B-9FFF-4DA15AF169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2A-4F1B-9FFF-4DA15AF169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3289</c:v>
                </c:pt>
                <c:pt idx="3">
                  <c:v>3123</c:v>
                </c:pt>
                <c:pt idx="6">
                  <c:v>3095</c:v>
                </c:pt>
                <c:pt idx="9">
                  <c:v>2950</c:v>
                </c:pt>
                <c:pt idx="12">
                  <c:v>2745</c:v>
                </c:pt>
              </c:numCache>
            </c:numRef>
          </c:val>
          <c:extLst>
            <c:ext xmlns:c16="http://schemas.microsoft.com/office/drawing/2014/chart" uri="{C3380CC4-5D6E-409C-BE32-E72D297353CC}">
              <c16:uniqueId val="{00000007-052A-4F1B-9FFF-4DA15AF169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1347</c:v>
                </c:pt>
                <c:pt idx="2">
                  <c:v>#N/A</c:v>
                </c:pt>
                <c:pt idx="3">
                  <c:v>#N/A</c:v>
                </c:pt>
                <c:pt idx="4">
                  <c:v>1194</c:v>
                </c:pt>
                <c:pt idx="5">
                  <c:v>#N/A</c:v>
                </c:pt>
                <c:pt idx="6">
                  <c:v>#N/A</c:v>
                </c:pt>
                <c:pt idx="7">
                  <c:v>1026</c:v>
                </c:pt>
                <c:pt idx="8">
                  <c:v>#N/A</c:v>
                </c:pt>
                <c:pt idx="9">
                  <c:v>#N/A</c:v>
                </c:pt>
                <c:pt idx="10">
                  <c:v>1105</c:v>
                </c:pt>
                <c:pt idx="11">
                  <c:v>#N/A</c:v>
                </c:pt>
                <c:pt idx="12">
                  <c:v>#N/A</c:v>
                </c:pt>
                <c:pt idx="13">
                  <c:v>618</c:v>
                </c:pt>
                <c:pt idx="14">
                  <c:v>#N/A</c:v>
                </c:pt>
              </c:numCache>
            </c:numRef>
          </c:val>
          <c:smooth val="0"/>
          <c:extLst>
            <c:ext xmlns:c16="http://schemas.microsoft.com/office/drawing/2014/chart" uri="{C3380CC4-5D6E-409C-BE32-E72D297353CC}">
              <c16:uniqueId val="{00000008-052A-4F1B-9FFF-4DA15AF169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24581</c:v>
                </c:pt>
                <c:pt idx="5">
                  <c:v>24669</c:v>
                </c:pt>
                <c:pt idx="8">
                  <c:v>23546</c:v>
                </c:pt>
                <c:pt idx="11">
                  <c:v>22679</c:v>
                </c:pt>
                <c:pt idx="14">
                  <c:v>21701</c:v>
                </c:pt>
              </c:numCache>
            </c:numRef>
          </c:val>
          <c:extLst>
            <c:ext xmlns:c16="http://schemas.microsoft.com/office/drawing/2014/chart" uri="{C3380CC4-5D6E-409C-BE32-E72D297353CC}">
              <c16:uniqueId val="{00000000-F62A-4B9B-9066-78F80DA23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9743</c:v>
                </c:pt>
                <c:pt idx="5">
                  <c:v>10216</c:v>
                </c:pt>
                <c:pt idx="8">
                  <c:v>11237</c:v>
                </c:pt>
                <c:pt idx="11">
                  <c:v>10501</c:v>
                </c:pt>
                <c:pt idx="14">
                  <c:v>10329</c:v>
                </c:pt>
              </c:numCache>
            </c:numRef>
          </c:val>
          <c:extLst>
            <c:ext xmlns:c16="http://schemas.microsoft.com/office/drawing/2014/chart" uri="{C3380CC4-5D6E-409C-BE32-E72D297353CC}">
              <c16:uniqueId val="{00000001-F62A-4B9B-9066-78F80DA23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2178</c:v>
                </c:pt>
                <c:pt idx="5">
                  <c:v>2936</c:v>
                </c:pt>
                <c:pt idx="8">
                  <c:v>3369</c:v>
                </c:pt>
                <c:pt idx="11">
                  <c:v>4462</c:v>
                </c:pt>
                <c:pt idx="14">
                  <c:v>5901</c:v>
                </c:pt>
              </c:numCache>
            </c:numRef>
          </c:val>
          <c:extLst>
            <c:ext xmlns:c16="http://schemas.microsoft.com/office/drawing/2014/chart" uri="{C3380CC4-5D6E-409C-BE32-E72D297353CC}">
              <c16:uniqueId val="{00000002-F62A-4B9B-9066-78F80DA23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2A-4B9B-9066-78F80DA23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2A-4B9B-9066-78F80DA23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4</c:v>
                </c:pt>
                <c:pt idx="6">
                  <c:v>3</c:v>
                </c:pt>
                <c:pt idx="9">
                  <c:v>2</c:v>
                </c:pt>
                <c:pt idx="12">
                  <c:v>1</c:v>
                </c:pt>
              </c:numCache>
            </c:numRef>
          </c:val>
          <c:extLst>
            <c:ext xmlns:c16="http://schemas.microsoft.com/office/drawing/2014/chart" uri="{C3380CC4-5D6E-409C-BE32-E72D297353CC}">
              <c16:uniqueId val="{00000005-F62A-4B9B-9066-78F80DA23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3110</c:v>
                </c:pt>
                <c:pt idx="3">
                  <c:v>2235</c:v>
                </c:pt>
                <c:pt idx="6">
                  <c:v>2190</c:v>
                </c:pt>
                <c:pt idx="9">
                  <c:v>2081</c:v>
                </c:pt>
                <c:pt idx="12">
                  <c:v>1939</c:v>
                </c:pt>
              </c:numCache>
            </c:numRef>
          </c:val>
          <c:extLst>
            <c:ext xmlns:c16="http://schemas.microsoft.com/office/drawing/2014/chart" uri="{C3380CC4-5D6E-409C-BE32-E72D297353CC}">
              <c16:uniqueId val="{00000006-F62A-4B9B-9066-78F80DA23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589</c:v>
                </c:pt>
                <c:pt idx="3">
                  <c:v>1077</c:v>
                </c:pt>
                <c:pt idx="6">
                  <c:v>1018</c:v>
                </c:pt>
                <c:pt idx="9">
                  <c:v>1035</c:v>
                </c:pt>
                <c:pt idx="12">
                  <c:v>932</c:v>
                </c:pt>
              </c:numCache>
            </c:numRef>
          </c:val>
          <c:extLst>
            <c:ext xmlns:c16="http://schemas.microsoft.com/office/drawing/2014/chart" uri="{C3380CC4-5D6E-409C-BE32-E72D297353CC}">
              <c16:uniqueId val="{00000007-F62A-4B9B-9066-78F80DA23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18321</c:v>
                </c:pt>
                <c:pt idx="3">
                  <c:v>18372</c:v>
                </c:pt>
                <c:pt idx="6">
                  <c:v>17741</c:v>
                </c:pt>
                <c:pt idx="9">
                  <c:v>17205</c:v>
                </c:pt>
                <c:pt idx="12">
                  <c:v>15966</c:v>
                </c:pt>
              </c:numCache>
            </c:numRef>
          </c:val>
          <c:extLst>
            <c:ext xmlns:c16="http://schemas.microsoft.com/office/drawing/2014/chart" uri="{C3380CC4-5D6E-409C-BE32-E72D297353CC}">
              <c16:uniqueId val="{00000008-F62A-4B9B-9066-78F80DA23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2636</c:v>
                </c:pt>
                <c:pt idx="3">
                  <c:v>2144</c:v>
                </c:pt>
                <c:pt idx="6">
                  <c:v>1350</c:v>
                </c:pt>
                <c:pt idx="9">
                  <c:v>2201</c:v>
                </c:pt>
                <c:pt idx="12">
                  <c:v>3649</c:v>
                </c:pt>
              </c:numCache>
            </c:numRef>
          </c:val>
          <c:extLst>
            <c:ext xmlns:c16="http://schemas.microsoft.com/office/drawing/2014/chart" uri="{C3380CC4-5D6E-409C-BE32-E72D297353CC}">
              <c16:uniqueId val="{00000009-F62A-4B9B-9066-78F80DA23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27696</c:v>
                </c:pt>
                <c:pt idx="3">
                  <c:v>27050</c:v>
                </c:pt>
                <c:pt idx="6">
                  <c:v>25162</c:v>
                </c:pt>
                <c:pt idx="9">
                  <c:v>23351</c:v>
                </c:pt>
                <c:pt idx="12">
                  <c:v>21894</c:v>
                </c:pt>
              </c:numCache>
            </c:numRef>
          </c:val>
          <c:extLst>
            <c:ext xmlns:c16="http://schemas.microsoft.com/office/drawing/2014/chart" uri="{C3380CC4-5D6E-409C-BE32-E72D297353CC}">
              <c16:uniqueId val="{0000000A-F62A-4B9B-9066-78F80DA23A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15858</c:v>
                </c:pt>
                <c:pt idx="2">
                  <c:v>#N/A</c:v>
                </c:pt>
                <c:pt idx="3">
                  <c:v>#N/A</c:v>
                </c:pt>
                <c:pt idx="4">
                  <c:v>13062</c:v>
                </c:pt>
                <c:pt idx="5">
                  <c:v>#N/A</c:v>
                </c:pt>
                <c:pt idx="6">
                  <c:v>#N/A</c:v>
                </c:pt>
                <c:pt idx="7">
                  <c:v>9313</c:v>
                </c:pt>
                <c:pt idx="8">
                  <c:v>#N/A</c:v>
                </c:pt>
                <c:pt idx="9">
                  <c:v>#N/A</c:v>
                </c:pt>
                <c:pt idx="10">
                  <c:v>8233</c:v>
                </c:pt>
                <c:pt idx="11">
                  <c:v>#N/A</c:v>
                </c:pt>
                <c:pt idx="12">
                  <c:v>#N/A</c:v>
                </c:pt>
                <c:pt idx="13">
                  <c:v>6451</c:v>
                </c:pt>
                <c:pt idx="14">
                  <c:v>#N/A</c:v>
                </c:pt>
              </c:numCache>
            </c:numRef>
          </c:val>
          <c:smooth val="0"/>
          <c:extLst>
            <c:ext xmlns:c16="http://schemas.microsoft.com/office/drawing/2014/chart" uri="{C3380CC4-5D6E-409C-BE32-E72D297353CC}">
              <c16:uniqueId val="{0000000B-F62A-4B9B-9066-78F80DA23A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820</c:v>
                </c:pt>
                <c:pt idx="1">
                  <c:v>1146</c:v>
                </c:pt>
                <c:pt idx="2">
                  <c:v>1909</c:v>
                </c:pt>
              </c:numCache>
            </c:numRef>
          </c:val>
          <c:extLst>
            <c:ext xmlns:c16="http://schemas.microsoft.com/office/drawing/2014/chart" uri="{C3380CC4-5D6E-409C-BE32-E72D297353CC}">
              <c16:uniqueId val="{00000000-ADF6-4AAB-8E8F-1946BE0A7F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ADF6-4AAB-8E8F-1946BE0A7F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1773</c:v>
                </c:pt>
                <c:pt idx="1">
                  <c:v>2536</c:v>
                </c:pt>
                <c:pt idx="2">
                  <c:v>3002</c:v>
                </c:pt>
              </c:numCache>
            </c:numRef>
          </c:val>
          <c:extLst>
            <c:ext xmlns:c16="http://schemas.microsoft.com/office/drawing/2014/chart" uri="{C3380CC4-5D6E-409C-BE32-E72D297353CC}">
              <c16:uniqueId val="{00000002-ADF6-4AAB-8E8F-1946BE0A7F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{054EB8CC-5CD3-44BA-BD76-1DDD3B12D166}</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3D-45CB-BE1B-592E8D9714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{8FF47387-855A-44E4-8C64-7F448BFFFD24}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3D-45CB-BE1B-592E8D9714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{6CF8EA3C-D2DB-4812-9F26-AA1DA732EB02}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3D-45CB-BE1B-592E8D9714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{C6CA4319-6063-4A2C-B78E-A599FC40E3A0}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3D-45CB-BE1B-592E8D9714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{A1724FC9-2E6F-424C-AB40-336EEBE36F96}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3D-45CB-BE1B-592E8D97143A}"/>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{B60D96D1-C2DC-439B-9326-C4A043AA9285}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3D-45CB-BE1B-592E8D97143A}"/>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{E411D485-FA4C-4236-B5D3-E3252038E996}</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3D-45CB-BE1B-592E8D97143A}"/>
                </c:ext>
              </c:extLst>
            </c:dLbl>
            <c:dLbl>
              <c:idx val="24"/>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{0AB97928-6C7D-46C4-8C1F-D04300DCC4A7}</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3D-45CB-BE1B-592E8D97143A}"/>
                </c:ext>
              </c:extLst>
            </c:dLbl>
            <c:dLbl>
              <c:idx val="32"/>
              <c:tx>
                <c:strRef>
                  <c:f>[1]公会計指標分析・財政指標組合せ分析表!$CV$50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{48FB5627-DE6C-422A-A7A0-216C23D31BFE}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3D-45CB-BE1B-592E8D9714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81.5</c:v>
                </c:pt>
                <c:pt idx="24">
                  <c:v>82.2</c:v>
                </c:pt>
                <c:pt idx="32">
                  <c:v>82.8</c:v>
                </c:pt>
              </c:numCache>
            </c:numRef>
          </c:xVal>
          <c:yVal>
            <c:numRef>
              <c:f>[1]公会計指標分析・財政指標組合せ分析表!$BP$51:$DC$51</c:f>
              <c:numCache>
                <c:formatCode>General</c:formatCode>
                <c:ptCount val="40"/>
                <c:pt idx="16">
                  <c:v>63.8</c:v>
                </c:pt>
                <c:pt idx="24">
                  <c:v>54.4</c:v>
                </c:pt>
                <c:pt idx="32">
                  <c:v>41.4</c:v>
                </c:pt>
              </c:numCache>
            </c:numRef>
          </c:yVal>
          <c:smooth val="0"/>
          <c:extLst>
            <c:ext xmlns:c16="http://schemas.microsoft.com/office/drawing/2014/chart" uri="{C3380CC4-5D6E-409C-BE32-E72D297353CC}">
              <c16:uniqueId val="{00000009-983D-45CB-BE1B-592E8D97143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{18DDB379-5956-44E9-B09F-64FBA873219A}</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3D-45CB-BE1B-592E8D9714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{E1CC6F83-969D-4332-85A3-64661706870D}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3D-45CB-BE1B-592E8D9714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{03A6FCBB-DC42-4CD2-938C-164A78E6EE31}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3D-45CB-BE1B-592E8D9714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{3477A359-6B51-4BE5-A1DD-0FA3A5F1DBC8}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3D-45CB-BE1B-592E8D9714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{B0BAF25A-2C11-4C2F-BF48-ED88A5FDE616}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3D-45CB-BE1B-592E8D97143A}"/>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{01770945-C0B9-46F7-BC06-BE5623088D50}</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3D-45CB-BE1B-592E8D97143A}"/>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{DA91B121-B122-4B59-AE4D-211F3A1715E0}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3D-45CB-BE1B-592E8D97143A}"/>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{D3B4BE03-DA56-4D27-94F6-ECE513178CF2}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3D-45CB-BE1B-592E8D97143A}"/>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{1ED95AB1-000A-4C21-A820-1ED776F305DE}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3D-45CB-BE1B-592E8D9714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57</c:v>
                </c:pt>
                <c:pt idx="24">
                  <c:v>58.9</c:v>
                </c:pt>
                <c:pt idx="32">
                  <c:v>60.2</c:v>
                </c:pt>
              </c:numCache>
            </c:numRef>
          </c:xVal>
          <c:yVal>
            <c:numRef>
              <c:f>[1]公会計指標分析・財政指標組合せ分析表!$BP$55:$DC$55</c:f>
              <c:numCache>
                <c:formatCode>General</c:formatCode>
                <c:ptCount val="40"/>
                <c:pt idx="16">
                  <c:v>32.5</c:v>
                </c:pt>
                <c:pt idx="24">
                  <c:v>30.2</c:v>
                </c:pt>
                <c:pt idx="32">
                  <c:v>25.4</c:v>
                </c:pt>
              </c:numCache>
            </c:numRef>
          </c:yVal>
          <c:smooth val="0"/>
          <c:extLst>
            <c:ext xmlns:c16="http://schemas.microsoft.com/office/drawing/2014/chart" uri="{C3380CC4-5D6E-409C-BE32-E72D297353CC}">
              <c16:uniqueId val="{00000013-983D-45CB-BE1B-592E8D97143A}"/>
            </c:ext>
          </c:extLst>
        </c:ser>
        <c:dLbls>
          <c:showLegendKey val="0"/>
          <c:showVal val="1"/>
          <c:showCatName val="0"/>
          <c:showSerName val="0"/>
          <c:showPercent val="0"/>
          <c:showBubbleSize val="0"/>
        </c:dLbls>
        <c:axId val="46179840"/>
        <c:axId val="46181760"/>
      </c:scatterChart>
      <c:valAx>
        <c:axId val="46179840"/>
        <c:scaling>
          <c:orientation val="minMax"/>
          <c:max val="8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{769272FD-3F7C-4595-8B83-0246A1B14C12}</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23-420D-B575-8D87FC3FBD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{4CD74FD1-428C-4108-87CB-CCC4569740AF}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3-420D-B575-8D87FC3FBD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{1C29474F-9C94-4908-94A9-5F773CB344E2}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3-420D-B575-8D87FC3FBD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{8591B836-C31C-4202-B619-92021BDC7A23}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3-420D-B575-8D87FC3FBD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{CFD5F9DD-8F5D-4780-BFFA-EF6E275A2093}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3-420D-B575-8D87FC3FBD0A}"/>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{9E4FB31F-863B-4B9B-8076-03373FAB811E}</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23-420D-B575-8D87FC3FBD0A}"/>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{59EBC8CC-0323-4037-826B-FB04EA8ECC34}</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23-420D-B575-8D87FC3FBD0A}"/>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{B458890A-A43F-4C63-BD5F-CC776A89EF84}</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23-420D-B575-8D87FC3FBD0A}"/>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{E71686C8-F440-46C7-88AC-B96D72D9F71F}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23-420D-B575-8D87FC3FBD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10.6</c:v>
                </c:pt>
                <c:pt idx="8">
                  <c:v>9.6</c:v>
                </c:pt>
                <c:pt idx="16">
                  <c:v>8.3000000000000007</c:v>
                </c:pt>
                <c:pt idx="24">
                  <c:v>7.5</c:v>
                </c:pt>
                <c:pt idx="32">
                  <c:v>6.1</c:v>
                </c:pt>
              </c:numCache>
            </c:numRef>
          </c:xVal>
          <c:yVal>
            <c:numRef>
              <c:f>[1]公会計指標分析・財政指標組合せ分析表!$BP$73:$DC$73</c:f>
              <c:numCache>
                <c:formatCode>General</c:formatCode>
                <c:ptCount val="40"/>
                <c:pt idx="0">
                  <c:v>112.9</c:v>
                </c:pt>
                <c:pt idx="8">
                  <c:v>90.5</c:v>
                </c:pt>
                <c:pt idx="16">
                  <c:v>63.8</c:v>
                </c:pt>
                <c:pt idx="24">
                  <c:v>54.4</c:v>
                </c:pt>
                <c:pt idx="32">
                  <c:v>41.4</c:v>
                </c:pt>
              </c:numCache>
            </c:numRef>
          </c:yVal>
          <c:smooth val="0"/>
          <c:extLst>
            <c:ext xmlns:c16="http://schemas.microsoft.com/office/drawing/2014/chart" uri="{C3380CC4-5D6E-409C-BE32-E72D297353CC}">
              <c16:uniqueId val="{00000009-3F23-420D-B575-8D87FC3FBD0A}"/>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{4AAE418F-0DBD-453E-A10E-ECE004CE7916}</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23-420D-B575-8D87FC3FBD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{805A0C8A-00D3-4F7C-AAA6-7817B13A8109}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3-420D-B575-8D87FC3FBD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{4A8DA4B8-FE51-4278-B5B2-7FB2B0788552}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3-420D-B575-8D87FC3FBD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{89D30B45-CA62-4B0B-A3EC-3A59C383306F}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3-420D-B575-8D87FC3FBD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{FEDC9078-05BC-480D-876E-A3B6083EEA2D}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3-420D-B575-8D87FC3FBD0A}"/>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{938B9EF1-6A10-4396-A721-796C1C0FFA0A}</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23-420D-B575-8D87FC3FBD0A}"/>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{AF7697CA-FB9C-4A7D-BBF8-C8FF416344DB}</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23-420D-B575-8D87FC3FBD0A}"/>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{134E2368-0A2A-47B5-9D77-D4D32B8E2611}</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23-420D-B575-8D87FC3FBD0A}"/>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{169B7409-C02A-4AFD-9AAB-EB18272A36B8}</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23-420D-B575-8D87FC3FBD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8.8000000000000007</c:v>
                </c:pt>
                <c:pt idx="8">
                  <c:v>9</c:v>
                </c:pt>
                <c:pt idx="16">
                  <c:v>8.1999999999999993</c:v>
                </c:pt>
                <c:pt idx="24">
                  <c:v>8</c:v>
                </c:pt>
                <c:pt idx="32">
                  <c:v>7.8</c:v>
                </c:pt>
              </c:numCache>
            </c:numRef>
          </c:xVal>
          <c:yVal>
            <c:numRef>
              <c:f>[1]公会計指標分析・財政指標組合せ分析表!$BP$77:$DC$77</c:f>
              <c:numCache>
                <c:formatCode>General</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3F23-420D-B575-8D87FC3FBD0A}"/>
            </c:ext>
          </c:extLst>
        </c:ser>
        <c:dLbls>
          <c:showLegendKey val="0"/>
          <c:showVal val="1"/>
          <c:showCatName val="0"/>
          <c:showSerName val="0"/>
          <c:showPercent val="0"/>
          <c:showBubbleSize val="0"/>
        </c:dLbls>
        <c:axId val="84219776"/>
        <c:axId val="84234240"/>
      </c:scatterChart>
      <c:valAx>
        <c:axId val="84219776"/>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前年度と比較して２０５百万円減額し、公営企業債の元利償還金に対する繰入金は４９７百万円減額した。また、債務負担行為に基づく支出額においては９４百万円の増額となったが、分子全体では６１８百万円となり、昨年度１，１０５百万円と比較して４８７百万円の減額となった。</a:t>
          </a:r>
        </a:p>
        <a:p>
          <a:r>
            <a:rPr kumimoji="1" lang="ja-JP" altLang="en-US" sz="1400">
              <a:solidFill>
                <a:sysClr val="windowText" lastClr="000000"/>
              </a:solidFill>
              <a:latin typeface="ＭＳ ゴシック" pitchFamily="49" charset="-128"/>
              <a:ea typeface="ＭＳ ゴシック" pitchFamily="49" charset="-128"/>
            </a:rPr>
            <a:t>　主な要因としては、八潮南部東一体型特定土地区画整理事業特別会計に対する繰出金が減少したことなどによる。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将来負担額については、前年度と比較し、地方債残高が１，４５７百万円の減額、公営企業債等繰入見込額が１，２３９百万円の減額となったことなどから</a:t>
          </a:r>
          <a:r>
            <a:rPr kumimoji="1" lang="ja-JP" altLang="en-US" sz="1400">
              <a:solidFill>
                <a:srgbClr val="FF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全体で１，４９４百万円の減額となった。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主な要因として、地方債残高については、市債の借入額が前年度と比較して１，４５７百万円減少したこと、公営企業債等繰入見込額については、八潮市南部東一体型特定土地区画整理事業における地方債残高が減少したことなどが挙げられる。</a:t>
          </a:r>
        </a:p>
        <a:p>
          <a:r>
            <a:rPr kumimoji="1" lang="ja-JP" altLang="en-US" sz="1400">
              <a:solidFill>
                <a:sysClr val="windowText" lastClr="000000"/>
              </a:solidFill>
              <a:latin typeface="ＭＳ ゴシック" pitchFamily="49" charset="-128"/>
              <a:ea typeface="ＭＳ ゴシック" pitchFamily="49" charset="-128"/>
            </a:rPr>
            <a:t>　また、充当可能財源等については、公共施設整備基金や庁舎整備基金などの基金残高が増加したことなどにより、充当可能基金が前年度と比較して１，４３９百万円増額となったが、充当可能特定歳入と基準財政需要額算入見込額で合わせて１，１５０百万円減額となり、充当可能財源等全体として２８９百万円の減額となっ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埼玉県八潮市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積立ての結果、平成３０年度と前年度を比較して財政調整基金で７６３百万円、本庁舎の建設に備えた計画的な積立て等により、その他特定目的基金で４６６百万円、基金全体では１，２３０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今後の事業に備えて、十分な基金残高を確保したい。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庁舎整備基金は、市庁舎の建替えに要する経費の財源に充てるため平成２７年度から設置している。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公共施設整備基金は、市庁舎を除く公共施設の整備に要する経費の財源に充てるため設置している。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庁舎整備基金については、令和３年度からの着工を予定している庁舎の建替工事に備えて、平成３０年度は３１０百万円の積み増しを行った。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公共施設整備基金については、公共施設の老朽化に備えて、平成３０年度は１５５百万円の積み増しを行った。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庁舎整備基金や公共施設整備基金については、今後ひかえている庁舎の建替えやアセットマネジメントの取組みに対応できるよう、積立てを考えていきたい。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決算剰余金を基に積立てを行っており、平成３０年度は７６３百万円の増額となった。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財政調整基金については、標準財政規模の１割程度を積立て、今後起こりうる非常時の備え等としていきたい。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平成３０年度は、利息以外の積立ても取崩しも行わなかったことから、増減はなかった。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減債基金については、大幅な増減を予定しておらず現状を維持したい。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68C7EB-C71E-4E26-8CC3-0B6285F63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E25E31D-C1C8-4095-B8D7-0FA1E424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28ABEC-5193-485C-8F63-C63CF52C0D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3A04645-4A33-4172-A7F2-86EC7C6CBC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E1702B-6337-4293-A530-D3C7A5D692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E2FD8CA-58E8-40D8-94B9-880AE4D733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17168F9-D8D6-4D8D-BC00-445FAA673C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D855B0-6C5D-42F8-B390-D6274D8598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E2D137D-7762-47BD-82C0-ABC41EF87B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B5B2F69-82DA-451D-A17D-50BE6C5A30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C715C2-469E-4C04-B41F-9B208F8334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507818-F183-456A-992B-47A29E6C10A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6211AE5-B507-4FBF-954C-5D52F486701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17C7D55-40F8-4E43-A287-4B6B652E859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FE7B8D-CCFA-486F-A509-9566FB756A1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5740E1A-40E0-4DCC-9E4E-86C49439F3B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3377238-E1D7-40A9-B5BF-7006615FA7B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A0AD411-252B-4EF8-ACD7-89C8FCCAA04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B972800-B174-44FE-9699-9CA9300ADE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CB53A18-95F4-4DEC-A338-A12520033F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3B6D04A-4D9B-4D5C-88C7-C42EF0E30C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A468589-648B-4CD9-BAAD-F7E2499ED5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578D1B-1122-4A62-B55E-F610031886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5AD45C4-B1F9-4878-9D4F-DDD7CF4118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95DC616-0A7C-42AD-A775-C87BDAFBDC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260EF00-544C-4E57-958E-4653AA31ED6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E84A01E-EE7F-4A6D-814A-A72EACFF89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67755DB-AD5F-4BC5-85AE-45088A1766D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924FE94-560C-4974-82D2-B43F8DE879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55A6DD5-10E0-4927-9C47-2825806BC6A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DD2D59C-7890-43F2-9523-645D4F66EC2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B648A9D-8F39-4F2E-9682-733E5E367C6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08235D0-2FC1-424F-89F6-77CF35267C4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C738F5D-E06B-4B55-A8CE-EE7F2F208E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B1E93E2-4889-45F9-84CF-F5290A4917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C800078-F9FB-4621-8298-1ED5FCF9FC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BEB542B-6F60-4299-8DE6-B76C9AA220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63C2770-9F9E-4F75-86D8-70C683EAB4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B9007CD-C845-43A4-A26B-817D841ED5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34C083A-0FC0-42B0-BFAF-056E26D625A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4E52BE9-F8EA-4738-98AB-A2A15A7899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F5FC8DB-BF96-4E31-929B-35EBF67ED1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4FFC552-E11A-436F-8DA3-2093C44F38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8F7F458-C2FF-4A2B-9511-82B23C5F76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0725152-1A5A-448D-BC07-9D18F88C07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38EF68E-A49E-492B-9103-99064D5025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％増加しており、全国平均の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％、埼玉県平均の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％を大幅に上回っている。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5C36FF6-188D-4C6C-B0D9-C67F57662C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1DFFB1F-0950-4D50-9C5D-4A057392CC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F9E3781-A105-4A02-98BF-7CB0F5E28D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F8A7F061-E3B6-4BF2-9316-793935081E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5C98EB6-EB3E-4F65-BC39-627DD2690A3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505BC78-03F3-47A6-865D-AADAA438EE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8B4B0A5-9833-459E-BE46-18CAD99CB2A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CD192F2-FC0A-46E2-A6D0-830AB9F53D7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A195470-8E5E-431A-B590-26A4D6E7D7B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3A8BD61-8269-45F1-88FB-EF320664F56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B1E7FEB-966E-4304-9DA1-4843381BB3D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95A30BF-B976-457C-B23B-2F88C67B846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64EE662-1B4C-4706-A253-C0545AB301F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6B4B2E3-DACD-4371-A07B-AC81136DB8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FF2FFBDC-A097-477F-8218-01683F2E158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9100688D-2CC6-4CB3-A1E8-1EF721AE7C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C18372F2-6337-4CB6-9CDC-3CF526C77B25}"/>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054DD792-A752-4519-81B2-EE066515536E}"/>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635B9A5C-2D33-43CF-9E6F-134FD56F81D2}"/>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02CF3606-54F8-4FEA-9764-6B7D06C1AFC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130C9059-6F0D-4F4E-BBCA-9BD095BA83CC}"/>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a:extLst>
            <a:ext uri="{FF2B5EF4-FFF2-40B4-BE49-F238E27FC236}">
              <a16:creationId xmlns:a16="http://schemas.microsoft.com/office/drawing/2014/main" id="{5FD38ACD-496A-4750-9573-C61C26BB6A45}"/>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31B2C932-CC08-4F49-807E-AC5B5093B414}"/>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AC4A6245-2F27-46E6-A842-AD81002B3655}"/>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FC87EF29-A096-45C4-9993-311DB6922E5C}"/>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0D88713A-FF0E-478B-A2E6-6B2F53898804}"/>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475AC9-80DA-4BEA-A51C-D35DDFDB234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A82E6C-227E-4F0B-BF93-6EF6F6DBA1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9DD39C9-D6AD-4851-9F25-4B9BFD2FED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5D10104-53B5-44DC-A429-B324763EBC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9D9815A-F420-4174-A299-40A6F17D9D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103505</xdr:rowOff>
    </xdr:from>
    <xdr:to>
      <xdr:col>23</xdr:col>
      <xdr:colOff>136525</xdr:colOff>
      <xdr:row>26</xdr:row>
      <xdr:rowOff>33655</xdr:rowOff>
    </xdr:to>
    <xdr:sp macro="" textlink="">
      <xdr:nvSpPr>
        <xdr:cNvPr id="79" name="楕円 78">
          <a:extLst>
            <a:ext uri="{FF2B5EF4-FFF2-40B4-BE49-F238E27FC236}">
              <a16:creationId xmlns:a16="http://schemas.microsoft.com/office/drawing/2014/main" id="{EDC8919D-6B07-4D8D-83A3-9F0DD28B3968}"/>
            </a:ext>
          </a:extLst>
        </xdr:cNvPr>
        <xdr:cNvSpPr/>
      </xdr:nvSpPr>
      <xdr:spPr>
        <a:xfrm>
          <a:off x="47117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56532</xdr:rowOff>
    </xdr:from>
    <xdr:ext cx="405111" cy="259045"/>
    <xdr:sp macro="" textlink="">
      <xdr:nvSpPr>
        <xdr:cNvPr id="80" name="有形固定資産減価償却率該当値テキスト">
          <a:extLst>
            <a:ext uri="{FF2B5EF4-FFF2-40B4-BE49-F238E27FC236}">
              <a16:creationId xmlns:a16="http://schemas.microsoft.com/office/drawing/2014/main" id="{9EB53205-05C2-4021-BAE0-1824F6376B78}"/>
            </a:ext>
          </a:extLst>
        </xdr:cNvPr>
        <xdr:cNvSpPr txBox="1"/>
      </xdr:nvSpPr>
      <xdr:spPr>
        <a:xfrm>
          <a:off x="4813300" y="51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125095</xdr:rowOff>
    </xdr:from>
    <xdr:to>
      <xdr:col>19</xdr:col>
      <xdr:colOff>187325</xdr:colOff>
      <xdr:row>26</xdr:row>
      <xdr:rowOff>55245</xdr:rowOff>
    </xdr:to>
    <xdr:sp macro="" textlink="">
      <xdr:nvSpPr>
        <xdr:cNvPr id="81" name="楕円 80">
          <a:extLst>
            <a:ext uri="{FF2B5EF4-FFF2-40B4-BE49-F238E27FC236}">
              <a16:creationId xmlns:a16="http://schemas.microsoft.com/office/drawing/2014/main" id="{520D4E24-AA01-4237-AA52-6D9FA47F763D}"/>
            </a:ext>
          </a:extLst>
        </xdr:cNvPr>
        <xdr:cNvSpPr/>
      </xdr:nvSpPr>
      <xdr:spPr>
        <a:xfrm>
          <a:off x="4000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154305</xdr:rowOff>
    </xdr:from>
    <xdr:to>
      <xdr:col>23</xdr:col>
      <xdr:colOff>85725</xdr:colOff>
      <xdr:row>26</xdr:row>
      <xdr:rowOff>4445</xdr:rowOff>
    </xdr:to>
    <xdr:cxnSp macro="">
      <xdr:nvCxnSpPr>
        <xdr:cNvPr id="82" name="直線コネクタ 81">
          <a:extLst>
            <a:ext uri="{FF2B5EF4-FFF2-40B4-BE49-F238E27FC236}">
              <a16:creationId xmlns:a16="http://schemas.microsoft.com/office/drawing/2014/main" id="{5108B23C-59C2-472C-A845-F07015A2F899}"/>
            </a:ext>
          </a:extLst>
        </xdr:cNvPr>
        <xdr:cNvCxnSpPr/>
      </xdr:nvCxnSpPr>
      <xdr:spPr>
        <a:xfrm flipV="1">
          <a:off x="4051300" y="52120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150283</xdr:rowOff>
    </xdr:from>
    <xdr:to>
      <xdr:col>15</xdr:col>
      <xdr:colOff>187325</xdr:colOff>
      <xdr:row>26</xdr:row>
      <xdr:rowOff>80433</xdr:rowOff>
    </xdr:to>
    <xdr:sp macro="" textlink="">
      <xdr:nvSpPr>
        <xdr:cNvPr id="83" name="楕円 82">
          <a:extLst>
            <a:ext uri="{FF2B5EF4-FFF2-40B4-BE49-F238E27FC236}">
              <a16:creationId xmlns:a16="http://schemas.microsoft.com/office/drawing/2014/main" id="{9FF16A05-886A-4980-A2B0-5F0BFA59DCD3}"/>
            </a:ext>
          </a:extLst>
        </xdr:cNvPr>
        <xdr:cNvSpPr/>
      </xdr:nvSpPr>
      <xdr:spPr>
        <a:xfrm>
          <a:off x="3238500" y="52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4445</xdr:rowOff>
    </xdr:from>
    <xdr:to>
      <xdr:col>19</xdr:col>
      <xdr:colOff>136525</xdr:colOff>
      <xdr:row>26</xdr:row>
      <xdr:rowOff>29633</xdr:rowOff>
    </xdr:to>
    <xdr:cxnSp macro="">
      <xdr:nvCxnSpPr>
        <xdr:cNvPr id="84" name="直線コネクタ 83">
          <a:extLst>
            <a:ext uri="{FF2B5EF4-FFF2-40B4-BE49-F238E27FC236}">
              <a16:creationId xmlns:a16="http://schemas.microsoft.com/office/drawing/2014/main" id="{19F8F8FE-66DE-42A6-96B7-F8E963003237}"/>
            </a:ext>
          </a:extLst>
        </xdr:cNvPr>
        <xdr:cNvCxnSpPr/>
      </xdr:nvCxnSpPr>
      <xdr:spPr>
        <a:xfrm flipV="1">
          <a:off x="3289300" y="52336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a:extLst>
            <a:ext uri="{FF2B5EF4-FFF2-40B4-BE49-F238E27FC236}">
              <a16:creationId xmlns:a16="http://schemas.microsoft.com/office/drawing/2014/main" id="{DEE5283D-AA8F-421A-8F13-00B866D1D877}"/>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a:extLst>
            <a:ext uri="{FF2B5EF4-FFF2-40B4-BE49-F238E27FC236}">
              <a16:creationId xmlns:a16="http://schemas.microsoft.com/office/drawing/2014/main" id="{D6FB404A-6D4B-41E3-A062-8B005A5BE605}"/>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a:extLst>
            <a:ext uri="{FF2B5EF4-FFF2-40B4-BE49-F238E27FC236}">
              <a16:creationId xmlns:a16="http://schemas.microsoft.com/office/drawing/2014/main" id="{C012F9AA-CC00-49ED-B69D-E9DEB2507A37}"/>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71772</xdr:rowOff>
    </xdr:from>
    <xdr:ext cx="405111" cy="259045"/>
    <xdr:sp macro="" textlink="">
      <xdr:nvSpPr>
        <xdr:cNvPr id="88" name="n_1mainValue有形固定資産減価償却率">
          <a:extLst>
            <a:ext uri="{FF2B5EF4-FFF2-40B4-BE49-F238E27FC236}">
              <a16:creationId xmlns:a16="http://schemas.microsoft.com/office/drawing/2014/main" id="{A25DF623-5FBA-49D1-B280-BC4316BC2BF1}"/>
            </a:ext>
          </a:extLst>
        </xdr:cNvPr>
        <xdr:cNvSpPr txBox="1"/>
      </xdr:nvSpPr>
      <xdr:spPr>
        <a:xfrm>
          <a:off x="3836044" y="49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96960</xdr:rowOff>
    </xdr:from>
    <xdr:ext cx="405111" cy="259045"/>
    <xdr:sp macro="" textlink="">
      <xdr:nvSpPr>
        <xdr:cNvPr id="89" name="n_2mainValue有形固定資産減価償却率">
          <a:extLst>
            <a:ext uri="{FF2B5EF4-FFF2-40B4-BE49-F238E27FC236}">
              <a16:creationId xmlns:a16="http://schemas.microsoft.com/office/drawing/2014/main" id="{68678703-1D34-4783-AEA3-D88EFDAA993F}"/>
            </a:ext>
          </a:extLst>
        </xdr:cNvPr>
        <xdr:cNvSpPr txBox="1"/>
      </xdr:nvSpPr>
      <xdr:spPr>
        <a:xfrm>
          <a:off x="3086744" y="498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D584E71B-73F9-4DF3-9944-997774F4E9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311FD6D-E676-4761-AF3D-CB21093631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5DA5CBC5-DF6D-412A-9180-D3AAB88502E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113078DC-1C02-42B6-B9E9-DA68BDAACD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C4C1E8E5-9A0D-473B-8AD0-C36085C8A3A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1BEC1912-1811-44A2-BD38-0BA1E3BD02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078B5BF-AEB5-4B1E-8BF2-377E3EC7DE4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206D9746-2C37-4980-9D0C-DD48365D76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A794A254-DD24-43B9-B1FD-D01588EAA6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1B06E2F-18F2-4FBA-BAB0-7C7A620BC2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F71A5293-248F-4782-BF37-3501DF43B4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AD742F71-D697-4973-9E33-42556AFDEE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3DE4EC9-6DCE-4A6B-8BB9-FCF85409F2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、埼玉県平均の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5EDAC892-A4CC-4318-858F-3F9108CD62D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B9F6E91-C5D5-4083-BC25-872E1704B9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66811D3C-053A-466B-AB9E-5A9CA39C71A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424B1018-B49D-49CE-AA4B-3134E1A7CA6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AB733EDF-1FCA-40F3-961F-AC1BD45AC71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88E05816-CB41-4FC6-B9E3-C02191942E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38A7B02C-5529-4DB3-B8AE-3BC8996AE74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59DB1A9A-CC2A-438F-905F-C6917044158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5FA09A09-C5D6-437B-AEE7-32330DE1695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7D78F904-168C-47F3-B706-42AC610C168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1ECEB2FC-DD0C-4041-BE2B-552D852A59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80E3A921-978A-4AB3-A66D-A3D2C798CFE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52DC219-C5F3-47BB-A2E6-D0E5D5DA517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3C43E963-8C34-4F42-95CE-C02BEFE699A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8B1DF01-93DB-4DFC-9334-C66902C07C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32355D98-8160-481B-9D49-CF168A0B2AF8}"/>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45F52F6F-62DD-4E96-B71A-0A677F8D9B5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A3EB360E-F13B-4206-805B-AA6B41346A2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a:extLst>
            <a:ext uri="{FF2B5EF4-FFF2-40B4-BE49-F238E27FC236}">
              <a16:creationId xmlns:a16="http://schemas.microsoft.com/office/drawing/2014/main" id="{1B1B15C3-8AB2-4A75-83C6-19F9158809BA}"/>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a:extLst>
            <a:ext uri="{FF2B5EF4-FFF2-40B4-BE49-F238E27FC236}">
              <a16:creationId xmlns:a16="http://schemas.microsoft.com/office/drawing/2014/main" id="{98C7C471-C03A-4C20-A8B4-C50DC9FD3A8E}"/>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a:extLst>
            <a:ext uri="{FF2B5EF4-FFF2-40B4-BE49-F238E27FC236}">
              <a16:creationId xmlns:a16="http://schemas.microsoft.com/office/drawing/2014/main" id="{CEAE05E2-CB13-4491-AEEC-073D275AAFAB}"/>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a:extLst>
            <a:ext uri="{FF2B5EF4-FFF2-40B4-BE49-F238E27FC236}">
              <a16:creationId xmlns:a16="http://schemas.microsoft.com/office/drawing/2014/main" id="{D987AE7E-BECA-4761-AE63-F1F2E631E617}"/>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a:extLst>
            <a:ext uri="{FF2B5EF4-FFF2-40B4-BE49-F238E27FC236}">
              <a16:creationId xmlns:a16="http://schemas.microsoft.com/office/drawing/2014/main" id="{9959B526-060B-42B7-8EDF-ECE7A642240C}"/>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6E04277-B967-4F3F-BDC1-50E64840D3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8BFDB4E-FF41-40BA-8CF7-B72919DA13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3CD5E09-7F68-47BF-B944-25717547FA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6BA744F-4DE4-49C4-A1C9-46B5D7C2F9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80188AF-A428-4D33-B0D0-7046E59B54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54391</xdr:rowOff>
    </xdr:from>
    <xdr:to>
      <xdr:col>76</xdr:col>
      <xdr:colOff>73025</xdr:colOff>
      <xdr:row>31</xdr:row>
      <xdr:rowOff>155991</xdr:rowOff>
    </xdr:to>
    <xdr:sp macro="" textlink="">
      <xdr:nvSpPr>
        <xdr:cNvPr id="131" name="楕円 130">
          <a:extLst>
            <a:ext uri="{FF2B5EF4-FFF2-40B4-BE49-F238E27FC236}">
              <a16:creationId xmlns:a16="http://schemas.microsoft.com/office/drawing/2014/main" id="{815EADE6-B7DE-4560-8C9B-165D9B25DEA0}"/>
            </a:ext>
          </a:extLst>
        </xdr:cNvPr>
        <xdr:cNvSpPr/>
      </xdr:nvSpPr>
      <xdr:spPr>
        <a:xfrm>
          <a:off x="14744700" y="61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32818</xdr:rowOff>
    </xdr:from>
    <xdr:ext cx="469744" cy="259045"/>
    <xdr:sp macro="" textlink="">
      <xdr:nvSpPr>
        <xdr:cNvPr id="132" name="債務償還比率該当値テキスト">
          <a:extLst>
            <a:ext uri="{FF2B5EF4-FFF2-40B4-BE49-F238E27FC236}">
              <a16:creationId xmlns:a16="http://schemas.microsoft.com/office/drawing/2014/main" id="{A319FAFB-1553-43FF-A746-DCB94E08D1F0}"/>
            </a:ext>
          </a:extLst>
        </xdr:cNvPr>
        <xdr:cNvSpPr txBox="1"/>
      </xdr:nvSpPr>
      <xdr:spPr>
        <a:xfrm>
          <a:off x="14846300" y="611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5454</xdr:rowOff>
    </xdr:from>
    <xdr:to>
      <xdr:col>72</xdr:col>
      <xdr:colOff>123825</xdr:colOff>
      <xdr:row>31</xdr:row>
      <xdr:rowOff>107054</xdr:rowOff>
    </xdr:to>
    <xdr:sp macro="" textlink="">
      <xdr:nvSpPr>
        <xdr:cNvPr id="133" name="楕円 132">
          <a:extLst>
            <a:ext uri="{FF2B5EF4-FFF2-40B4-BE49-F238E27FC236}">
              <a16:creationId xmlns:a16="http://schemas.microsoft.com/office/drawing/2014/main" id="{78407E9E-706D-445B-948A-9815CCB4FD47}"/>
            </a:ext>
          </a:extLst>
        </xdr:cNvPr>
        <xdr:cNvSpPr/>
      </xdr:nvSpPr>
      <xdr:spPr>
        <a:xfrm>
          <a:off x="14033500" y="60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56254</xdr:rowOff>
    </xdr:from>
    <xdr:to>
      <xdr:col>76</xdr:col>
      <xdr:colOff>22225</xdr:colOff>
      <xdr:row>31</xdr:row>
      <xdr:rowOff>105191</xdr:rowOff>
    </xdr:to>
    <xdr:cxnSp macro="">
      <xdr:nvCxnSpPr>
        <xdr:cNvPr id="134" name="直線コネクタ 133">
          <a:extLst>
            <a:ext uri="{FF2B5EF4-FFF2-40B4-BE49-F238E27FC236}">
              <a16:creationId xmlns:a16="http://schemas.microsoft.com/office/drawing/2014/main" id="{70EE214C-800D-45DD-BDC1-1A5AD23C7452}"/>
            </a:ext>
          </a:extLst>
        </xdr:cNvPr>
        <xdr:cNvCxnSpPr/>
      </xdr:nvCxnSpPr>
      <xdr:spPr>
        <a:xfrm>
          <a:off x="14084300" y="6142729"/>
          <a:ext cx="7112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a:extLst>
            <a:ext uri="{FF2B5EF4-FFF2-40B4-BE49-F238E27FC236}">
              <a16:creationId xmlns:a16="http://schemas.microsoft.com/office/drawing/2014/main" id="{EDD641B0-7F92-4F0E-8C63-495E225AC6BD}"/>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98181</xdr:rowOff>
    </xdr:from>
    <xdr:ext cx="469744" cy="259045"/>
    <xdr:sp macro="" textlink="">
      <xdr:nvSpPr>
        <xdr:cNvPr id="136" name="n_1mainValue債務償還比率">
          <a:extLst>
            <a:ext uri="{FF2B5EF4-FFF2-40B4-BE49-F238E27FC236}">
              <a16:creationId xmlns:a16="http://schemas.microsoft.com/office/drawing/2014/main" id="{A45810C4-E551-49F9-A8C9-C72E56296D23}"/>
            </a:ext>
          </a:extLst>
        </xdr:cNvPr>
        <xdr:cNvSpPr txBox="1"/>
      </xdr:nvSpPr>
      <xdr:spPr>
        <a:xfrm>
          <a:off x="13836727" y="61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871E462E-DB58-46F4-8321-5823C983A7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949D0778-4D8A-4949-BE9C-B7950AC5B02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5C511727-4D78-464E-86E3-5003856673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DAB72A66-CEF0-483A-9567-E012603198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716FB572-BE77-4E3F-BF82-C9C826E28B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A13C254-C756-48E4-B840-5CCD5B9440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DA2BE3-2169-488D-B936-7A024F13F1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D65DA1-0B6E-4137-8AD6-5412FCF7DC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71CA33-A014-4C7C-80AD-1D24C963ED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3C7D5D-AC6E-4648-A92D-3DF82998B4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B8C4F8-429D-41A6-BAB6-8BC42BEAF2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A353DF-FD63-4A67-AEB1-B456C10FD5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0D9BAD-A4D8-4F31-AC21-981A3803AA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61E19F-7C26-4A83-9FC7-FB68EAFEFA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66BFAC-F074-42DF-9DE3-32C4B3798F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9608AD-1DD6-45BC-82E5-30F81A616B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C37B39-665E-42D7-B218-1D962D8B12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9A9A9F-2B64-4486-B977-49B2572437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B89492-9BA4-423C-87C9-55CDAD8A21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83D06F-9804-48A0-8B71-2F651BAB41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86700E-21A5-453C-88CD-A7F892BAD7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B6A3DC-842A-41BF-B328-B3CE108010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459BA2-66C0-4E17-99D4-35578281F6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663D5F-0030-4136-BB95-E15ECCF0D2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08F8B4-B832-4903-9F6F-DC5544635A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06B54E-BA82-49E8-8F5A-E0EAA49C44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D8E3F2-2A2A-44A5-9507-F1F9545B3F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0D8354-2646-4A1D-B1AC-A3DA058FAD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DB0DB9-8C80-4C4F-942F-41E8517EDB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9A75CB-A602-4317-B1F7-EBD136403D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1AF6DF-DA3A-4973-9969-DC0F8A4B39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C8906B-2FD8-4CA5-AFF5-0117433E83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5512EA-6EA0-4C1A-98A8-120D406F95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679864-2875-4809-9B1C-6AB9B31D49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2D52FD-02FD-4581-9EC4-C08ADB07A9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0B51E7-C955-4ECC-AB63-B7AE29058D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A37E1A7-730B-440D-ACC1-5DEAF36EB1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E416319-3B6A-49FE-A9B6-6F792A533F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1B66405-A5FF-4A2D-AD42-69EAA126E7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4B38027-B0E8-4D47-ABE1-5D27756872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7495452-D489-4168-8049-1CA7F5D6C1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EA526D-26CD-4E14-9B69-348B8B79CB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0678C01-8F7B-4F10-A8A4-8D665B6EE0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DFB293A-3550-4027-AB52-2352501E4F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2AA76A6-957D-49ED-A209-8416423363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DB1971B-0ABD-4F52-8869-03F1088B56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FAE5BEC-4F63-44D5-84F0-55DF97FB42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367E545-811F-4E2C-BB31-5CB8DA0613B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631B09D-EAF9-45BF-A2F4-061F33C8C3C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65DCA2-1635-4C3C-97F9-AEA6C9F6377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241DA14-9619-45FD-A22E-D6CAA94458B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EF5142D-D256-4C52-8A99-B81D368272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ACA118-DF41-45EA-8E2F-3FC31E7AB91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4F3E942-3332-4D34-A3B1-2F6443A7D7E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556361F-C872-4712-8B64-DF0B0F1A09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EC14528-6D67-4197-BA96-D457368FA75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43B22B3-E024-445E-8087-CD6EC698BE4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EDFF599-EEB9-4511-B3E5-E45247A097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643D8C1-01DF-4A2B-A6B9-12C024E16B0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2195A7A-6F1E-4000-8E1E-F270E7751F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20F86DBF-6798-4D61-B1A1-9CB77642C9CA}"/>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F6E29A1A-1F61-4562-88B7-B99A10F10F9A}"/>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A512B1FB-3AE7-4BAE-8BAD-967C56D160A6}"/>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1DBE3B4A-8B34-4A27-A997-154EB621BBCA}"/>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7C61B0CF-F255-4483-914B-F565E2F18E7E}"/>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02BE3504-7186-4AEA-BF05-0BA935CEA4F9}"/>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B29A404E-40B4-4605-AE41-956F5FC4F8C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9712B50-5B1E-4740-BB03-7A91C00A76E8}"/>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9AA15004-A41D-4E3B-A998-6D73D9DE4EE3}"/>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51DA5228-0251-4FB3-9F32-880206FF5E92}"/>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CF4341A-61BA-44D0-AA1B-FE69FA4F33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F08386-A054-49CF-8FD6-DDBDC05365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5B8C05-BB7D-49BE-8D4C-46103810B2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A0A2E5-5C8B-4CDB-9210-D7E154A615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7DFC80-35C3-41A8-ADFA-B4522AF5E7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1" name="楕円 70">
          <a:extLst>
            <a:ext uri="{FF2B5EF4-FFF2-40B4-BE49-F238E27FC236}">
              <a16:creationId xmlns:a16="http://schemas.microsoft.com/office/drawing/2014/main" id="{43DA0F6E-C8E3-4BC2-82BC-7F7A31C464DD}"/>
            </a:ext>
          </a:extLst>
        </xdr:cNvPr>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2" name="【道路】&#10;有形固定資産減価償却率該当値テキスト">
          <a:extLst>
            <a:ext uri="{FF2B5EF4-FFF2-40B4-BE49-F238E27FC236}">
              <a16:creationId xmlns:a16="http://schemas.microsoft.com/office/drawing/2014/main" id="{13AECBB8-DEE2-4909-B18F-839DA8ECA143}"/>
            </a:ext>
          </a:extLst>
        </xdr:cNvPr>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3" name="楕円 72">
          <a:extLst>
            <a:ext uri="{FF2B5EF4-FFF2-40B4-BE49-F238E27FC236}">
              <a16:creationId xmlns:a16="http://schemas.microsoft.com/office/drawing/2014/main" id="{8469549C-2C4C-4D1C-AC9B-C7D77389026A}"/>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17145</xdr:rowOff>
    </xdr:to>
    <xdr:cxnSp macro="">
      <xdr:nvCxnSpPr>
        <xdr:cNvPr id="74" name="直線コネクタ 73">
          <a:extLst>
            <a:ext uri="{FF2B5EF4-FFF2-40B4-BE49-F238E27FC236}">
              <a16:creationId xmlns:a16="http://schemas.microsoft.com/office/drawing/2014/main" id="{194FDE87-D5F5-4D01-8953-930CC3BE42ED}"/>
            </a:ext>
          </a:extLst>
        </xdr:cNvPr>
        <xdr:cNvCxnSpPr/>
      </xdr:nvCxnSpPr>
      <xdr:spPr>
        <a:xfrm flipV="1">
          <a:off x="3797300" y="65093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a:extLst>
            <a:ext uri="{FF2B5EF4-FFF2-40B4-BE49-F238E27FC236}">
              <a16:creationId xmlns:a16="http://schemas.microsoft.com/office/drawing/2014/main" id="{71C22092-C70E-4644-B080-5E9DE3860444}"/>
            </a:ext>
          </a:extLst>
        </xdr:cNvPr>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45720</xdr:rowOff>
    </xdr:to>
    <xdr:cxnSp macro="">
      <xdr:nvCxnSpPr>
        <xdr:cNvPr id="76" name="直線コネクタ 75">
          <a:extLst>
            <a:ext uri="{FF2B5EF4-FFF2-40B4-BE49-F238E27FC236}">
              <a16:creationId xmlns:a16="http://schemas.microsoft.com/office/drawing/2014/main" id="{1461B1AA-992A-4009-BC6D-204AAF51857F}"/>
            </a:ext>
          </a:extLst>
        </xdr:cNvPr>
        <xdr:cNvCxnSpPr/>
      </xdr:nvCxnSpPr>
      <xdr:spPr>
        <a:xfrm flipV="1">
          <a:off x="2908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84BC598B-DD6E-4EC5-8F09-847488B253EC}"/>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a:extLst>
            <a:ext uri="{FF2B5EF4-FFF2-40B4-BE49-F238E27FC236}">
              <a16:creationId xmlns:a16="http://schemas.microsoft.com/office/drawing/2014/main" id="{84007429-815D-4A02-BCEE-21299FE0E19E}"/>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7BF8E4E2-96A8-42AD-8CE0-8A8CD007122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59072</xdr:rowOff>
    </xdr:from>
    <xdr:ext cx="405111" cy="259045"/>
    <xdr:sp macro="" textlink="">
      <xdr:nvSpPr>
        <xdr:cNvPr id="80" name="n_1mainValue【道路】&#10;有形固定資産減価償却率">
          <a:extLst>
            <a:ext uri="{FF2B5EF4-FFF2-40B4-BE49-F238E27FC236}">
              <a16:creationId xmlns:a16="http://schemas.microsoft.com/office/drawing/2014/main" id="{3BC0D06E-A887-4F8B-B57D-A7C87F002D97}"/>
            </a:ext>
          </a:extLst>
        </xdr:cNvPr>
        <xdr:cNvSpPr txBox="1"/>
      </xdr:nvSpPr>
      <xdr:spPr>
        <a:xfrm>
          <a:off x="3582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1" name="n_2mainValue【道路】&#10;有形固定資産減価償却率">
          <a:extLst>
            <a:ext uri="{FF2B5EF4-FFF2-40B4-BE49-F238E27FC236}">
              <a16:creationId xmlns:a16="http://schemas.microsoft.com/office/drawing/2014/main" id="{AF5C676F-93C0-4AAD-A8B1-42422A50DC88}"/>
            </a:ext>
          </a:extLst>
        </xdr:cNvPr>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BE82252-1365-4F34-983A-D2931E8D6E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92FD7C67-55FB-4B37-97AB-6BB9384CEF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C77F0C2-D775-4209-BE4D-D893EFDC7E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F69BFB7C-BCFE-4D0B-AEC3-C23A94E2B9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406E82EE-F6C6-46EB-9F43-D3A64E3EA5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4A701A5B-B614-4D61-8B85-A084FC32F1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F12AB6E0-09DB-48A5-A79A-A3B35E039B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4AB1D34-F76A-4197-93FF-44099187AD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F63490B-D6A1-41A8-AABF-75AAA8DAF9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7ED969B3-22C2-4B96-AF94-FB33CAACBA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736EE157-F6AE-4A24-B4C8-A68E035F732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D09AB1C0-950C-4A47-B27E-389FA3ACC6B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BF843FFF-BD02-44F0-B528-BBD26F2694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F23BB319-BD59-4305-B74D-D5A8915CF61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320BFD93-382D-4D6E-9EA8-A53400B1106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905A69F9-BA8F-4430-84F7-CB5EE337F6C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B1F86F23-1BCD-4221-A671-5EACBD4DDB2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EDAB4438-9650-43DF-95FC-EA29EE0C196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FD35C848-3503-4C94-AFC3-F6D52AE5862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91A32233-C6F7-4D79-A6BE-611D2F81D5E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F71C83F0-194D-4DDB-B655-9608EA5709F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EAC7E55D-6C50-4DA3-B050-A706E85F881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B5211672-4BB9-4180-A723-9E10B3A845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F0F3C8F5-49D2-463B-9985-9DE47F6414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E7F67236-9229-4445-BA50-9CB7AE5469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FA6E2998-C75C-413F-8CAC-4E74FB58C9AC}"/>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2D5A2145-DFF1-490E-B92A-7DFB158160EE}"/>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7C3CFABF-A8E9-417D-BDE4-2D07832EF5D7}"/>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0F250905-2ADE-4FDF-8CC5-F3F22CEE1376}"/>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ADD68F28-B549-49D9-9B59-936AAF969D09}"/>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4E38B02A-FEE6-4882-ADD0-4D1FB0355BC0}"/>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D0245ADD-399B-400D-8221-E6DCB9E076B5}"/>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E2A4B1A9-661D-4E98-97A7-8CE9DF85CFE4}"/>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6F4878DC-5822-4E16-92DE-6A82C7A5F335}"/>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10781458-C372-42A2-B463-C5BD8BB95A5D}"/>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C2BA00C-9E6C-4622-A313-FA34421003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2FB328D-88A4-41F7-8C93-C808F0DC2F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D3398D6-A4E7-4332-BEBB-A88FEBEB18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C3E7CAA-A09D-4832-B831-C26726702A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DFC4A2D-5499-47E5-955A-1EB0F0E10E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103385</xdr:rowOff>
    </xdr:from>
    <xdr:to>
      <xdr:col>55</xdr:col>
      <xdr:colOff>50800</xdr:colOff>
      <xdr:row>42</xdr:row>
      <xdr:rowOff>33535</xdr:rowOff>
    </xdr:to>
    <xdr:sp macro="" textlink="">
      <xdr:nvSpPr>
        <xdr:cNvPr id="122" name="楕円 121">
          <a:extLst>
            <a:ext uri="{FF2B5EF4-FFF2-40B4-BE49-F238E27FC236}">
              <a16:creationId xmlns:a16="http://schemas.microsoft.com/office/drawing/2014/main" id="{03711B24-3814-480E-9A80-F2263D6934A1}"/>
            </a:ext>
          </a:extLst>
        </xdr:cNvPr>
        <xdr:cNvSpPr/>
      </xdr:nvSpPr>
      <xdr:spPr>
        <a:xfrm>
          <a:off x="10426700" y="71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18312</xdr:rowOff>
    </xdr:from>
    <xdr:ext cx="469744" cy="259045"/>
    <xdr:sp macro="" textlink="">
      <xdr:nvSpPr>
        <xdr:cNvPr id="123" name="【道路】&#10;一人当たり延長該当値テキスト">
          <a:extLst>
            <a:ext uri="{FF2B5EF4-FFF2-40B4-BE49-F238E27FC236}">
              <a16:creationId xmlns:a16="http://schemas.microsoft.com/office/drawing/2014/main" id="{6D6CFCB3-AB6A-4FB4-8BC8-67C14B4F64BE}"/>
            </a:ext>
          </a:extLst>
        </xdr:cNvPr>
        <xdr:cNvSpPr txBox="1"/>
      </xdr:nvSpPr>
      <xdr:spPr>
        <a:xfrm>
          <a:off x="10515600" y="704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101099</xdr:rowOff>
    </xdr:from>
    <xdr:to>
      <xdr:col>50</xdr:col>
      <xdr:colOff>165100</xdr:colOff>
      <xdr:row>42</xdr:row>
      <xdr:rowOff>31249</xdr:rowOff>
    </xdr:to>
    <xdr:sp macro="" textlink="">
      <xdr:nvSpPr>
        <xdr:cNvPr id="124" name="楕円 123">
          <a:extLst>
            <a:ext uri="{FF2B5EF4-FFF2-40B4-BE49-F238E27FC236}">
              <a16:creationId xmlns:a16="http://schemas.microsoft.com/office/drawing/2014/main" id="{4AA0CB19-1D49-411A-A13F-9C1EDBB12585}"/>
            </a:ext>
          </a:extLst>
        </xdr:cNvPr>
        <xdr:cNvSpPr/>
      </xdr:nvSpPr>
      <xdr:spPr>
        <a:xfrm>
          <a:off x="9588500" y="7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151899</xdr:rowOff>
    </xdr:from>
    <xdr:to>
      <xdr:col>55</xdr:col>
      <xdr:colOff>0</xdr:colOff>
      <xdr:row>41</xdr:row>
      <xdr:rowOff>154185</xdr:rowOff>
    </xdr:to>
    <xdr:cxnSp macro="">
      <xdr:nvCxnSpPr>
        <xdr:cNvPr id="125" name="直線コネクタ 124">
          <a:extLst>
            <a:ext uri="{FF2B5EF4-FFF2-40B4-BE49-F238E27FC236}">
              <a16:creationId xmlns:a16="http://schemas.microsoft.com/office/drawing/2014/main" id="{248C8A9E-B226-4357-88B3-B7F7EA1BC9D7}"/>
            </a:ext>
          </a:extLst>
        </xdr:cNvPr>
        <xdr:cNvCxnSpPr/>
      </xdr:nvCxnSpPr>
      <xdr:spPr>
        <a:xfrm>
          <a:off x="9639300" y="718134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99009</xdr:rowOff>
    </xdr:from>
    <xdr:to>
      <xdr:col>46</xdr:col>
      <xdr:colOff>38100</xdr:colOff>
      <xdr:row>42</xdr:row>
      <xdr:rowOff>29159</xdr:rowOff>
    </xdr:to>
    <xdr:sp macro="" textlink="">
      <xdr:nvSpPr>
        <xdr:cNvPr id="126" name="楕円 125">
          <a:extLst>
            <a:ext uri="{FF2B5EF4-FFF2-40B4-BE49-F238E27FC236}">
              <a16:creationId xmlns:a16="http://schemas.microsoft.com/office/drawing/2014/main" id="{E20DEE19-60E2-46F8-B774-725165AB1F5F}"/>
            </a:ext>
          </a:extLst>
        </xdr:cNvPr>
        <xdr:cNvSpPr/>
      </xdr:nvSpPr>
      <xdr:spPr>
        <a:xfrm>
          <a:off x="8699500" y="7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149809</xdr:rowOff>
    </xdr:from>
    <xdr:to>
      <xdr:col>50</xdr:col>
      <xdr:colOff>114300</xdr:colOff>
      <xdr:row>41</xdr:row>
      <xdr:rowOff>151899</xdr:rowOff>
    </xdr:to>
    <xdr:cxnSp macro="">
      <xdr:nvCxnSpPr>
        <xdr:cNvPr id="127" name="直線コネクタ 126">
          <a:extLst>
            <a:ext uri="{FF2B5EF4-FFF2-40B4-BE49-F238E27FC236}">
              <a16:creationId xmlns:a16="http://schemas.microsoft.com/office/drawing/2014/main" id="{1206BE20-3BE9-44EA-A47B-1AD1900A07C7}"/>
            </a:ext>
          </a:extLst>
        </xdr:cNvPr>
        <xdr:cNvCxnSpPr/>
      </xdr:nvCxnSpPr>
      <xdr:spPr>
        <a:xfrm>
          <a:off x="8750300" y="717925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498F7FA5-3F0A-4EEE-B8E5-1AB62A842D38}"/>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5709F552-03F2-4416-BA9B-0C1ED6552C71}"/>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8A2EA944-D485-4F77-87F9-A6DC10C46A82}"/>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22376</xdr:rowOff>
    </xdr:from>
    <xdr:ext cx="469744" cy="259045"/>
    <xdr:sp macro="" textlink="">
      <xdr:nvSpPr>
        <xdr:cNvPr id="131" name="n_1mainValue【道路】&#10;一人当たり延長">
          <a:extLst>
            <a:ext uri="{FF2B5EF4-FFF2-40B4-BE49-F238E27FC236}">
              <a16:creationId xmlns:a16="http://schemas.microsoft.com/office/drawing/2014/main" id="{745DF3C3-6588-4BC8-BF3C-47AF11C430A1}"/>
            </a:ext>
          </a:extLst>
        </xdr:cNvPr>
        <xdr:cNvSpPr txBox="1"/>
      </xdr:nvSpPr>
      <xdr:spPr>
        <a:xfrm>
          <a:off x="9391727" y="722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20286</xdr:rowOff>
    </xdr:from>
    <xdr:ext cx="469744" cy="259045"/>
    <xdr:sp macro="" textlink="">
      <xdr:nvSpPr>
        <xdr:cNvPr id="132" name="n_2mainValue【道路】&#10;一人当たり延長">
          <a:extLst>
            <a:ext uri="{FF2B5EF4-FFF2-40B4-BE49-F238E27FC236}">
              <a16:creationId xmlns:a16="http://schemas.microsoft.com/office/drawing/2014/main" id="{4FFC617E-9C7C-4AA6-83AF-31A1A1C92C79}"/>
            </a:ext>
          </a:extLst>
        </xdr:cNvPr>
        <xdr:cNvSpPr txBox="1"/>
      </xdr:nvSpPr>
      <xdr:spPr>
        <a:xfrm>
          <a:off x="8515427" y="722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7E859FB0-6C5B-4D90-8AF1-091AA12B7B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AAC08CB1-58F0-457E-8799-C52DFD5C0A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AC43563-78AD-40A4-B299-372F12A464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3CA9D7C1-881B-4281-A2B1-72F27EE963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E9997DC9-1C94-4399-BF50-A89F5645D2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F6E4B134-0502-49B4-B791-7DD8861889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E30F7C4F-8A75-458F-BDA6-87EA5551CF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5A550F2B-FBB3-4A51-8F9A-217DE1F9F9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37595CD1-D6F4-43B5-B750-1CD8DA21A8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39F29430-9A83-4B2F-85BB-C9458E9042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196A876A-8809-451D-AF54-1F6959DA78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EB921F8B-9278-43AF-8EAF-12D70F8BD83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1A28FD10-0FE8-4A9F-B386-E8BA2B0A0C7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CCD54FFF-9F98-4C2B-96E5-F541F2442C6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A99C807B-EA7A-48E5-A18B-A260EDA356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D84116C9-7D1A-43F1-8A8C-F738FEBAAC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8F0B1E54-D808-46D8-9FF5-4123BBC331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D11272C0-A0AE-40FD-9EBC-73A1153DAF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2A9CE109-BD7C-43FE-ABE1-FA86972AA0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7F504CEA-EE1D-4297-89B9-57995D2FA8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56B55521-E23F-4F55-8851-C986EAD5BAD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F230DE5A-C134-40F1-9195-6D6ED35EE91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ED1D6002-5F14-41D0-947A-99224AA0B7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E20F5D1-349C-4712-AB46-F52F29DA872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801E9EC-DDB9-4E12-9FD3-F9E76D08AF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AFBEA326-D30C-4016-A0E9-3FEA0F66D0B7}"/>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F22B92A7-A0AD-45D6-A72C-7533595BC9B3}"/>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3D45AECA-4213-44A4-B8D0-FBB46C0F412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6912414A-411F-49B8-8D34-9B6E2AABA768}"/>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26E4C7C0-CD8C-4DE8-88A9-A8418D6BB9C3}"/>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FF2CDA2A-55BE-43EC-B790-38109F85212A}"/>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4FFC658C-7F50-4F7A-98B2-77F7A9B4DB29}"/>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D9340F4C-CAE6-41CA-B8D2-39444F822F27}"/>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4D1099B3-3139-471F-B706-DDD2FCF1CE31}"/>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494115D2-CD48-4818-9D7A-6C9A26D2398C}"/>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E9ECDDA-8F32-42DE-8403-2C41309858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ED9AB65-DBA4-4256-8AF9-457321D8FC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8D063F3-B71A-4C45-B235-A4F41F735E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BF6D214-4869-4F7F-BD2A-D56412B971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B0EDD00-B6FD-4FD5-97AC-7415EA7E96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73" name="楕円 172">
          <a:extLst>
            <a:ext uri="{FF2B5EF4-FFF2-40B4-BE49-F238E27FC236}">
              <a16:creationId xmlns:a16="http://schemas.microsoft.com/office/drawing/2014/main" id="{B591480D-2B9C-4BCC-893C-A505D2DC8A77}"/>
            </a:ext>
          </a:extLst>
        </xdr:cNvPr>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48458</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13F396A9-75BF-4E29-A277-A393A0BC4A7A}"/>
            </a:ext>
          </a:extLst>
        </xdr:cNvPr>
        <xdr:cNvSpPr txBox="1"/>
      </xdr:nvSpPr>
      <xdr:spPr>
        <a:xfrm>
          <a:off x="4673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75" name="楕円 174">
          <a:extLst>
            <a:ext uri="{FF2B5EF4-FFF2-40B4-BE49-F238E27FC236}">
              <a16:creationId xmlns:a16="http://schemas.microsoft.com/office/drawing/2014/main" id="{46B38D89-CEAD-411D-95EB-246447627C69}"/>
            </a:ext>
          </a:extLst>
        </xdr:cNvPr>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128996</xdr:rowOff>
    </xdr:to>
    <xdr:cxnSp macro="">
      <xdr:nvCxnSpPr>
        <xdr:cNvPr id="176" name="直線コネクタ 175">
          <a:extLst>
            <a:ext uri="{FF2B5EF4-FFF2-40B4-BE49-F238E27FC236}">
              <a16:creationId xmlns:a16="http://schemas.microsoft.com/office/drawing/2014/main" id="{642D0D01-0235-4049-875B-65DB72D2DAD4}"/>
            </a:ext>
          </a:extLst>
        </xdr:cNvPr>
        <xdr:cNvCxnSpPr/>
      </xdr:nvCxnSpPr>
      <xdr:spPr>
        <a:xfrm flipV="1">
          <a:off x="3797300" y="102363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7" name="楕円 176">
          <a:extLst>
            <a:ext uri="{FF2B5EF4-FFF2-40B4-BE49-F238E27FC236}">
              <a16:creationId xmlns:a16="http://schemas.microsoft.com/office/drawing/2014/main" id="{3CBFCF1A-5DEA-4C6C-9875-FAEEE290E745}"/>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128996</xdr:rowOff>
    </xdr:to>
    <xdr:cxnSp macro="">
      <xdr:nvCxnSpPr>
        <xdr:cNvPr id="178" name="直線コネクタ 177">
          <a:extLst>
            <a:ext uri="{FF2B5EF4-FFF2-40B4-BE49-F238E27FC236}">
              <a16:creationId xmlns:a16="http://schemas.microsoft.com/office/drawing/2014/main" id="{C2078A07-6375-41D9-9BBF-D787E9B093E1}"/>
            </a:ext>
          </a:extLst>
        </xdr:cNvPr>
        <xdr:cNvCxnSpPr/>
      </xdr:nvCxnSpPr>
      <xdr:spPr>
        <a:xfrm>
          <a:off x="2908300" y="102412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2DB50AA3-7CD2-40D3-BF85-A0EFAA0FADA5}"/>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DB755B17-A5AD-4B77-B8D1-FEE9B24FB0EB}"/>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C4E8C2F3-1ED1-40C8-ABE2-B4B4D9939374}"/>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527057D1-B46B-4BA6-B2BA-F9C668F94B18}"/>
            </a:ext>
          </a:extLst>
        </xdr:cNvPr>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173770E8-4D4E-40C7-9836-3F17D31C3C23}"/>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EC6E8D33-980D-4F1A-B297-519EA43B31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9E03F2B5-E5F5-4B43-8223-1784470417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4610B51D-6A7F-4F74-9543-FFD857DCF2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BE925B03-567B-494F-8186-8012FC9D52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1B3FB458-A356-4E14-9B58-F8A6998F42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1FBFEF89-5E65-49E1-8128-7AFCBA24FD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CCE250C6-EEB6-4F17-948B-F9B2859DF9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7E5678B6-B37D-4337-BAA5-26B2C5D577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8BF4BFC4-89B3-4238-85D1-0D372EDBBE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E6DA7AB5-D032-4F8E-9591-D8052FDF11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9C09FCC-6A34-421C-BC44-4ABE7ACAECD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B691821D-5638-4B80-83C9-D0A801051B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8A4778A1-2D77-4936-852C-8E041C08F9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4532631C-7ACA-404C-88D9-730A55D1169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B96AE15E-FDB6-47D5-AF1E-BB3B0A5EDF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927E0040-37E6-4D45-8D4D-9D4B1AE9C70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FC074803-AF70-4DA6-A69F-582056127B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ACFD2365-868D-411D-902D-B4F2740EA2C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EF7C8098-1369-441C-A922-482A86CCBE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B9FD2244-2D78-4866-A28B-CDB9FFC139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F61AD93-CB02-4D49-B252-6AEA45DDAA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69A02DDC-76FF-46C2-8411-970C7D87C4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DAD4B9A2-5C24-42CC-B9E2-9089E211A6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69CB490D-3E7F-416B-A4E2-C0262B7141EB}"/>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B3650FB1-A616-4F96-8D11-817AC1DB9CDE}"/>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D3FF1646-BFA4-4712-9E24-0AD29D5AD928}"/>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F973EAAA-8274-4C27-BFEB-C4BBE66D6AE4}"/>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FD14EAC2-CD40-4866-9924-91652112C447}"/>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63C11E54-F0DD-47D1-81FB-93A9FC1FF70E}"/>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AD181CED-53C9-40ED-B85B-52127EA4ABE8}"/>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9F5ABAB1-F829-4898-91D1-28DEB2B22554}"/>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66ED78C6-A6FD-4476-BBC0-67C4B39753BC}"/>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a:extLst>
            <a:ext uri="{FF2B5EF4-FFF2-40B4-BE49-F238E27FC236}">
              <a16:creationId xmlns:a16="http://schemas.microsoft.com/office/drawing/2014/main" id="{4D1D2A55-83FB-42F9-94D1-491969254E77}"/>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97C5B85-CE04-49BD-81E3-201BEF56DD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87D65A7-D909-43D6-A80C-C4E9EB9008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0074501-B8C3-464D-9056-0E11C200FE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979BC0F-DC31-40DE-A683-0C32263F74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95E3584-BD85-44EA-BC9B-C5DD9C4714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19666</xdr:rowOff>
    </xdr:from>
    <xdr:to>
      <xdr:col>55</xdr:col>
      <xdr:colOff>50800</xdr:colOff>
      <xdr:row>64</xdr:row>
      <xdr:rowOff>121266</xdr:rowOff>
    </xdr:to>
    <xdr:sp macro="" textlink="">
      <xdr:nvSpPr>
        <xdr:cNvPr id="222" name="楕円 221">
          <a:extLst>
            <a:ext uri="{FF2B5EF4-FFF2-40B4-BE49-F238E27FC236}">
              <a16:creationId xmlns:a16="http://schemas.microsoft.com/office/drawing/2014/main" id="{016DF416-794F-4DFD-876C-A7206045A50E}"/>
            </a:ext>
          </a:extLst>
        </xdr:cNvPr>
        <xdr:cNvSpPr/>
      </xdr:nvSpPr>
      <xdr:spPr>
        <a:xfrm>
          <a:off x="10426700" y="109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106043</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E52C04DC-BF89-46DF-A275-A1008E3A1C77}"/>
            </a:ext>
          </a:extLst>
        </xdr:cNvPr>
        <xdr:cNvSpPr txBox="1"/>
      </xdr:nvSpPr>
      <xdr:spPr>
        <a:xfrm>
          <a:off x="10515600" y="109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19667</xdr:rowOff>
    </xdr:from>
    <xdr:to>
      <xdr:col>50</xdr:col>
      <xdr:colOff>165100</xdr:colOff>
      <xdr:row>64</xdr:row>
      <xdr:rowOff>121267</xdr:rowOff>
    </xdr:to>
    <xdr:sp macro="" textlink="">
      <xdr:nvSpPr>
        <xdr:cNvPr id="224" name="楕円 223">
          <a:extLst>
            <a:ext uri="{FF2B5EF4-FFF2-40B4-BE49-F238E27FC236}">
              <a16:creationId xmlns:a16="http://schemas.microsoft.com/office/drawing/2014/main" id="{36F64F72-A0E9-41D1-B2F8-0E157559D42B}"/>
            </a:ext>
          </a:extLst>
        </xdr:cNvPr>
        <xdr:cNvSpPr/>
      </xdr:nvSpPr>
      <xdr:spPr>
        <a:xfrm>
          <a:off x="9588500" y="109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70466</xdr:rowOff>
    </xdr:from>
    <xdr:to>
      <xdr:col>55</xdr:col>
      <xdr:colOff>0</xdr:colOff>
      <xdr:row>64</xdr:row>
      <xdr:rowOff>70467</xdr:rowOff>
    </xdr:to>
    <xdr:cxnSp macro="">
      <xdr:nvCxnSpPr>
        <xdr:cNvPr id="225" name="直線コネクタ 224">
          <a:extLst>
            <a:ext uri="{FF2B5EF4-FFF2-40B4-BE49-F238E27FC236}">
              <a16:creationId xmlns:a16="http://schemas.microsoft.com/office/drawing/2014/main" id="{861B645A-0903-4A9C-9D96-69376D338812}"/>
            </a:ext>
          </a:extLst>
        </xdr:cNvPr>
        <xdr:cNvCxnSpPr/>
      </xdr:nvCxnSpPr>
      <xdr:spPr>
        <a:xfrm flipV="1">
          <a:off x="9639300" y="1104326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19751</xdr:rowOff>
    </xdr:from>
    <xdr:to>
      <xdr:col>46</xdr:col>
      <xdr:colOff>38100</xdr:colOff>
      <xdr:row>64</xdr:row>
      <xdr:rowOff>121351</xdr:rowOff>
    </xdr:to>
    <xdr:sp macro="" textlink="">
      <xdr:nvSpPr>
        <xdr:cNvPr id="226" name="楕円 225">
          <a:extLst>
            <a:ext uri="{FF2B5EF4-FFF2-40B4-BE49-F238E27FC236}">
              <a16:creationId xmlns:a16="http://schemas.microsoft.com/office/drawing/2014/main" id="{AAA46CB5-A9E3-4DF0-B4B6-DCAA4D8B4DEC}"/>
            </a:ext>
          </a:extLst>
        </xdr:cNvPr>
        <xdr:cNvSpPr/>
      </xdr:nvSpPr>
      <xdr:spPr>
        <a:xfrm>
          <a:off x="8699500" y="109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70467</xdr:rowOff>
    </xdr:from>
    <xdr:to>
      <xdr:col>50</xdr:col>
      <xdr:colOff>114300</xdr:colOff>
      <xdr:row>64</xdr:row>
      <xdr:rowOff>70551</xdr:rowOff>
    </xdr:to>
    <xdr:cxnSp macro="">
      <xdr:nvCxnSpPr>
        <xdr:cNvPr id="227" name="直線コネクタ 226">
          <a:extLst>
            <a:ext uri="{FF2B5EF4-FFF2-40B4-BE49-F238E27FC236}">
              <a16:creationId xmlns:a16="http://schemas.microsoft.com/office/drawing/2014/main" id="{DC1E20DB-84E9-4139-A0EF-3364FDCED2F5}"/>
            </a:ext>
          </a:extLst>
        </xdr:cNvPr>
        <xdr:cNvCxnSpPr/>
      </xdr:nvCxnSpPr>
      <xdr:spPr>
        <a:xfrm flipV="1">
          <a:off x="8750300" y="11043267"/>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6712B23D-3115-446F-8066-C890947E51D7}"/>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060EC70C-82E1-48DB-911E-74094A4D1501}"/>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D7932AC7-3E33-4F7F-A0BA-7BCD0B74181D}"/>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112394</xdr:rowOff>
    </xdr:from>
    <xdr:ext cx="534377" cy="259045"/>
    <xdr:sp macro="" textlink="">
      <xdr:nvSpPr>
        <xdr:cNvPr id="231" name="n_1mainValue【橋りょう・トンネル】&#10;一人当たり有形固定資産（償却資産）額">
          <a:extLst>
            <a:ext uri="{FF2B5EF4-FFF2-40B4-BE49-F238E27FC236}">
              <a16:creationId xmlns:a16="http://schemas.microsoft.com/office/drawing/2014/main" id="{E7D4B6C2-0511-4CBE-9C84-783C3498A868}"/>
            </a:ext>
          </a:extLst>
        </xdr:cNvPr>
        <xdr:cNvSpPr txBox="1"/>
      </xdr:nvSpPr>
      <xdr:spPr>
        <a:xfrm>
          <a:off x="9359411" y="110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112478</xdr:rowOff>
    </xdr:from>
    <xdr:ext cx="534377" cy="259045"/>
    <xdr:sp macro="" textlink="">
      <xdr:nvSpPr>
        <xdr:cNvPr id="232" name="n_2mainValue【橋りょう・トンネル】&#10;一人当たり有形固定資産（償却資産）額">
          <a:extLst>
            <a:ext uri="{FF2B5EF4-FFF2-40B4-BE49-F238E27FC236}">
              <a16:creationId xmlns:a16="http://schemas.microsoft.com/office/drawing/2014/main" id="{0A129003-742B-4C66-984A-A175671E8B12}"/>
            </a:ext>
          </a:extLst>
        </xdr:cNvPr>
        <xdr:cNvSpPr txBox="1"/>
      </xdr:nvSpPr>
      <xdr:spPr>
        <a:xfrm>
          <a:off x="8483111" y="11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427D0027-3B40-4BBB-8CBC-E6C8588C9F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408E36CC-FED3-46CF-8162-D479685159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A1FC5C80-6EC5-4DD6-9FAF-0030B20B9C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85DC836A-D4A3-4375-B9D5-E9B7065DA6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1B48DFBE-7FDA-4091-89C4-C39AC55C88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E59160E-667E-4FC0-B44F-BA6870E4EE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10E42E23-2174-4290-8EF3-D49A698A0B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F4B4E6E6-24FB-4B58-9C66-74EF70BE4F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3138194F-23D7-462B-8D14-A2AF77B88E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2F722D7B-B8F9-411B-86CF-10D7ED4EC8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D19E6134-BD30-48CF-AB44-BE8E1A99F19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FB270F30-17C3-4F98-B706-CD6057A69A9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B44D613C-14D3-4C00-8B2D-55FCE766C62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D28BC322-5E2A-4BBA-B1C2-53B1A7C7202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97D93826-5D92-45CD-A6F4-27AA1677469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39914792-7C65-49AC-9DE6-3F307D8F123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9A2FB865-5088-49AA-83F3-7B55B4FC222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7DCA3508-FAA9-42B0-A98D-BCF875FC72D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D6B76317-A82E-48A1-973C-11880029BC33}"/>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FD41C46D-0FB3-408F-B193-3A6A4D5B0F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ED85D668-4B19-4217-960E-12F7E65D76D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A0CDC77-C26B-43C8-AFF4-C17657F330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A15E3BC5-6CD5-4596-A66C-E7A6062874D3}"/>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4B1C0179-77E2-479C-9A55-CC4E1CD5B4E2}"/>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7A676A44-3BA5-4445-908A-10BD97ADDBA2}"/>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6B51A7C1-AFDF-4D37-9617-F3113D389CAB}"/>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C9E77A22-904A-4C94-AEE1-1E409B9AE127}"/>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8C1A67FE-39DF-4B04-9BA1-E1EF645C7CA6}"/>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53DDC866-A018-4B91-A257-096CE2573CD7}"/>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A4509BCF-D3BB-4987-8B20-7E504040823E}"/>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6D074EAD-27B3-407F-B1F1-B8A5C9071F8E}"/>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a:extLst>
            <a:ext uri="{FF2B5EF4-FFF2-40B4-BE49-F238E27FC236}">
              <a16:creationId xmlns:a16="http://schemas.microsoft.com/office/drawing/2014/main" id="{3B98CA72-B7F5-4A82-9ECE-FF8EBB0189D6}"/>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143D721-88A1-4C0D-ABB9-65DA9512D2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B30476E-84A2-466D-B42A-E0F4B794E4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B444B169-B344-4497-AFA7-9BEA712FA3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6478ECC-F4B6-41BA-9866-854259F0CF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0F6D019-F9DF-4D43-9405-3137DA3B7C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70" name="楕円 269">
          <a:extLst>
            <a:ext uri="{FF2B5EF4-FFF2-40B4-BE49-F238E27FC236}">
              <a16:creationId xmlns:a16="http://schemas.microsoft.com/office/drawing/2014/main" id="{02934A90-236C-4648-9270-4413505F1D61}"/>
            </a:ext>
          </a:extLst>
        </xdr:cNvPr>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5605</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10DCA629-1EB7-498B-803F-1C9BF1324474}"/>
            </a:ext>
          </a:extLst>
        </xdr:cNvPr>
        <xdr:cNvSpPr txBox="1"/>
      </xdr:nvSpPr>
      <xdr:spPr>
        <a:xfrm>
          <a:off x="46736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72" name="楕円 271">
          <a:extLst>
            <a:ext uri="{FF2B5EF4-FFF2-40B4-BE49-F238E27FC236}">
              <a16:creationId xmlns:a16="http://schemas.microsoft.com/office/drawing/2014/main" id="{D8958494-6D46-4749-BD5C-04E9849D6136}"/>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33528</xdr:rowOff>
    </xdr:from>
    <xdr:to>
      <xdr:col>24</xdr:col>
      <xdr:colOff>63500</xdr:colOff>
      <xdr:row>82</xdr:row>
      <xdr:rowOff>83820</xdr:rowOff>
    </xdr:to>
    <xdr:cxnSp macro="">
      <xdr:nvCxnSpPr>
        <xdr:cNvPr id="273" name="直線コネクタ 272">
          <a:extLst>
            <a:ext uri="{FF2B5EF4-FFF2-40B4-BE49-F238E27FC236}">
              <a16:creationId xmlns:a16="http://schemas.microsoft.com/office/drawing/2014/main" id="{5BCBC06C-40AA-46E4-8373-6852F1D8C5C8}"/>
            </a:ext>
          </a:extLst>
        </xdr:cNvPr>
        <xdr:cNvCxnSpPr/>
      </xdr:nvCxnSpPr>
      <xdr:spPr>
        <a:xfrm flipV="1">
          <a:off x="3797300" y="140924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274" name="楕円 273">
          <a:extLst>
            <a:ext uri="{FF2B5EF4-FFF2-40B4-BE49-F238E27FC236}">
              <a16:creationId xmlns:a16="http://schemas.microsoft.com/office/drawing/2014/main" id="{79A8655A-BA05-40CE-A19C-21DD068EA0CF}"/>
            </a:ext>
          </a:extLst>
        </xdr:cNvPr>
        <xdr:cNvSpPr/>
      </xdr:nvSpPr>
      <xdr:spPr>
        <a:xfrm>
          <a:off x="2857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131826</xdr:rowOff>
    </xdr:to>
    <xdr:cxnSp macro="">
      <xdr:nvCxnSpPr>
        <xdr:cNvPr id="275" name="直線コネクタ 274">
          <a:extLst>
            <a:ext uri="{FF2B5EF4-FFF2-40B4-BE49-F238E27FC236}">
              <a16:creationId xmlns:a16="http://schemas.microsoft.com/office/drawing/2014/main" id="{C7492812-8FC9-4301-B2BB-0DCBF910B4FF}"/>
            </a:ext>
          </a:extLst>
        </xdr:cNvPr>
        <xdr:cNvCxnSpPr/>
      </xdr:nvCxnSpPr>
      <xdr:spPr>
        <a:xfrm flipV="1">
          <a:off x="2908300" y="141427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a:extLst>
            <a:ext uri="{FF2B5EF4-FFF2-40B4-BE49-F238E27FC236}">
              <a16:creationId xmlns:a16="http://schemas.microsoft.com/office/drawing/2014/main" id="{3B50C449-DD69-4152-B093-5A76C5BDBD1F}"/>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a:extLst>
            <a:ext uri="{FF2B5EF4-FFF2-40B4-BE49-F238E27FC236}">
              <a16:creationId xmlns:a16="http://schemas.microsoft.com/office/drawing/2014/main" id="{29CB0FBD-22C9-49A6-BD16-78F4B42C0143}"/>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a:extLst>
            <a:ext uri="{FF2B5EF4-FFF2-40B4-BE49-F238E27FC236}">
              <a16:creationId xmlns:a16="http://schemas.microsoft.com/office/drawing/2014/main" id="{FD613B50-A44D-414B-91BB-0028B259E7C1}"/>
            </a:ext>
          </a:extLst>
        </xdr:cNvPr>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279" name="n_1mainValue【公営住宅】&#10;有形固定資産減価償却率">
          <a:extLst>
            <a:ext uri="{FF2B5EF4-FFF2-40B4-BE49-F238E27FC236}">
              <a16:creationId xmlns:a16="http://schemas.microsoft.com/office/drawing/2014/main" id="{FCE4C287-4F70-41DE-9C70-412E42F9A215}"/>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27703</xdr:rowOff>
    </xdr:from>
    <xdr:ext cx="405111" cy="259045"/>
    <xdr:sp macro="" textlink="">
      <xdr:nvSpPr>
        <xdr:cNvPr id="280" name="n_2mainValue【公営住宅】&#10;有形固定資産減価償却率">
          <a:extLst>
            <a:ext uri="{FF2B5EF4-FFF2-40B4-BE49-F238E27FC236}">
              <a16:creationId xmlns:a16="http://schemas.microsoft.com/office/drawing/2014/main" id="{A4BF3307-7471-4BA9-986B-E5EE8E315E92}"/>
            </a:ext>
          </a:extLst>
        </xdr:cNvPr>
        <xdr:cNvSpPr txBox="1"/>
      </xdr:nvSpPr>
      <xdr:spPr>
        <a:xfrm>
          <a:off x="2705744" y="1391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EEFAA5B3-9CB7-4093-8C62-74227A9235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80170DA1-B761-4F2F-9B98-411D8535F8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DEF96FE4-D97D-4014-8E1B-56665FD99E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3E87584D-82F1-47C8-B06A-5CBAEE7BC0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6A877E97-8271-433C-8C19-14E9F2C178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F02C4C36-5361-40E0-B497-03EB42A688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B00C3D05-6B85-41CB-B039-524E23583E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EDFB0F17-A305-46DC-8F6C-77AF08B323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D403457D-2B25-4D65-AC2A-82625AAA21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75F22862-6135-440F-ACA5-98DE9E6C95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E74F9778-B8D3-4E32-BB34-488993EE7A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166C37DC-4686-4279-A827-85C8C6EB37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5C64F18C-1E68-4FB7-9C68-F18BC10D14A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E6078A21-F521-48C1-96A7-C517642913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D6FA2CEC-EA54-4080-B973-9EC08686F41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11B45863-EC53-4CEB-9E9D-C7DEEB2CE4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C5475F52-7AFB-4A0C-B58F-EC473404E36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9355A087-D138-4492-B199-0BBEB46EFE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0EDE1B0F-5172-4933-B1DA-5F538FD7E3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9B2EED08-F4AC-42F9-89CA-FB678AC049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7DEE483C-0E0B-4776-A4F6-8CA2CDBF04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A31F3648-AE1B-487C-9E10-4BD1C7217D1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46A3009B-02A4-471E-B5AD-0E914A2677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83D0EA33-1550-48C0-ADF6-6BBECDD14A45}"/>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5E1745CF-D101-46BE-AB2E-8047EE665FD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3FA0276B-2BF6-4281-A6C9-93C0F50D15F6}"/>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DDDC3A7C-DCD6-42CA-91C6-C791BE20DF64}"/>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91F986F3-20B6-4F8F-90A4-A7BB9384CB9C}"/>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a:extLst>
            <a:ext uri="{FF2B5EF4-FFF2-40B4-BE49-F238E27FC236}">
              <a16:creationId xmlns:a16="http://schemas.microsoft.com/office/drawing/2014/main" id="{0C835F0C-64D8-4AEE-98EC-EEA4F222F495}"/>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04F9DCCB-8764-4C76-8F7D-60EA49843CDF}"/>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EFB15A60-3915-44E9-BE0A-AD862AAE5CDB}"/>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A169F513-5DA4-458A-AC18-125BC4967BBB}"/>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a:extLst>
            <a:ext uri="{FF2B5EF4-FFF2-40B4-BE49-F238E27FC236}">
              <a16:creationId xmlns:a16="http://schemas.microsoft.com/office/drawing/2014/main" id="{A883E1FF-5628-438E-BC2E-837B47670346}"/>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9F65A91-0DC9-4415-B199-C08A598C53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F564577-19A2-4CAF-ADD1-E3B6CC7E16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422FD18-6301-4C80-A605-84C3C46F4C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2E355EA0-B789-4D3B-890D-DFFE25A812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173F031-000E-413B-98A4-1CD0F691A9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19" name="楕円 318">
          <a:extLst>
            <a:ext uri="{FF2B5EF4-FFF2-40B4-BE49-F238E27FC236}">
              <a16:creationId xmlns:a16="http://schemas.microsoft.com/office/drawing/2014/main" id="{BA249B5C-B0A5-4423-A65E-F73B042857D9}"/>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20" name="【公営住宅】&#10;一人当たり面積該当値テキスト">
          <a:extLst>
            <a:ext uri="{FF2B5EF4-FFF2-40B4-BE49-F238E27FC236}">
              <a16:creationId xmlns:a16="http://schemas.microsoft.com/office/drawing/2014/main" id="{4D6F3FFD-9788-4080-A34F-573DB2121CE2}"/>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168656</xdr:rowOff>
    </xdr:from>
    <xdr:to>
      <xdr:col>50</xdr:col>
      <xdr:colOff>165100</xdr:colOff>
      <xdr:row>86</xdr:row>
      <xdr:rowOff>98806</xdr:rowOff>
    </xdr:to>
    <xdr:sp macro="" textlink="">
      <xdr:nvSpPr>
        <xdr:cNvPr id="321" name="楕円 320">
          <a:extLst>
            <a:ext uri="{FF2B5EF4-FFF2-40B4-BE49-F238E27FC236}">
              <a16:creationId xmlns:a16="http://schemas.microsoft.com/office/drawing/2014/main" id="{1F62615F-2415-4744-96DC-EEEB32FAA9B7}"/>
            </a:ext>
          </a:extLst>
        </xdr:cNvPr>
        <xdr:cNvSpPr/>
      </xdr:nvSpPr>
      <xdr:spPr>
        <a:xfrm>
          <a:off x="9588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48006</xdr:rowOff>
    </xdr:from>
    <xdr:to>
      <xdr:col>55</xdr:col>
      <xdr:colOff>0</xdr:colOff>
      <xdr:row>86</xdr:row>
      <xdr:rowOff>49530</xdr:rowOff>
    </xdr:to>
    <xdr:cxnSp macro="">
      <xdr:nvCxnSpPr>
        <xdr:cNvPr id="322" name="直線コネクタ 321">
          <a:extLst>
            <a:ext uri="{FF2B5EF4-FFF2-40B4-BE49-F238E27FC236}">
              <a16:creationId xmlns:a16="http://schemas.microsoft.com/office/drawing/2014/main" id="{8B21205A-2F9A-4406-8D87-F30F1A36BFED}"/>
            </a:ext>
          </a:extLst>
        </xdr:cNvPr>
        <xdr:cNvCxnSpPr/>
      </xdr:nvCxnSpPr>
      <xdr:spPr>
        <a:xfrm>
          <a:off x="9639300" y="147927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167132</xdr:rowOff>
    </xdr:from>
    <xdr:to>
      <xdr:col>46</xdr:col>
      <xdr:colOff>38100</xdr:colOff>
      <xdr:row>86</xdr:row>
      <xdr:rowOff>97282</xdr:rowOff>
    </xdr:to>
    <xdr:sp macro="" textlink="">
      <xdr:nvSpPr>
        <xdr:cNvPr id="323" name="楕円 322">
          <a:extLst>
            <a:ext uri="{FF2B5EF4-FFF2-40B4-BE49-F238E27FC236}">
              <a16:creationId xmlns:a16="http://schemas.microsoft.com/office/drawing/2014/main" id="{223478FA-531D-4A03-9415-FC32A67A86CE}"/>
            </a:ext>
          </a:extLst>
        </xdr:cNvPr>
        <xdr:cNvSpPr/>
      </xdr:nvSpPr>
      <xdr:spPr>
        <a:xfrm>
          <a:off x="8699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46482</xdr:rowOff>
    </xdr:from>
    <xdr:to>
      <xdr:col>50</xdr:col>
      <xdr:colOff>114300</xdr:colOff>
      <xdr:row>86</xdr:row>
      <xdr:rowOff>48006</xdr:rowOff>
    </xdr:to>
    <xdr:cxnSp macro="">
      <xdr:nvCxnSpPr>
        <xdr:cNvPr id="324" name="直線コネクタ 323">
          <a:extLst>
            <a:ext uri="{FF2B5EF4-FFF2-40B4-BE49-F238E27FC236}">
              <a16:creationId xmlns:a16="http://schemas.microsoft.com/office/drawing/2014/main" id="{31C2765D-C122-45A4-B67E-69BF306B06BF}"/>
            </a:ext>
          </a:extLst>
        </xdr:cNvPr>
        <xdr:cNvCxnSpPr/>
      </xdr:nvCxnSpPr>
      <xdr:spPr>
        <a:xfrm>
          <a:off x="8750300" y="147911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a:extLst>
            <a:ext uri="{FF2B5EF4-FFF2-40B4-BE49-F238E27FC236}">
              <a16:creationId xmlns:a16="http://schemas.microsoft.com/office/drawing/2014/main" id="{DEBD6452-32A1-4F80-8427-3237AA3B8187}"/>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a:extLst>
            <a:ext uri="{FF2B5EF4-FFF2-40B4-BE49-F238E27FC236}">
              <a16:creationId xmlns:a16="http://schemas.microsoft.com/office/drawing/2014/main" id="{DCAE2730-BFF1-491A-9F6C-8D113D4B24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a:extLst>
            <a:ext uri="{FF2B5EF4-FFF2-40B4-BE49-F238E27FC236}">
              <a16:creationId xmlns:a16="http://schemas.microsoft.com/office/drawing/2014/main" id="{CD635416-0B57-4A39-ABCD-AC0A99A6A84E}"/>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89933</xdr:rowOff>
    </xdr:from>
    <xdr:ext cx="469744" cy="259045"/>
    <xdr:sp macro="" textlink="">
      <xdr:nvSpPr>
        <xdr:cNvPr id="328" name="n_1mainValue【公営住宅】&#10;一人当たり面積">
          <a:extLst>
            <a:ext uri="{FF2B5EF4-FFF2-40B4-BE49-F238E27FC236}">
              <a16:creationId xmlns:a16="http://schemas.microsoft.com/office/drawing/2014/main" id="{D6560415-A5DC-4B45-B9D7-B80175A4F093}"/>
            </a:ext>
          </a:extLst>
        </xdr:cNvPr>
        <xdr:cNvSpPr txBox="1"/>
      </xdr:nvSpPr>
      <xdr:spPr>
        <a:xfrm>
          <a:off x="93917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329" name="n_2mainValue【公営住宅】&#10;一人当たり面積">
          <a:extLst>
            <a:ext uri="{FF2B5EF4-FFF2-40B4-BE49-F238E27FC236}">
              <a16:creationId xmlns:a16="http://schemas.microsoft.com/office/drawing/2014/main" id="{08517123-823B-48BD-AA47-1736D88E3624}"/>
            </a:ext>
          </a:extLst>
        </xdr:cNvPr>
        <xdr:cNvSpPr txBox="1"/>
      </xdr:nvSpPr>
      <xdr:spPr>
        <a:xfrm>
          <a:off x="8515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6C046490-B579-477D-9FB7-DC59B0C757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180C2DB3-8BDB-4C23-8F04-2156965D46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E2B8171E-B57B-4C52-9B9F-73013840F0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3E84334-0C59-44B5-A639-5FA0CDC333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264A253B-BD82-4970-AEE1-017C27B506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F6157F67-3110-406C-B096-F4BB7E2BC6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F016FE5-D23E-445B-A007-52A25F707F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B94DD749-8CD5-4752-AC28-C877961708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E18DA526-CE60-4C36-A85B-1FF903CB4F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AB72595C-0326-48B8-8450-482B10C614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B54B8827-78F9-4EA5-B243-A2778256D3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B5DB8702-663A-4EF4-872D-EF56AC1B1B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720DF55-1CFE-4837-A9BC-19C2105957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780BAAF7-3F7A-4EE1-AA4F-7B8AC2B5E2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08A3995-4402-456B-A580-AC0A688BAC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4FD303F-A1C8-4783-A411-CC4980E2D6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2D055649-380E-43FD-A599-AEA518CD3C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A04D5C2E-2950-4309-9350-D7991F64F3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D28D9E47-AB1F-48FD-A0AE-BE6E9950C9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24192B55-57B5-4843-97C7-5A06E7AA93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4798C7E9-2AE2-411F-9CB4-D9527F6C32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A1087D28-7D72-440B-9D28-602D9DFD23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D38C9DD0-0246-4B44-A49E-51648E99814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BE9C5785-202A-4C0A-899E-A443C80F73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E6C4EF76-7290-4889-8189-0366114B11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EF110987-83D0-4099-9F92-55D695C209E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8909CE8C-9EC3-4681-80A0-FD2DCD2D3EE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C0289CD-851D-4880-99A2-F2BBC3E90FB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6AB26D95-06E8-4BEF-B6A0-A92A78C0214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6242A6FC-63F3-46CE-B6B5-EEC65698CE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64D0F74D-8A8E-4DD5-8156-3ADF1C87D2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DF42B6D4-400B-458B-8E0F-9F80AF4AAA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B6216222-7FBA-4FA5-B970-3217E6CEF1D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B27F6F05-F55D-4A28-872D-C8C2020E7DF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FE8F2F1B-23AC-4EB5-AAB8-07A29E38C5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6611A8BF-EC1B-4261-BE64-3A09D038BD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2922116B-0E9C-491C-B8A9-E6F12A4115D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6357786-F82F-4A9E-80F7-BF18EFB6F3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99655BF-6790-433B-98BA-A27F60C32F6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EBC1FDE0-1DC3-40A6-A4D6-882EEBD56E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D75EB747-3AA3-49C4-9A0F-DBC383A67AA2}"/>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B957C9C9-A177-46F4-BA1A-7F5645EBCAFF}"/>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FA30D995-7F16-4672-A720-17F298EF69D5}"/>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3D9D93DD-9802-4152-B41D-F387B81DAA57}"/>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4751D5F9-D76D-4B7E-9ADF-EEBFF8471D6C}"/>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7F812C97-5821-4B47-A9DE-300979266E8A}"/>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2E7939F4-93E4-4EBB-A8AD-4324F705A8AE}"/>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4B5701F8-7C7A-46BA-B19B-DB884F6154E1}"/>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864C483D-6621-4859-9935-5E74BF250688}"/>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a:extLst>
            <a:ext uri="{FF2B5EF4-FFF2-40B4-BE49-F238E27FC236}">
              <a16:creationId xmlns:a16="http://schemas.microsoft.com/office/drawing/2014/main" id="{A60D1700-B9F8-49FE-8759-AE8CF649E528}"/>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39CEA14-05DD-4FDD-9B58-4EF4D116DC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8E9C3D0-53E2-4ED9-B2B8-48531BAF1E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4BA3C82-10F5-48B9-B51F-BEAEFF8D67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A079802-7C99-4FAC-9AEE-85B3D0D30A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1BE3972-192A-4DAC-B2E5-95FDDC5B73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385" name="楕円 384">
          <a:extLst>
            <a:ext uri="{FF2B5EF4-FFF2-40B4-BE49-F238E27FC236}">
              <a16:creationId xmlns:a16="http://schemas.microsoft.com/office/drawing/2014/main" id="{1F2236C3-6B45-4AE5-90BB-33E89CB10C84}"/>
            </a:ext>
          </a:extLst>
        </xdr:cNvPr>
        <xdr:cNvSpPr/>
      </xdr:nvSpPr>
      <xdr:spPr>
        <a:xfrm>
          <a:off x="16268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168292</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38C271E-9A28-4962-A353-D58779106250}"/>
            </a:ext>
          </a:extLst>
        </xdr:cNvPr>
        <xdr:cNvSpPr txBox="1"/>
      </xdr:nvSpPr>
      <xdr:spPr>
        <a:xfrm>
          <a:off x="16357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387" name="楕円 386">
          <a:extLst>
            <a:ext uri="{FF2B5EF4-FFF2-40B4-BE49-F238E27FC236}">
              <a16:creationId xmlns:a16="http://schemas.microsoft.com/office/drawing/2014/main" id="{10E5FB37-5C65-452F-A4B6-539DCFCC0D06}"/>
            </a:ext>
          </a:extLst>
        </xdr:cNvPr>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70485</xdr:rowOff>
    </xdr:to>
    <xdr:cxnSp macro="">
      <xdr:nvCxnSpPr>
        <xdr:cNvPr id="388" name="直線コネクタ 387">
          <a:extLst>
            <a:ext uri="{FF2B5EF4-FFF2-40B4-BE49-F238E27FC236}">
              <a16:creationId xmlns:a16="http://schemas.microsoft.com/office/drawing/2014/main" id="{6E00CC59-0D9F-4229-9C3B-79B1505044F9}"/>
            </a:ext>
          </a:extLst>
        </xdr:cNvPr>
        <xdr:cNvCxnSpPr/>
      </xdr:nvCxnSpPr>
      <xdr:spPr>
        <a:xfrm flipV="1">
          <a:off x="15481300" y="6368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389" name="楕円 388">
          <a:extLst>
            <a:ext uri="{FF2B5EF4-FFF2-40B4-BE49-F238E27FC236}">
              <a16:creationId xmlns:a16="http://schemas.microsoft.com/office/drawing/2014/main" id="{D07F66F6-6B81-493A-8E6B-330C3E35AE2A}"/>
            </a:ext>
          </a:extLst>
        </xdr:cNvPr>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116205</xdr:rowOff>
    </xdr:to>
    <xdr:cxnSp macro="">
      <xdr:nvCxnSpPr>
        <xdr:cNvPr id="390" name="直線コネクタ 389">
          <a:extLst>
            <a:ext uri="{FF2B5EF4-FFF2-40B4-BE49-F238E27FC236}">
              <a16:creationId xmlns:a16="http://schemas.microsoft.com/office/drawing/2014/main" id="{37B9D736-7203-4C40-B051-BD36E236B3A1}"/>
            </a:ext>
          </a:extLst>
        </xdr:cNvPr>
        <xdr:cNvCxnSpPr/>
      </xdr:nvCxnSpPr>
      <xdr:spPr>
        <a:xfrm flipV="1">
          <a:off x="14592300" y="6414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4DA7ED60-CBBB-460D-AC90-D0AB0795A6C3}"/>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C0862978-6307-4D07-8C5C-0403CFDA5A7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A7511C80-AD22-4926-9F51-53AC234CA861}"/>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7AF5E70C-A1BD-4A5A-89C0-780AD4AE31D0}"/>
            </a:ext>
          </a:extLst>
        </xdr:cNvPr>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12082</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2C850F3B-3030-48F0-9820-7F6765B424BB}"/>
            </a:ext>
          </a:extLst>
        </xdr:cNvPr>
        <xdr:cNvSpPr txBox="1"/>
      </xdr:nvSpPr>
      <xdr:spPr>
        <a:xfrm>
          <a:off x="14389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919478A0-26F7-4F39-8F40-A154C6B950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894C1FF-2484-42AD-ACAF-6E80A236B4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51E36D64-EE12-4D77-AFC3-24F536909C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791350B0-B8EE-4502-A3AF-70B4CACD85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DC7A78EB-802C-4FC8-A15F-9E4352EB71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372E3E61-B60B-4943-8C21-F1A790CF3B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0136292-E2FE-4AB1-91B2-5A0A9E4885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D6B27499-3920-477B-B1AE-2F47DBFB42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166A8C16-BEAF-45D2-8A6D-5789E488AB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1CF48818-CB4E-4040-9817-C2284FE81A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393E731E-5CDB-4E3C-B848-7138A9F0B58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817DE4B-564F-48E9-80B4-E7678E55CA7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129D0B27-1201-4451-ACC3-EAE115C823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608B95CD-E4D0-4215-AF61-DB1975ED26F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E2FFDA4A-FFE4-450D-A4B5-C12E6F0CB9B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BEF0DA29-E4FA-4212-A69F-457D66E0296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5CCD0E43-CCAA-4D5F-A5E8-EDA85ECC0C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8ECD20D-224E-40A1-A02C-61E39694A4D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F3F065CA-F72C-4D9D-B9E0-C7EEB5FA59F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93EBE8D9-5A18-4A9D-88C9-11797587F6C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FE5D29EB-62BF-43A9-947F-C8AA207FC77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96DCE24A-8A93-4D71-8E87-B810B0504BD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DB092634-A88A-4D5F-8EAA-4254367842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BDC34572-881D-4BF3-9C80-5169BF49262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3536D95F-21D3-4F88-A73A-0C6F3F4E5B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10B5EDD2-A58A-406E-A8D4-EC6F1ADA21B6}"/>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E5443460-02E2-4079-9CEE-DEB948983446}"/>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752467F2-7A70-4B0A-9D9D-15222C99D7CB}"/>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CFA8F8BD-B69E-401E-830A-663DF18F18E8}"/>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4AC7D827-BCCB-4CD4-B7D8-0CE6EA96F0C9}"/>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29D62728-47DA-4AB6-A517-8E7E54A94F66}"/>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72ED78A6-0330-48D1-9F2D-85D0DEF12B22}"/>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4BCA271B-BFF3-433E-92FA-BCF0AA8F2A88}"/>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735BE589-8AD3-40FD-A45E-E8D0A7FCC5B4}"/>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a:extLst>
            <a:ext uri="{FF2B5EF4-FFF2-40B4-BE49-F238E27FC236}">
              <a16:creationId xmlns:a16="http://schemas.microsoft.com/office/drawing/2014/main" id="{FF79915A-6D2A-4533-A162-68C2191A8F71}"/>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61BAAFB-6346-4957-8FEB-3270945EFE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AEACDE9-481E-4CCD-B47D-FC1EA366C5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B7AEC97-BB36-4F3A-BBD0-A1CF5AD8E2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ECA453A-3B85-4C32-99BA-F1FA264BC2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0A3639D-A05E-4971-8175-720D58962D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62956</xdr:rowOff>
    </xdr:from>
    <xdr:to>
      <xdr:col>116</xdr:col>
      <xdr:colOff>114300</xdr:colOff>
      <xdr:row>41</xdr:row>
      <xdr:rowOff>164556</xdr:rowOff>
    </xdr:to>
    <xdr:sp macro="" textlink="">
      <xdr:nvSpPr>
        <xdr:cNvPr id="436" name="楕円 435">
          <a:extLst>
            <a:ext uri="{FF2B5EF4-FFF2-40B4-BE49-F238E27FC236}">
              <a16:creationId xmlns:a16="http://schemas.microsoft.com/office/drawing/2014/main" id="{F9B2CE7E-EBC4-4259-B151-9520D8EA5B35}"/>
            </a:ext>
          </a:extLst>
        </xdr:cNvPr>
        <xdr:cNvSpPr/>
      </xdr:nvSpPr>
      <xdr:spPr>
        <a:xfrm>
          <a:off x="22110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149333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5DD612-14E4-45BF-B46A-F3BF552D93E1}"/>
            </a:ext>
          </a:extLst>
        </xdr:cNvPr>
        <xdr:cNvSpPr txBox="1"/>
      </xdr:nvSpPr>
      <xdr:spPr>
        <a:xfrm>
          <a:off x="22199600" y="700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38" name="楕円 437">
          <a:extLst>
            <a:ext uri="{FF2B5EF4-FFF2-40B4-BE49-F238E27FC236}">
              <a16:creationId xmlns:a16="http://schemas.microsoft.com/office/drawing/2014/main" id="{C59A7420-FCB9-4AC8-9C9E-DAE9E6B40CEF}"/>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113756</xdr:rowOff>
    </xdr:to>
    <xdr:cxnSp macro="">
      <xdr:nvCxnSpPr>
        <xdr:cNvPr id="439" name="直線コネクタ 438">
          <a:extLst>
            <a:ext uri="{FF2B5EF4-FFF2-40B4-BE49-F238E27FC236}">
              <a16:creationId xmlns:a16="http://schemas.microsoft.com/office/drawing/2014/main" id="{E234D204-8C29-4AAA-A7AD-C74360AE9C38}"/>
            </a:ext>
          </a:extLst>
        </xdr:cNvPr>
        <xdr:cNvCxnSpPr/>
      </xdr:nvCxnSpPr>
      <xdr:spPr>
        <a:xfrm>
          <a:off x="21323300" y="71399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56424</xdr:rowOff>
    </xdr:from>
    <xdr:to>
      <xdr:col>107</xdr:col>
      <xdr:colOff>101600</xdr:colOff>
      <xdr:row>41</xdr:row>
      <xdr:rowOff>158024</xdr:rowOff>
    </xdr:to>
    <xdr:sp macro="" textlink="">
      <xdr:nvSpPr>
        <xdr:cNvPr id="440" name="楕円 439">
          <a:extLst>
            <a:ext uri="{FF2B5EF4-FFF2-40B4-BE49-F238E27FC236}">
              <a16:creationId xmlns:a16="http://schemas.microsoft.com/office/drawing/2014/main" id="{9761CF44-3814-4FCD-BA72-7735507C45D3}"/>
            </a:ext>
          </a:extLst>
        </xdr:cNvPr>
        <xdr:cNvSpPr/>
      </xdr:nvSpPr>
      <xdr:spPr>
        <a:xfrm>
          <a:off x="20383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107224</xdr:rowOff>
    </xdr:from>
    <xdr:to>
      <xdr:col>111</xdr:col>
      <xdr:colOff>177800</xdr:colOff>
      <xdr:row>41</xdr:row>
      <xdr:rowOff>110490</xdr:rowOff>
    </xdr:to>
    <xdr:cxnSp macro="">
      <xdr:nvCxnSpPr>
        <xdr:cNvPr id="441" name="直線コネクタ 440">
          <a:extLst>
            <a:ext uri="{FF2B5EF4-FFF2-40B4-BE49-F238E27FC236}">
              <a16:creationId xmlns:a16="http://schemas.microsoft.com/office/drawing/2014/main" id="{44133ABE-C279-49EC-AD15-99C58F37128D}"/>
            </a:ext>
          </a:extLst>
        </xdr:cNvPr>
        <xdr:cNvCxnSpPr/>
      </xdr:nvCxnSpPr>
      <xdr:spPr>
        <a:xfrm>
          <a:off x="20434300" y="713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9E7CE404-19DD-4910-BC02-D482AA627EAF}"/>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96C9B661-8FF5-4335-81AC-8E2BE08580A5}"/>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A45BD431-4B5C-455E-9F24-AEE1BAA001EA}"/>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9105BF9B-343F-415E-AA16-3ACF9F0CD8B9}"/>
            </a:ext>
          </a:extLst>
        </xdr:cNvPr>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149151</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50435221-4FF0-4128-8C9A-CE22D69ACA81}"/>
            </a:ext>
          </a:extLst>
        </xdr:cNvPr>
        <xdr:cNvSpPr txBox="1"/>
      </xdr:nvSpPr>
      <xdr:spPr>
        <a:xfrm>
          <a:off x="201994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FF5057BB-5EF8-479B-A676-71A25B01BF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DF58CF83-9A0F-4A78-A967-3FD395EE4A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83778126-4931-4C62-AC09-6EEA8708D9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D71A7519-179C-4546-9052-F992D2DC36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CF4A0E03-0464-4D90-95C4-AE285FE57B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9D0892CA-3F34-42AD-872E-29AF53B514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C1504917-BD68-474C-A185-185E3B73BA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1138B04E-1A3C-4333-8559-9229525B33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2043069D-2DBC-4BDF-A318-CF1E8E1A3C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FACB5CAB-191B-4D38-B76C-BC686E0166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20710FA2-0089-4BA8-AB45-37823FC8F85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37BB1E7C-2DC0-48C9-94D2-A8B7D734430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0C629C6F-9B01-4461-BA01-8E5387D1757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336FA686-2554-4248-AFB0-D07D929EF13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EB55573F-E6F6-420B-AB9E-BCA9D1953DD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6F13191D-0F2D-443E-ACB8-2800372D15B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381E3DD8-AC5D-4A5A-8940-2EC9D5F796E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8CE9DA6F-19A8-4838-A195-9F6432E14D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54E33FCF-990F-4ABB-9550-83DE308BCAF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92E77BB2-29AC-4D5D-9B99-D758522D28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EC73E49E-3EAC-4F8E-856C-F45C594559B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92DCFC7-9BFD-4B29-AE3A-C9F65ECE56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52DBC0E0-1380-4412-B034-66C17AD0D22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D32ABC61-6E46-4868-BCE7-B2EEA3E91C3E}"/>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C4224013-BBA1-4088-B6B4-70CBC0ACB2E5}"/>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A2DE0988-5426-44DB-A4D3-9DD85CEE9AAB}"/>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8B1E0809-4CDA-4678-8122-2AE40DE8ABA3}"/>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4C833134-D9E3-4D18-9A56-05459B0E6DDB}"/>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A0F3CBC6-0F61-4656-8D33-45055D99B0FC}"/>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D420440E-DC33-4F1A-9EDE-A1132A764B04}"/>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03CEEC71-BBC7-4670-B26A-848493083322}"/>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a:extLst>
            <a:ext uri="{FF2B5EF4-FFF2-40B4-BE49-F238E27FC236}">
              <a16:creationId xmlns:a16="http://schemas.microsoft.com/office/drawing/2014/main" id="{B714788C-DDF7-4D9C-B664-1F9ACBFC18F5}"/>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FD9DE8B5-0E08-4A4B-ABFC-F06ABAC51E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7D0EE85-8F11-4E38-B092-5804E7889E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7D69B22-FDC1-4CEE-A9E6-8A5979D13E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4B879488-0EB2-4609-9450-765E630986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650F83E-BA19-46A7-AC9B-4D37C0C276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106934</xdr:rowOff>
    </xdr:from>
    <xdr:to>
      <xdr:col>85</xdr:col>
      <xdr:colOff>177800</xdr:colOff>
      <xdr:row>57</xdr:row>
      <xdr:rowOff>37084</xdr:rowOff>
    </xdr:to>
    <xdr:sp macro="" textlink="">
      <xdr:nvSpPr>
        <xdr:cNvPr id="484" name="楕円 483">
          <a:extLst>
            <a:ext uri="{FF2B5EF4-FFF2-40B4-BE49-F238E27FC236}">
              <a16:creationId xmlns:a16="http://schemas.microsoft.com/office/drawing/2014/main" id="{164DEF08-8AFB-47C9-922A-314D06A03428}"/>
            </a:ext>
          </a:extLst>
        </xdr:cNvPr>
        <xdr:cNvSpPr/>
      </xdr:nvSpPr>
      <xdr:spPr>
        <a:xfrm>
          <a:off x="16268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129811</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BC46CD02-57AB-45F7-929F-F18A2886B038}"/>
            </a:ext>
          </a:extLst>
        </xdr:cNvPr>
        <xdr:cNvSpPr txBox="1"/>
      </xdr:nvSpPr>
      <xdr:spPr>
        <a:xfrm>
          <a:off x="1635760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486" name="楕円 485">
          <a:extLst>
            <a:ext uri="{FF2B5EF4-FFF2-40B4-BE49-F238E27FC236}">
              <a16:creationId xmlns:a16="http://schemas.microsoft.com/office/drawing/2014/main" id="{A69549E9-F7A4-4045-923D-876C88008A7C}"/>
            </a:ext>
          </a:extLst>
        </xdr:cNvPr>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157734</xdr:rowOff>
    </xdr:from>
    <xdr:to>
      <xdr:col>85</xdr:col>
      <xdr:colOff>127000</xdr:colOff>
      <xdr:row>57</xdr:row>
      <xdr:rowOff>34290</xdr:rowOff>
    </xdr:to>
    <xdr:cxnSp macro="">
      <xdr:nvCxnSpPr>
        <xdr:cNvPr id="487" name="直線コネクタ 486">
          <a:extLst>
            <a:ext uri="{FF2B5EF4-FFF2-40B4-BE49-F238E27FC236}">
              <a16:creationId xmlns:a16="http://schemas.microsoft.com/office/drawing/2014/main" id="{9AB9F934-8C0A-487C-B9B4-5D0553E47ADF}"/>
            </a:ext>
          </a:extLst>
        </xdr:cNvPr>
        <xdr:cNvCxnSpPr/>
      </xdr:nvCxnSpPr>
      <xdr:spPr>
        <a:xfrm flipV="1">
          <a:off x="15481300" y="975893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488" name="楕円 487">
          <a:extLst>
            <a:ext uri="{FF2B5EF4-FFF2-40B4-BE49-F238E27FC236}">
              <a16:creationId xmlns:a16="http://schemas.microsoft.com/office/drawing/2014/main" id="{72BCCED9-501B-4033-A682-3BB75E2458D7}"/>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80010</xdr:rowOff>
    </xdr:to>
    <xdr:cxnSp macro="">
      <xdr:nvCxnSpPr>
        <xdr:cNvPr id="489" name="直線コネクタ 488">
          <a:extLst>
            <a:ext uri="{FF2B5EF4-FFF2-40B4-BE49-F238E27FC236}">
              <a16:creationId xmlns:a16="http://schemas.microsoft.com/office/drawing/2014/main" id="{C47A7F79-15C4-436B-A734-6ECE45EF8E34}"/>
            </a:ext>
          </a:extLst>
        </xdr:cNvPr>
        <xdr:cNvCxnSpPr/>
      </xdr:nvCxnSpPr>
      <xdr:spPr>
        <a:xfrm flipV="1">
          <a:off x="14592300" y="980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a:extLst>
            <a:ext uri="{FF2B5EF4-FFF2-40B4-BE49-F238E27FC236}">
              <a16:creationId xmlns:a16="http://schemas.microsoft.com/office/drawing/2014/main" id="{1E2BF52A-C7FC-40AD-BF00-D7C5EEA6AD88}"/>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a:extLst>
            <a:ext uri="{FF2B5EF4-FFF2-40B4-BE49-F238E27FC236}">
              <a16:creationId xmlns:a16="http://schemas.microsoft.com/office/drawing/2014/main" id="{51B7AEB2-C1A7-485B-B4F6-61E333FC4B5B}"/>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a:extLst>
            <a:ext uri="{FF2B5EF4-FFF2-40B4-BE49-F238E27FC236}">
              <a16:creationId xmlns:a16="http://schemas.microsoft.com/office/drawing/2014/main" id="{C687661F-04D5-4F8D-8232-C48194EAF3A1}"/>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493" name="n_1mainValue【学校施設】&#10;有形固定資産減価償却率">
          <a:extLst>
            <a:ext uri="{FF2B5EF4-FFF2-40B4-BE49-F238E27FC236}">
              <a16:creationId xmlns:a16="http://schemas.microsoft.com/office/drawing/2014/main" id="{CCB08C49-8522-42F6-A225-E9C800D460D8}"/>
            </a:ext>
          </a:extLst>
        </xdr:cNvPr>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494" name="n_2mainValue【学校施設】&#10;有形固定資産減価償却率">
          <a:extLst>
            <a:ext uri="{FF2B5EF4-FFF2-40B4-BE49-F238E27FC236}">
              <a16:creationId xmlns:a16="http://schemas.microsoft.com/office/drawing/2014/main" id="{B9150488-40B2-45B3-80E3-EB78CB6D1133}"/>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C0B6FE50-82DB-4B9F-9622-BD8213529A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516902DF-71BC-4CDA-8B19-3767203936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1FCCDADE-11DD-42DF-9A1E-6772C412D1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596BECDD-BBED-4344-AAED-68F44AD801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998D3C5B-BCD3-46A9-9B91-55B302D9B4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55C67BFB-1D5E-477A-AA74-017500194B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9D9639B7-EB31-4C56-AA4D-1BBE953357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6B3428C8-D977-497E-8AB0-148748C12E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7B345F54-0452-4B8E-95C4-D24E2BFE99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8D06D758-C33C-446B-BE87-F1FEA09E17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696D6665-3458-40B1-9B75-2534A565BD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EDE810CD-8578-4674-9338-D827EBF780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12035715-8FEC-4278-B52C-4164F547C78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3BBD4CDF-3F5F-4604-9A88-659A84C7BE9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729F2582-C71E-4232-A6CD-2C58582655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296CE828-AF16-4C33-A3F8-8F61BAC377B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4FED9400-50A6-4209-9C1C-EC15A8128F2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51780391-CC5D-433D-969F-991A09B45C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F3B6E17F-0DB8-42C7-8898-51AF7259436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5999538C-58AB-4C57-B51C-E60EC7D8A81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94F3F963-79CB-474E-B0A8-6DEA870D12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322AA34A-AE2D-4FFF-A800-E4F70B32F6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73B95F1C-BB51-4684-8012-D3544FCEC5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BEB7338B-45DF-42FC-9319-1CD03B0CA0C8}"/>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E642085B-6FD3-401B-8A42-66DF7A94F665}"/>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D4E8FE55-5C01-4FA1-B4CE-348F4891862F}"/>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92A21E9F-443B-456C-9914-8C0D845FAA2E}"/>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6879AACE-58C1-4890-BF84-92419BD4954B}"/>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a:extLst>
            <a:ext uri="{FF2B5EF4-FFF2-40B4-BE49-F238E27FC236}">
              <a16:creationId xmlns:a16="http://schemas.microsoft.com/office/drawing/2014/main" id="{83BA710B-5C13-4E9F-9712-5FF3343B0A6D}"/>
            </a:ext>
          </a:extLst>
        </xdr:cNvPr>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6CCA7437-A31E-4C5B-A25F-5A43F4927772}"/>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A3B728A6-CCB6-4D3B-BF89-158DAADFCBA1}"/>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DC821695-E769-4E27-8299-5302E05649B3}"/>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a:extLst>
            <a:ext uri="{FF2B5EF4-FFF2-40B4-BE49-F238E27FC236}">
              <a16:creationId xmlns:a16="http://schemas.microsoft.com/office/drawing/2014/main" id="{E0E9862C-4F11-4DB9-AB91-3A4811B564F3}"/>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B042D7F-874F-4424-8C73-6208D6DD53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D764E99-DD6D-424F-AA0A-0B8D215C0D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16DE68F-15C5-4071-855C-03DC5921E5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A70B002B-76E1-476F-96BB-0A4F93F89B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3D21A87-3154-4785-8A2F-4B22758D12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533" name="楕円 532">
          <a:extLst>
            <a:ext uri="{FF2B5EF4-FFF2-40B4-BE49-F238E27FC236}">
              <a16:creationId xmlns:a16="http://schemas.microsoft.com/office/drawing/2014/main" id="{EF5422CA-519C-4296-A785-6E39EB1FCF0F}"/>
            </a:ext>
          </a:extLst>
        </xdr:cNvPr>
        <xdr:cNvSpPr/>
      </xdr:nvSpPr>
      <xdr:spPr>
        <a:xfrm>
          <a:off x="22110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137939</xdr:rowOff>
    </xdr:from>
    <xdr:ext cx="469744" cy="259045"/>
    <xdr:sp macro="" textlink="">
      <xdr:nvSpPr>
        <xdr:cNvPr id="534" name="【学校施設】&#10;一人当たり面積該当値テキスト">
          <a:extLst>
            <a:ext uri="{FF2B5EF4-FFF2-40B4-BE49-F238E27FC236}">
              <a16:creationId xmlns:a16="http://schemas.microsoft.com/office/drawing/2014/main" id="{04E97A3B-A37C-4FDA-B365-E950E6C42369}"/>
            </a:ext>
          </a:extLst>
        </xdr:cNvPr>
        <xdr:cNvSpPr txBox="1"/>
      </xdr:nvSpPr>
      <xdr:spPr>
        <a:xfrm>
          <a:off x="22199600"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535" name="楕円 534">
          <a:extLst>
            <a:ext uri="{FF2B5EF4-FFF2-40B4-BE49-F238E27FC236}">
              <a16:creationId xmlns:a16="http://schemas.microsoft.com/office/drawing/2014/main" id="{810BC960-0BF5-4495-8413-5996B1B245EA}"/>
            </a:ext>
          </a:extLst>
        </xdr:cNvPr>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38862</xdr:rowOff>
    </xdr:to>
    <xdr:cxnSp macro="">
      <xdr:nvCxnSpPr>
        <xdr:cNvPr id="536" name="直線コネクタ 535">
          <a:extLst>
            <a:ext uri="{FF2B5EF4-FFF2-40B4-BE49-F238E27FC236}">
              <a16:creationId xmlns:a16="http://schemas.microsoft.com/office/drawing/2014/main" id="{4D30AB80-F63E-4F05-8C5B-C51485379BC1}"/>
            </a:ext>
          </a:extLst>
        </xdr:cNvPr>
        <xdr:cNvCxnSpPr/>
      </xdr:nvCxnSpPr>
      <xdr:spPr>
        <a:xfrm>
          <a:off x="21323300" y="1066038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143129</xdr:rowOff>
    </xdr:from>
    <xdr:to>
      <xdr:col>107</xdr:col>
      <xdr:colOff>101600</xdr:colOff>
      <xdr:row>62</xdr:row>
      <xdr:rowOff>73279</xdr:rowOff>
    </xdr:to>
    <xdr:sp macro="" textlink="">
      <xdr:nvSpPr>
        <xdr:cNvPr id="537" name="楕円 536">
          <a:extLst>
            <a:ext uri="{FF2B5EF4-FFF2-40B4-BE49-F238E27FC236}">
              <a16:creationId xmlns:a16="http://schemas.microsoft.com/office/drawing/2014/main" id="{09B28199-85C1-4EAA-A744-0AD4B21E2C76}"/>
            </a:ext>
          </a:extLst>
        </xdr:cNvPr>
        <xdr:cNvSpPr/>
      </xdr:nvSpPr>
      <xdr:spPr>
        <a:xfrm>
          <a:off x="20383500" y="106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22479</xdr:rowOff>
    </xdr:from>
    <xdr:to>
      <xdr:col>111</xdr:col>
      <xdr:colOff>177800</xdr:colOff>
      <xdr:row>62</xdr:row>
      <xdr:rowOff>30480</xdr:rowOff>
    </xdr:to>
    <xdr:cxnSp macro="">
      <xdr:nvCxnSpPr>
        <xdr:cNvPr id="538" name="直線コネクタ 537">
          <a:extLst>
            <a:ext uri="{FF2B5EF4-FFF2-40B4-BE49-F238E27FC236}">
              <a16:creationId xmlns:a16="http://schemas.microsoft.com/office/drawing/2014/main" id="{04983DDA-2E58-493E-96A6-F04877A20A65}"/>
            </a:ext>
          </a:extLst>
        </xdr:cNvPr>
        <xdr:cNvCxnSpPr/>
      </xdr:nvCxnSpPr>
      <xdr:spPr>
        <a:xfrm>
          <a:off x="20434300" y="106523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a:extLst>
            <a:ext uri="{FF2B5EF4-FFF2-40B4-BE49-F238E27FC236}">
              <a16:creationId xmlns:a16="http://schemas.microsoft.com/office/drawing/2014/main" id="{6B6B3806-E38E-4F7C-993C-7C21243750F6}"/>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a:extLst>
            <a:ext uri="{FF2B5EF4-FFF2-40B4-BE49-F238E27FC236}">
              <a16:creationId xmlns:a16="http://schemas.microsoft.com/office/drawing/2014/main" id="{AF39543E-2A73-443F-9CCE-A73D77913DF7}"/>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a:extLst>
            <a:ext uri="{FF2B5EF4-FFF2-40B4-BE49-F238E27FC236}">
              <a16:creationId xmlns:a16="http://schemas.microsoft.com/office/drawing/2014/main" id="{77E233D7-35D0-4095-BCDE-7D70D1BC9115}"/>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72407</xdr:rowOff>
    </xdr:from>
    <xdr:ext cx="469744" cy="259045"/>
    <xdr:sp macro="" textlink="">
      <xdr:nvSpPr>
        <xdr:cNvPr id="542" name="n_1mainValue【学校施設】&#10;一人当たり面積">
          <a:extLst>
            <a:ext uri="{FF2B5EF4-FFF2-40B4-BE49-F238E27FC236}">
              <a16:creationId xmlns:a16="http://schemas.microsoft.com/office/drawing/2014/main" id="{273A752B-1FA5-4D59-A06F-AC99B9F96210}"/>
            </a:ext>
          </a:extLst>
        </xdr:cNvPr>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64406</xdr:rowOff>
    </xdr:from>
    <xdr:ext cx="469744" cy="259045"/>
    <xdr:sp macro="" textlink="">
      <xdr:nvSpPr>
        <xdr:cNvPr id="543" name="n_2mainValue【学校施設】&#10;一人当たり面積">
          <a:extLst>
            <a:ext uri="{FF2B5EF4-FFF2-40B4-BE49-F238E27FC236}">
              <a16:creationId xmlns:a16="http://schemas.microsoft.com/office/drawing/2014/main" id="{ECE3C377-0FE1-4537-B1EE-ADF4A2198FDE}"/>
            </a:ext>
          </a:extLst>
        </xdr:cNvPr>
        <xdr:cNvSpPr txBox="1"/>
      </xdr:nvSpPr>
      <xdr:spPr>
        <a:xfrm>
          <a:off x="20199427" y="106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A86BE530-BB9F-483A-A5DD-8D2605E98F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D7FB8E40-5253-47DA-9E09-C7CAB3E222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CBB019FF-0BF0-496F-9EAF-D565DB3D3B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552DABC5-76C2-48EA-B8F4-8C2A9EC999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FFAD2E6D-9F8C-4868-8E03-62BBCE34EA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46154223-A9F4-4CF8-B2A7-20B2CA8F84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B417DA4F-9D47-405F-B3BD-BCDD00F63C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4DB22FFE-1364-4EF9-8CF5-B2582C9696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936C96DF-0170-4017-9599-FEE87B41EF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9AFEC7CC-7632-4C87-A09C-23E3374A30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EC79B4F0-9EB8-4D48-B014-0BE9781913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289EB738-7BDC-4B6A-9D3E-095D6976E1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1991D25D-AA14-4239-BC9F-D9A0021E1D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E94F677B-3B71-4CCF-AF6D-B10591BFC5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D4E8FEA3-15FA-4216-8989-073B2DE701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93C1D389-801E-43C1-BD89-AEED247745F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E641150A-396D-40A1-B2EF-C2EDE78E00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F85AFE79-A2BC-4197-8054-73D3F65BBB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BE674AF9-22BC-43B5-8EE6-0F13C4B524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ED1D2F19-4E51-48B0-B893-4CD92B84F7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39556273-BFC0-478E-8CD9-540D5A8974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1F37D9EE-499B-4938-8112-637EC1A631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26073C75-FB3C-444F-B0EF-376AA1024A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AD93AEF6-A97C-4F0D-BAF9-C746FA2BFF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303C2031-12CB-4585-AB34-1EE3FA011D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555B5629-F5D1-46B6-B1C7-99E5805B71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a:extLst>
            <a:ext uri="{FF2B5EF4-FFF2-40B4-BE49-F238E27FC236}">
              <a16:creationId xmlns:a16="http://schemas.microsoft.com/office/drawing/2014/main" id="{F04FEA1B-689A-4FB3-AD75-9B34D22C502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a:extLst>
            <a:ext uri="{FF2B5EF4-FFF2-40B4-BE49-F238E27FC236}">
              <a16:creationId xmlns:a16="http://schemas.microsoft.com/office/drawing/2014/main" id="{B43D435F-AFA1-48BF-94E7-93EBEFC5A37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a:extLst>
            <a:ext uri="{FF2B5EF4-FFF2-40B4-BE49-F238E27FC236}">
              <a16:creationId xmlns:a16="http://schemas.microsoft.com/office/drawing/2014/main" id="{9D60CAD5-70CC-4CFC-A74E-E349E8DB7C5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a:extLst>
            <a:ext uri="{FF2B5EF4-FFF2-40B4-BE49-F238E27FC236}">
              <a16:creationId xmlns:a16="http://schemas.microsoft.com/office/drawing/2014/main" id="{0B49A47C-22F3-484A-BB70-B091760A08B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a:extLst>
            <a:ext uri="{FF2B5EF4-FFF2-40B4-BE49-F238E27FC236}">
              <a16:creationId xmlns:a16="http://schemas.microsoft.com/office/drawing/2014/main" id="{6A6D9857-649D-4866-A25E-94986C7B85E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a:extLst>
            <a:ext uri="{FF2B5EF4-FFF2-40B4-BE49-F238E27FC236}">
              <a16:creationId xmlns:a16="http://schemas.microsoft.com/office/drawing/2014/main" id="{23D1446B-A703-4B5E-80B9-A15128A31A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a:extLst>
            <a:ext uri="{FF2B5EF4-FFF2-40B4-BE49-F238E27FC236}">
              <a16:creationId xmlns:a16="http://schemas.microsoft.com/office/drawing/2014/main" id="{DA0B7A43-D57C-4272-A161-99814EC6CBE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a:extLst>
            <a:ext uri="{FF2B5EF4-FFF2-40B4-BE49-F238E27FC236}">
              <a16:creationId xmlns:a16="http://schemas.microsoft.com/office/drawing/2014/main" id="{3C6DEB0C-9CB1-4D42-AF37-86FFFD12652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a:extLst>
            <a:ext uri="{FF2B5EF4-FFF2-40B4-BE49-F238E27FC236}">
              <a16:creationId xmlns:a16="http://schemas.microsoft.com/office/drawing/2014/main" id="{B8DDA5D8-C1BA-4193-8C9D-8B603767807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a:extLst>
            <a:ext uri="{FF2B5EF4-FFF2-40B4-BE49-F238E27FC236}">
              <a16:creationId xmlns:a16="http://schemas.microsoft.com/office/drawing/2014/main" id="{8239AC24-861F-41C5-B7B9-E717DED723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a:extLst>
            <a:ext uri="{FF2B5EF4-FFF2-40B4-BE49-F238E27FC236}">
              <a16:creationId xmlns:a16="http://schemas.microsoft.com/office/drawing/2014/main" id="{930EC435-CFD9-4393-8D76-3CBFCC7A099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0A0B164A-F7F4-438E-8470-06E7CADDBD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21AAC792-B78A-423F-8FB2-3C47E42E67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4144820B-3C31-4F44-8E95-1621F4464E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a:extLst>
            <a:ext uri="{FF2B5EF4-FFF2-40B4-BE49-F238E27FC236}">
              <a16:creationId xmlns:a16="http://schemas.microsoft.com/office/drawing/2014/main" id="{D784232F-3768-454D-A02D-3546CCFA5BDA}"/>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a:extLst>
            <a:ext uri="{FF2B5EF4-FFF2-40B4-BE49-F238E27FC236}">
              <a16:creationId xmlns:a16="http://schemas.microsoft.com/office/drawing/2014/main" id="{256066BD-2CEF-4C32-9BD0-1A56F727170B}"/>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a:extLst>
            <a:ext uri="{FF2B5EF4-FFF2-40B4-BE49-F238E27FC236}">
              <a16:creationId xmlns:a16="http://schemas.microsoft.com/office/drawing/2014/main" id="{A03314A1-B63D-460A-B7B6-CF054B211E59}"/>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a:extLst>
            <a:ext uri="{FF2B5EF4-FFF2-40B4-BE49-F238E27FC236}">
              <a16:creationId xmlns:a16="http://schemas.microsoft.com/office/drawing/2014/main" id="{6AC4214A-746A-4CA9-A89E-0B1A2AA58009}"/>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a:extLst>
            <a:ext uri="{FF2B5EF4-FFF2-40B4-BE49-F238E27FC236}">
              <a16:creationId xmlns:a16="http://schemas.microsoft.com/office/drawing/2014/main" id="{A4752778-A45E-418B-AB21-E3946429AB2A}"/>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589" name="【公民館】&#10;有形固定資産減価償却率平均値テキスト">
          <a:extLst>
            <a:ext uri="{FF2B5EF4-FFF2-40B4-BE49-F238E27FC236}">
              <a16:creationId xmlns:a16="http://schemas.microsoft.com/office/drawing/2014/main" id="{8559613F-95BB-4475-A634-D82910608DF6}"/>
            </a:ext>
          </a:extLst>
        </xdr:cNvPr>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a:extLst>
            <a:ext uri="{FF2B5EF4-FFF2-40B4-BE49-F238E27FC236}">
              <a16:creationId xmlns:a16="http://schemas.microsoft.com/office/drawing/2014/main" id="{67A3BCA0-0DFF-44F5-BB0E-D00A1E6B96BA}"/>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a:extLst>
            <a:ext uri="{FF2B5EF4-FFF2-40B4-BE49-F238E27FC236}">
              <a16:creationId xmlns:a16="http://schemas.microsoft.com/office/drawing/2014/main" id="{8F2CD764-396B-4977-AF46-8D11D88037F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a:extLst>
            <a:ext uri="{FF2B5EF4-FFF2-40B4-BE49-F238E27FC236}">
              <a16:creationId xmlns:a16="http://schemas.microsoft.com/office/drawing/2014/main" id="{725F1894-D0E0-4EF3-829B-9254E539974B}"/>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a:extLst>
            <a:ext uri="{FF2B5EF4-FFF2-40B4-BE49-F238E27FC236}">
              <a16:creationId xmlns:a16="http://schemas.microsoft.com/office/drawing/2014/main" id="{34AE23E4-D2B7-4048-8A5C-D1962C3BA0B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EAB98F79-5EFA-4667-AFF3-B9AE5F4C5C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5D8328F7-E4D9-44D4-A6C8-92084FD785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8C5E9B2F-E28F-49CF-B137-4EEFDEB9AE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A90C7A1D-DE39-477D-812D-AA1F3A2406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5E2DC5D1-25E7-4522-AAD2-F1B232B349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599" name="楕円 598">
          <a:extLst>
            <a:ext uri="{FF2B5EF4-FFF2-40B4-BE49-F238E27FC236}">
              <a16:creationId xmlns:a16="http://schemas.microsoft.com/office/drawing/2014/main" id="{9DA4A06E-80F1-4771-97C3-05C30F7B4826}"/>
            </a:ext>
          </a:extLst>
        </xdr:cNvPr>
        <xdr:cNvSpPr/>
      </xdr:nvSpPr>
      <xdr:spPr>
        <a:xfrm>
          <a:off x="16268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7638</xdr:rowOff>
    </xdr:from>
    <xdr:ext cx="405111" cy="259045"/>
    <xdr:sp macro="" textlink="">
      <xdr:nvSpPr>
        <xdr:cNvPr id="600" name="【公民館】&#10;有形固定資産減価償却率該当値テキスト">
          <a:extLst>
            <a:ext uri="{FF2B5EF4-FFF2-40B4-BE49-F238E27FC236}">
              <a16:creationId xmlns:a16="http://schemas.microsoft.com/office/drawing/2014/main" id="{D8DF22B0-E673-43AA-A850-58AB66BCBBB1}"/>
            </a:ext>
          </a:extLst>
        </xdr:cNvPr>
        <xdr:cNvSpPr txBox="1"/>
      </xdr:nvSpPr>
      <xdr:spPr>
        <a:xfrm>
          <a:off x="16357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67311</xdr:rowOff>
    </xdr:from>
    <xdr:to>
      <xdr:col>81</xdr:col>
      <xdr:colOff>101600</xdr:colOff>
      <xdr:row>105</xdr:row>
      <xdr:rowOff>168911</xdr:rowOff>
    </xdr:to>
    <xdr:sp macro="" textlink="">
      <xdr:nvSpPr>
        <xdr:cNvPr id="601" name="楕円 600">
          <a:extLst>
            <a:ext uri="{FF2B5EF4-FFF2-40B4-BE49-F238E27FC236}">
              <a16:creationId xmlns:a16="http://schemas.microsoft.com/office/drawing/2014/main" id="{CC0F7554-336D-4C87-AE46-691BFC2FACE8}"/>
            </a:ext>
          </a:extLst>
        </xdr:cNvPr>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80011</xdr:rowOff>
    </xdr:from>
    <xdr:to>
      <xdr:col>85</xdr:col>
      <xdr:colOff>127000</xdr:colOff>
      <xdr:row>105</xdr:row>
      <xdr:rowOff>118111</xdr:rowOff>
    </xdr:to>
    <xdr:cxnSp macro="">
      <xdr:nvCxnSpPr>
        <xdr:cNvPr id="602" name="直線コネクタ 601">
          <a:extLst>
            <a:ext uri="{FF2B5EF4-FFF2-40B4-BE49-F238E27FC236}">
              <a16:creationId xmlns:a16="http://schemas.microsoft.com/office/drawing/2014/main" id="{EE466E8E-5D78-44D4-86A8-F1F97D11FAF1}"/>
            </a:ext>
          </a:extLst>
        </xdr:cNvPr>
        <xdr:cNvCxnSpPr/>
      </xdr:nvCxnSpPr>
      <xdr:spPr>
        <a:xfrm flipV="1">
          <a:off x="15481300" y="1808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03" name="楕円 602">
          <a:extLst>
            <a:ext uri="{FF2B5EF4-FFF2-40B4-BE49-F238E27FC236}">
              <a16:creationId xmlns:a16="http://schemas.microsoft.com/office/drawing/2014/main" id="{E87925C0-44CD-4250-9545-B29E18336344}"/>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156211</xdr:rowOff>
    </xdr:to>
    <xdr:cxnSp macro="">
      <xdr:nvCxnSpPr>
        <xdr:cNvPr id="604" name="直線コネクタ 603">
          <a:extLst>
            <a:ext uri="{FF2B5EF4-FFF2-40B4-BE49-F238E27FC236}">
              <a16:creationId xmlns:a16="http://schemas.microsoft.com/office/drawing/2014/main" id="{E557BE98-4BDE-4053-857D-132DFE316E05}"/>
            </a:ext>
          </a:extLst>
        </xdr:cNvPr>
        <xdr:cNvCxnSpPr/>
      </xdr:nvCxnSpPr>
      <xdr:spPr>
        <a:xfrm flipV="1">
          <a:off x="14592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05" name="n_1aveValue【公民館】&#10;有形固定資産減価償却率">
          <a:extLst>
            <a:ext uri="{FF2B5EF4-FFF2-40B4-BE49-F238E27FC236}">
              <a16:creationId xmlns:a16="http://schemas.microsoft.com/office/drawing/2014/main" id="{1AA3E1E1-C76F-450F-B901-D4CE49EDABE2}"/>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06" name="n_2aveValue【公民館】&#10;有形固定資産減価償却率">
          <a:extLst>
            <a:ext uri="{FF2B5EF4-FFF2-40B4-BE49-F238E27FC236}">
              <a16:creationId xmlns:a16="http://schemas.microsoft.com/office/drawing/2014/main" id="{CB371848-DE87-41F9-89E0-ED893B10B572}"/>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7" name="n_3aveValue【公民館】&#10;有形固定資産減価償却率">
          <a:extLst>
            <a:ext uri="{FF2B5EF4-FFF2-40B4-BE49-F238E27FC236}">
              <a16:creationId xmlns:a16="http://schemas.microsoft.com/office/drawing/2014/main" id="{B12868AD-DC4B-47C6-9428-87CDC3AA3671}"/>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160038</xdr:rowOff>
    </xdr:from>
    <xdr:ext cx="405111" cy="259045"/>
    <xdr:sp macro="" textlink="">
      <xdr:nvSpPr>
        <xdr:cNvPr id="608" name="n_1mainValue【公民館】&#10;有形固定資産減価償却率">
          <a:extLst>
            <a:ext uri="{FF2B5EF4-FFF2-40B4-BE49-F238E27FC236}">
              <a16:creationId xmlns:a16="http://schemas.microsoft.com/office/drawing/2014/main" id="{DF8575E0-8F6E-4455-9874-3087DAF89676}"/>
            </a:ext>
          </a:extLst>
        </xdr:cNvPr>
        <xdr:cNvSpPr txBox="1"/>
      </xdr:nvSpPr>
      <xdr:spPr>
        <a:xfrm>
          <a:off x="15266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09" name="n_2mainValue【公民館】&#10;有形固定資産減価償却率">
          <a:extLst>
            <a:ext uri="{FF2B5EF4-FFF2-40B4-BE49-F238E27FC236}">
              <a16:creationId xmlns:a16="http://schemas.microsoft.com/office/drawing/2014/main" id="{8F7E22B0-E4B2-4A78-92F2-695A453B0AE8}"/>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E35E0E00-E3A3-43FD-BDE4-3103B1D77E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5759AF4F-AF3B-43AF-BFED-8033C3D31C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056D2F0A-6F58-4C24-9021-6BFFA12607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12C0DBB8-4FB5-4EFD-81EE-F2252281B6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945B0852-A30A-44AB-BA4A-9A5215B7FA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7FA99D29-1725-4D44-993E-EF701BE8D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91F6E1DF-0100-47BF-9FDD-18A289502C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80E95C24-CE2F-4482-AE52-9DA4FDF08D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C03AEA1C-B093-4C70-B07E-61AF96FF44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FF783D65-9B43-448E-8B8B-4901B7BC44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a:extLst>
            <a:ext uri="{FF2B5EF4-FFF2-40B4-BE49-F238E27FC236}">
              <a16:creationId xmlns:a16="http://schemas.microsoft.com/office/drawing/2014/main" id="{C7D013DE-864C-4F56-9B7A-94890B08E56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520313E0-EEA1-4E34-BB64-EB6999455CF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a:extLst>
            <a:ext uri="{FF2B5EF4-FFF2-40B4-BE49-F238E27FC236}">
              <a16:creationId xmlns:a16="http://schemas.microsoft.com/office/drawing/2014/main" id="{A4FECF77-525B-42C7-8118-8CBF7E6C249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a:extLst>
            <a:ext uri="{FF2B5EF4-FFF2-40B4-BE49-F238E27FC236}">
              <a16:creationId xmlns:a16="http://schemas.microsoft.com/office/drawing/2014/main" id="{620CF6C1-42F8-4D96-9A6E-8AD30BB9548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a:extLst>
            <a:ext uri="{FF2B5EF4-FFF2-40B4-BE49-F238E27FC236}">
              <a16:creationId xmlns:a16="http://schemas.microsoft.com/office/drawing/2014/main" id="{25617FB2-200A-4A31-A2D4-015C67ABA04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a:extLst>
            <a:ext uri="{FF2B5EF4-FFF2-40B4-BE49-F238E27FC236}">
              <a16:creationId xmlns:a16="http://schemas.microsoft.com/office/drawing/2014/main" id="{1617DB25-6FE6-4748-B57D-75416E09281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a:extLst>
            <a:ext uri="{FF2B5EF4-FFF2-40B4-BE49-F238E27FC236}">
              <a16:creationId xmlns:a16="http://schemas.microsoft.com/office/drawing/2014/main" id="{284888E8-6187-4B9A-8481-44C1D683045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a:extLst>
            <a:ext uri="{FF2B5EF4-FFF2-40B4-BE49-F238E27FC236}">
              <a16:creationId xmlns:a16="http://schemas.microsoft.com/office/drawing/2014/main" id="{74E6B61D-BA47-4484-9DCA-5A9A82CE531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271360F0-3857-4759-80D9-5734337E54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769A4CCD-942A-47BF-9072-E93F9CC48D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4E4B220A-E3A8-469F-995B-1A4F01B8FD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a:extLst>
            <a:ext uri="{FF2B5EF4-FFF2-40B4-BE49-F238E27FC236}">
              <a16:creationId xmlns:a16="http://schemas.microsoft.com/office/drawing/2014/main" id="{4A5E7583-0F34-4F4F-94A3-94C16137753D}"/>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a:extLst>
            <a:ext uri="{FF2B5EF4-FFF2-40B4-BE49-F238E27FC236}">
              <a16:creationId xmlns:a16="http://schemas.microsoft.com/office/drawing/2014/main" id="{7E203360-E5A9-47A7-9682-75FCDE0199F6}"/>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a:extLst>
            <a:ext uri="{FF2B5EF4-FFF2-40B4-BE49-F238E27FC236}">
              <a16:creationId xmlns:a16="http://schemas.microsoft.com/office/drawing/2014/main" id="{A45DC6E8-4F3F-49C0-A0F5-503AF44C13F2}"/>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a:extLst>
            <a:ext uri="{FF2B5EF4-FFF2-40B4-BE49-F238E27FC236}">
              <a16:creationId xmlns:a16="http://schemas.microsoft.com/office/drawing/2014/main" id="{9CBDBA69-6DC1-4F36-B046-D6F87AEEBD38}"/>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a:extLst>
            <a:ext uri="{FF2B5EF4-FFF2-40B4-BE49-F238E27FC236}">
              <a16:creationId xmlns:a16="http://schemas.microsoft.com/office/drawing/2014/main" id="{A5165F78-495D-4833-845B-503E80DBDB9B}"/>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36" name="【公民館】&#10;一人当たり面積平均値テキスト">
          <a:extLst>
            <a:ext uri="{FF2B5EF4-FFF2-40B4-BE49-F238E27FC236}">
              <a16:creationId xmlns:a16="http://schemas.microsoft.com/office/drawing/2014/main" id="{9F3AFFD5-73B5-4509-8DA8-7F083D78D9E5}"/>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a:extLst>
            <a:ext uri="{FF2B5EF4-FFF2-40B4-BE49-F238E27FC236}">
              <a16:creationId xmlns:a16="http://schemas.microsoft.com/office/drawing/2014/main" id="{3FB08188-A649-4A52-8562-B828BEDF0ADC}"/>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a:extLst>
            <a:ext uri="{FF2B5EF4-FFF2-40B4-BE49-F238E27FC236}">
              <a16:creationId xmlns:a16="http://schemas.microsoft.com/office/drawing/2014/main" id="{4A063825-63F1-4CAF-9340-B182B7667C61}"/>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a:extLst>
            <a:ext uri="{FF2B5EF4-FFF2-40B4-BE49-F238E27FC236}">
              <a16:creationId xmlns:a16="http://schemas.microsoft.com/office/drawing/2014/main" id="{28B3B6CD-8C29-4EAD-9220-3F9524FC836B}"/>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a:extLst>
            <a:ext uri="{FF2B5EF4-FFF2-40B4-BE49-F238E27FC236}">
              <a16:creationId xmlns:a16="http://schemas.microsoft.com/office/drawing/2014/main" id="{947EC0F0-76C1-4A16-B97F-55D0F2FCD013}"/>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1531903-B2AD-4012-913D-651FE50DA6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FBA9994-E154-4F20-A975-9F4F18E54D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C0D1FA17-5E10-4642-9436-6C2D3B03E7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97535E16-91FB-4E8A-899C-64726504E0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CA3662F1-6111-4BE9-8BBB-27E72E110D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646" name="楕円 645">
          <a:extLst>
            <a:ext uri="{FF2B5EF4-FFF2-40B4-BE49-F238E27FC236}">
              <a16:creationId xmlns:a16="http://schemas.microsoft.com/office/drawing/2014/main" id="{8ABAB2A4-A51B-497E-95B6-D89A684D2B0E}"/>
            </a:ext>
          </a:extLst>
        </xdr:cNvPr>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647" name="【公民館】&#10;一人当たり面積該当値テキスト">
          <a:extLst>
            <a:ext uri="{FF2B5EF4-FFF2-40B4-BE49-F238E27FC236}">
              <a16:creationId xmlns:a16="http://schemas.microsoft.com/office/drawing/2014/main" id="{499F20A7-4748-4EBD-B729-5AE2816FA1E7}"/>
            </a:ext>
          </a:extLst>
        </xdr:cNvPr>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153415</xdr:rowOff>
    </xdr:from>
    <xdr:to>
      <xdr:col>112</xdr:col>
      <xdr:colOff>38100</xdr:colOff>
      <xdr:row>108</xdr:row>
      <xdr:rowOff>83565</xdr:rowOff>
    </xdr:to>
    <xdr:sp macro="" textlink="">
      <xdr:nvSpPr>
        <xdr:cNvPr id="648" name="楕円 647">
          <a:extLst>
            <a:ext uri="{FF2B5EF4-FFF2-40B4-BE49-F238E27FC236}">
              <a16:creationId xmlns:a16="http://schemas.microsoft.com/office/drawing/2014/main" id="{474F822F-C70C-4633-B27E-39D5B00941E2}"/>
            </a:ext>
          </a:extLst>
        </xdr:cNvPr>
        <xdr:cNvSpPr/>
      </xdr:nvSpPr>
      <xdr:spPr>
        <a:xfrm>
          <a:off x="21272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32765</xdr:rowOff>
    </xdr:from>
    <xdr:to>
      <xdr:col>116</xdr:col>
      <xdr:colOff>63500</xdr:colOff>
      <xdr:row>108</xdr:row>
      <xdr:rowOff>35052</xdr:rowOff>
    </xdr:to>
    <xdr:cxnSp macro="">
      <xdr:nvCxnSpPr>
        <xdr:cNvPr id="649" name="直線コネクタ 648">
          <a:extLst>
            <a:ext uri="{FF2B5EF4-FFF2-40B4-BE49-F238E27FC236}">
              <a16:creationId xmlns:a16="http://schemas.microsoft.com/office/drawing/2014/main" id="{EE04724C-5F5C-4A2C-995D-5B3C860895BA}"/>
            </a:ext>
          </a:extLst>
        </xdr:cNvPr>
        <xdr:cNvCxnSpPr/>
      </xdr:nvCxnSpPr>
      <xdr:spPr>
        <a:xfrm>
          <a:off x="21323300" y="185493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650" name="楕円 649">
          <a:extLst>
            <a:ext uri="{FF2B5EF4-FFF2-40B4-BE49-F238E27FC236}">
              <a16:creationId xmlns:a16="http://schemas.microsoft.com/office/drawing/2014/main" id="{C439726F-EF49-43C7-A133-C75A0C977A68}"/>
            </a:ext>
          </a:extLst>
        </xdr:cNvPr>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32765</xdr:rowOff>
    </xdr:from>
    <xdr:to>
      <xdr:col>111</xdr:col>
      <xdr:colOff>177800</xdr:colOff>
      <xdr:row>108</xdr:row>
      <xdr:rowOff>32765</xdr:rowOff>
    </xdr:to>
    <xdr:cxnSp macro="">
      <xdr:nvCxnSpPr>
        <xdr:cNvPr id="651" name="直線コネクタ 650">
          <a:extLst>
            <a:ext uri="{FF2B5EF4-FFF2-40B4-BE49-F238E27FC236}">
              <a16:creationId xmlns:a16="http://schemas.microsoft.com/office/drawing/2014/main" id="{6D53D3F3-38D0-415A-A8D7-C84224588887}"/>
            </a:ext>
          </a:extLst>
        </xdr:cNvPr>
        <xdr:cNvCxnSpPr/>
      </xdr:nvCxnSpPr>
      <xdr:spPr>
        <a:xfrm>
          <a:off x="20434300" y="1854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2" name="n_1aveValue【公民館】&#10;一人当たり面積">
          <a:extLst>
            <a:ext uri="{FF2B5EF4-FFF2-40B4-BE49-F238E27FC236}">
              <a16:creationId xmlns:a16="http://schemas.microsoft.com/office/drawing/2014/main" id="{D6D1CFD3-8940-451E-B3E2-9F8A7D9F51AB}"/>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3" name="n_2aveValue【公民館】&#10;一人当たり面積">
          <a:extLst>
            <a:ext uri="{FF2B5EF4-FFF2-40B4-BE49-F238E27FC236}">
              <a16:creationId xmlns:a16="http://schemas.microsoft.com/office/drawing/2014/main" id="{297C9089-47D0-4926-903D-CFFB3F4EDFF6}"/>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4" name="n_3aveValue【公民館】&#10;一人当たり面積">
          <a:extLst>
            <a:ext uri="{FF2B5EF4-FFF2-40B4-BE49-F238E27FC236}">
              <a16:creationId xmlns:a16="http://schemas.microsoft.com/office/drawing/2014/main" id="{0DD692C9-9F28-45CB-BFC5-76CC31964355}"/>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74692</xdr:rowOff>
    </xdr:from>
    <xdr:ext cx="469744" cy="259045"/>
    <xdr:sp macro="" textlink="">
      <xdr:nvSpPr>
        <xdr:cNvPr id="655" name="n_1mainValue【公民館】&#10;一人当たり面積">
          <a:extLst>
            <a:ext uri="{FF2B5EF4-FFF2-40B4-BE49-F238E27FC236}">
              <a16:creationId xmlns:a16="http://schemas.microsoft.com/office/drawing/2014/main" id="{9E8E7311-B2DF-4FC0-B57D-40100AD58B4D}"/>
            </a:ext>
          </a:extLst>
        </xdr:cNvPr>
        <xdr:cNvSpPr txBox="1"/>
      </xdr:nvSpPr>
      <xdr:spPr>
        <a:xfrm>
          <a:off x="21075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656" name="n_2mainValue【公民館】&#10;一人当たり面積">
          <a:extLst>
            <a:ext uri="{FF2B5EF4-FFF2-40B4-BE49-F238E27FC236}">
              <a16:creationId xmlns:a16="http://schemas.microsoft.com/office/drawing/2014/main" id="{E8635E43-EB58-468C-BEF0-E713012ED9C9}"/>
            </a:ext>
          </a:extLst>
        </xdr:cNvPr>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A91984F5-86CA-4AFC-BE7F-78E47E3767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57F9C2B0-F983-4003-BB3E-F4005F07B3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80CC43FC-85CD-408C-A2C3-7E5FC019DD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年度の道路の一人当たり延長は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ｍより低い傾向にある。また、平成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％より高い傾向にある。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D23BFB-1031-48A6-BD32-36DE591194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4D9A81-DEDE-48B5-962D-C1CA2A495B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58DCD8-DADD-4C8D-B1AC-4F1B66CEFD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2259C7-EC52-4D6B-BCC2-F43E0F6015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C044A4-7762-4932-8619-35907B176D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F9F670-1E36-41B7-91A5-06766018D7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1314DC-76B5-42C4-AB5F-0FC212FE5D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5FA31D-F63C-4F7B-A6B4-14BED551F0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460A62-9219-4907-8B6D-D740D407EB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9B7725-1212-4A2A-96AF-81B3D4CB06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A08326-45D3-49C1-BA40-D2837A9A10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056E73-EB5B-4E1B-8236-1437E148D9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987429-4421-4F01-AC8D-1DC446F6A4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17C13E-1881-4407-8EB4-F1DC7D9408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381C74-792E-45F0-B96E-9C7A9FEA1E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825DC1B-9FF7-4670-8E81-1875834630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5C35E0-71D1-44C0-8377-1F70A0C6A0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6ED417-4940-4888-8148-19C5DA9A87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EB0CBD-6F6D-4368-A893-24EB8A8ADC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50C837-ABFB-4DDD-9EC6-87DE354E7D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6193FB-2D6A-4F61-A6ED-26C6C168F7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7DB6F7-9FAD-47F2-8168-A6BA742427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837F2E-BA7B-4ED1-8187-730F3692E7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144613-0006-4551-ADE9-3E9249318C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468F54-7D50-433E-8574-0FC015B879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FDF298-F48A-4CC5-81C2-65FBE7E56C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D2712D-C713-4CF7-A952-4C47DA2C0C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652A5D-90FD-4850-9617-ACDDAEC004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BB4330-06C9-459B-8C36-0B9BB746CB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C66209-9636-4163-A9F4-F508572BC5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9C25A28-168C-40B7-957C-3E38301A0E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A1A6951-F514-4940-9C40-43D37419C6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4857A1-F0EF-423D-B202-DCE3C8D248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B9D82C-C486-4996-A801-3CBBB55CE6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EAFB5E4-3DB3-4D5D-AEAE-EE52044922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14DCA34-CCEE-4347-A41A-D4005A556A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2BCB849-47E5-43CE-BF55-F8F4354ECF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64E1301-4D9F-4FF9-BB66-D724B13990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5AE6C10-2D3B-4038-9928-0DAFA224C2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633A276-5711-4E49-B78B-74DAE4551F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C58AF70-8708-4953-B100-14C1EA15EA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45EA715-DC29-4541-9AB3-5F790BA7D1E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F93A11A-AD6E-4E66-9E86-2D0AE70A422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8BC2782-54DC-4D60-BA81-5FF692283AF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86C6EF5-4FD1-4888-B987-DC5B40EBA2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695DC57-3E60-47BD-BB4F-AF0874F7E7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4A26D04-A5BD-4B7C-B455-E39A6222088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BB69B1A-7273-405E-A5F7-3894A9D5AE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0539763-611F-4E3E-A48A-FAD3E51CF5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A59CFB1-BD8D-4AA6-AFAB-494FCDB3E8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2F5B436-CBDE-4DEF-8BFD-0637A7A01E4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6A180B5-F50C-443B-80AB-F47B762F307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76E536-90B9-4E23-A025-797E93F8AE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DA31598-D7F6-4C7C-8269-6190BA80EED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7A04FDC-8101-467D-84FC-B5D37B344A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51F5307D-CD0D-493C-9495-A48BA3B79B0E}"/>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F2ED1ECE-B17F-4436-A89D-D07EDE52CAEA}"/>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72DEFA55-0F4E-4653-A92D-0E82FE6859FB}"/>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BD31F4CC-67F8-4013-BEA4-AD086633A81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2CDA46C-9A95-47D2-82FE-64020CA5548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1F5E9508-8C1A-4B36-A5A0-8D7088CD1BEC}"/>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306F73DE-1457-464F-934C-0922819AF671}"/>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AB5DBB60-9A59-425E-9B28-7E9378330EBA}"/>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E249A3B9-F5F4-44AA-8BFE-8E7D1B74F24E}"/>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F5E5EA0-6AA3-46CF-9E31-5F9142428C7B}"/>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4C6E75-E149-4216-B373-0D2F9407C9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665BA0-0DFC-4358-AAED-50C2CAB2FB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D4A174-373F-4A77-81DC-2D29A92B22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05487E-A926-4EF9-9C82-CF98538964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713BC1-8C3E-4E0C-A028-0EF38F52D8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2" name="楕円 71">
          <a:extLst>
            <a:ext uri="{FF2B5EF4-FFF2-40B4-BE49-F238E27FC236}">
              <a16:creationId xmlns:a16="http://schemas.microsoft.com/office/drawing/2014/main" id="{330C62DA-D00A-4F1E-A278-7D54803D110B}"/>
            </a:ext>
          </a:extLst>
        </xdr:cNvPr>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3" name="【図書館】&#10;有形固定資産減価償却率該当値テキスト">
          <a:extLst>
            <a:ext uri="{FF2B5EF4-FFF2-40B4-BE49-F238E27FC236}">
              <a16:creationId xmlns:a16="http://schemas.microsoft.com/office/drawing/2014/main" id="{3C1E6540-88D9-4E35-B209-A8F1F0ECD7E4}"/>
            </a:ext>
          </a:extLst>
        </xdr:cNvPr>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4" name="楕円 73">
          <a:extLst>
            <a:ext uri="{FF2B5EF4-FFF2-40B4-BE49-F238E27FC236}">
              <a16:creationId xmlns:a16="http://schemas.microsoft.com/office/drawing/2014/main" id="{02753A3E-F552-4CFA-B99E-A0117D3C15FC}"/>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152944</xdr:rowOff>
    </xdr:to>
    <xdr:cxnSp macro="">
      <xdr:nvCxnSpPr>
        <xdr:cNvPr id="75" name="直線コネクタ 74">
          <a:extLst>
            <a:ext uri="{FF2B5EF4-FFF2-40B4-BE49-F238E27FC236}">
              <a16:creationId xmlns:a16="http://schemas.microsoft.com/office/drawing/2014/main" id="{1190D73D-F9E5-4EE0-886D-F1A1C55685EC}"/>
            </a:ext>
          </a:extLst>
        </xdr:cNvPr>
        <xdr:cNvCxnSpPr/>
      </xdr:nvCxnSpPr>
      <xdr:spPr>
        <a:xfrm flipV="1">
          <a:off x="3797300" y="646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6" name="楕円 75">
          <a:extLst>
            <a:ext uri="{FF2B5EF4-FFF2-40B4-BE49-F238E27FC236}">
              <a16:creationId xmlns:a16="http://schemas.microsoft.com/office/drawing/2014/main" id="{A7931F96-04B4-417D-B690-AA440C978632}"/>
            </a:ext>
          </a:extLst>
        </xdr:cNvPr>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14151</xdr:rowOff>
    </xdr:to>
    <xdr:cxnSp macro="">
      <xdr:nvCxnSpPr>
        <xdr:cNvPr id="77" name="直線コネクタ 76">
          <a:extLst>
            <a:ext uri="{FF2B5EF4-FFF2-40B4-BE49-F238E27FC236}">
              <a16:creationId xmlns:a16="http://schemas.microsoft.com/office/drawing/2014/main" id="{A2B7EF23-EEB8-4BC0-803F-DD9F3E909B3B}"/>
            </a:ext>
          </a:extLst>
        </xdr:cNvPr>
        <xdr:cNvCxnSpPr/>
      </xdr:nvCxnSpPr>
      <xdr:spPr>
        <a:xfrm flipV="1">
          <a:off x="2908300" y="649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a:extLst>
            <a:ext uri="{FF2B5EF4-FFF2-40B4-BE49-F238E27FC236}">
              <a16:creationId xmlns:a16="http://schemas.microsoft.com/office/drawing/2014/main" id="{AF244353-3B68-4526-B817-761C871A318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a:extLst>
            <a:ext uri="{FF2B5EF4-FFF2-40B4-BE49-F238E27FC236}">
              <a16:creationId xmlns:a16="http://schemas.microsoft.com/office/drawing/2014/main" id="{6284166A-0FD8-4DC6-B969-962D274221EE}"/>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a:extLst>
            <a:ext uri="{FF2B5EF4-FFF2-40B4-BE49-F238E27FC236}">
              <a16:creationId xmlns:a16="http://schemas.microsoft.com/office/drawing/2014/main" id="{1DD8030C-FBE2-47E7-B1F0-95F74EC0D92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81" name="n_1mainValue【図書館】&#10;有形固定資産減価償却率">
          <a:extLst>
            <a:ext uri="{FF2B5EF4-FFF2-40B4-BE49-F238E27FC236}">
              <a16:creationId xmlns:a16="http://schemas.microsoft.com/office/drawing/2014/main" id="{4FC75655-54AB-4F10-9CBA-FA046CBD9B19}"/>
            </a:ext>
          </a:extLst>
        </xdr:cNvPr>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81478</xdr:rowOff>
    </xdr:from>
    <xdr:ext cx="405111" cy="259045"/>
    <xdr:sp macro="" textlink="">
      <xdr:nvSpPr>
        <xdr:cNvPr id="82" name="n_2mainValue【図書館】&#10;有形固定資産減価償却率">
          <a:extLst>
            <a:ext uri="{FF2B5EF4-FFF2-40B4-BE49-F238E27FC236}">
              <a16:creationId xmlns:a16="http://schemas.microsoft.com/office/drawing/2014/main" id="{E830679B-6FC5-487F-A204-908F87468E9C}"/>
            </a:ext>
          </a:extLst>
        </xdr:cNvPr>
        <xdr:cNvSpPr txBox="1"/>
      </xdr:nvSpPr>
      <xdr:spPr>
        <a:xfrm>
          <a:off x="2705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30A04AC2-E950-4E1F-8602-D2DA60CF4F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885D7567-2C0E-44AB-A901-EB76F52FFD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2CA45A9-57F0-4100-8DFA-1EE21EC0ED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0B25911-DF3F-46E7-B133-430C85F93F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D103D9B-80F8-445A-9F88-8E12A18E94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1D1CE97-FFAB-4500-B78F-C0B7CDF329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8B14862-F2D1-4DF8-B714-2FD8252AF8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113B908-AFCA-4121-8F50-321BEC5F2B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77FCFE2-F5F5-4629-98E7-E3CD21181F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DBD5DBB-4222-4100-8830-36DA94F1BB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9DBACED3-891D-4AF9-A9A3-05B839FBCE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FAD60AE-F390-40FC-A429-F8CD3B719C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A02885A-9978-47CA-A75F-4CDEA66E237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650A73B0-D00A-460E-88EE-0B8BD4FAEE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19AAE1A-A6D9-4979-96B6-C16FD624F3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60A19EC1-47F0-444F-AFDD-33622E9AC98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614D0EA-7791-4BA9-8432-1125C26AED3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5ACEB340-EA68-44C9-8D26-3755FDE593F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BCB802B-8421-4A54-85D3-2845345410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986FCCA-52AE-4F72-90B6-C282A39C67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F2343E9-0E35-4310-86C5-44981F23A7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892AEBE4-492E-4623-BB4F-48C4CA63D8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3782F85-26E5-48E9-9DD2-509F4D34A9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DCF9F9E9-2CDB-49D5-A026-979852C4D27D}"/>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5F412035-3F52-4CD6-A175-EE0595FC1BF8}"/>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8B7D2A75-B045-4E72-A23F-483832EDD23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A50FC65F-48E4-4240-A206-041BED84FD44}"/>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F0A8B433-EFCE-4579-BF64-E1EA8CD96FF1}"/>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a:extLst>
            <a:ext uri="{FF2B5EF4-FFF2-40B4-BE49-F238E27FC236}">
              <a16:creationId xmlns:a16="http://schemas.microsoft.com/office/drawing/2014/main" id="{0930ECBD-E180-4F71-9D1C-02A247E8314C}"/>
            </a:ext>
          </a:extLst>
        </xdr:cNvPr>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A84E0DBD-39A8-4D0B-BDA1-53121FB70271}"/>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33CFF9E5-7190-4741-81E2-3535EF146DD6}"/>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01F0ECF1-94FB-4E6B-94CC-2A91215853C4}"/>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943235B5-C699-42C4-9D13-1A12B1E6113B}"/>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C069035-CD60-4B1E-A2DF-10A839AAD7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5EAD58F-8840-4C7D-951F-836CFBB28D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A306F4E-6D0F-4213-BF1B-698AC0E86B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32886E6-91AA-46E9-A570-0C8B85C2E9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2B2A49-026C-438E-AC98-CD762B6B85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1" name="楕円 120">
          <a:extLst>
            <a:ext uri="{FF2B5EF4-FFF2-40B4-BE49-F238E27FC236}">
              <a16:creationId xmlns:a16="http://schemas.microsoft.com/office/drawing/2014/main" id="{C663BDAF-1FB6-4B54-A27C-BC7B57D362C8}"/>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22" name="【図書館】&#10;一人当たり面積該当値テキスト">
          <a:extLst>
            <a:ext uri="{FF2B5EF4-FFF2-40B4-BE49-F238E27FC236}">
              <a16:creationId xmlns:a16="http://schemas.microsoft.com/office/drawing/2014/main" id="{D28A8253-33F2-4CE2-AA44-468074521EED}"/>
            </a:ext>
          </a:extLst>
        </xdr:cNvPr>
        <xdr:cNvSpPr txBox="1"/>
      </xdr:nvSpPr>
      <xdr:spPr>
        <a:xfrm>
          <a:off x="10515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a:extLst>
            <a:ext uri="{FF2B5EF4-FFF2-40B4-BE49-F238E27FC236}">
              <a16:creationId xmlns:a16="http://schemas.microsoft.com/office/drawing/2014/main" id="{8267119C-23E3-4213-857F-59818D106992}"/>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133350</xdr:rowOff>
    </xdr:to>
    <xdr:cxnSp macro="">
      <xdr:nvCxnSpPr>
        <xdr:cNvPr id="124" name="直線コネクタ 123">
          <a:extLst>
            <a:ext uri="{FF2B5EF4-FFF2-40B4-BE49-F238E27FC236}">
              <a16:creationId xmlns:a16="http://schemas.microsoft.com/office/drawing/2014/main" id="{DABA7930-3D4B-4E50-B430-96301EC2A423}"/>
            </a:ext>
          </a:extLst>
        </xdr:cNvPr>
        <xdr:cNvCxnSpPr/>
      </xdr:nvCxnSpPr>
      <xdr:spPr>
        <a:xfrm>
          <a:off x="9639300" y="6629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44450</xdr:rowOff>
    </xdr:from>
    <xdr:to>
      <xdr:col>46</xdr:col>
      <xdr:colOff>38100</xdr:colOff>
      <xdr:row>38</xdr:row>
      <xdr:rowOff>146050</xdr:rowOff>
    </xdr:to>
    <xdr:sp macro="" textlink="">
      <xdr:nvSpPr>
        <xdr:cNvPr id="125" name="楕円 124">
          <a:extLst>
            <a:ext uri="{FF2B5EF4-FFF2-40B4-BE49-F238E27FC236}">
              <a16:creationId xmlns:a16="http://schemas.microsoft.com/office/drawing/2014/main" id="{09A82727-66FD-4D8C-AF30-8853409B973C}"/>
            </a:ext>
          </a:extLst>
        </xdr:cNvPr>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95250</xdr:rowOff>
    </xdr:from>
    <xdr:to>
      <xdr:col>50</xdr:col>
      <xdr:colOff>114300</xdr:colOff>
      <xdr:row>38</xdr:row>
      <xdr:rowOff>114300</xdr:rowOff>
    </xdr:to>
    <xdr:cxnSp macro="">
      <xdr:nvCxnSpPr>
        <xdr:cNvPr id="126" name="直線コネクタ 125">
          <a:extLst>
            <a:ext uri="{FF2B5EF4-FFF2-40B4-BE49-F238E27FC236}">
              <a16:creationId xmlns:a16="http://schemas.microsoft.com/office/drawing/2014/main" id="{25B6D64F-CD04-4FEC-8C84-8C1EBDAD307D}"/>
            </a:ext>
          </a:extLst>
        </xdr:cNvPr>
        <xdr:cNvCxnSpPr/>
      </xdr:nvCxnSpPr>
      <xdr:spPr>
        <a:xfrm>
          <a:off x="8750300" y="661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a:extLst>
            <a:ext uri="{FF2B5EF4-FFF2-40B4-BE49-F238E27FC236}">
              <a16:creationId xmlns:a16="http://schemas.microsoft.com/office/drawing/2014/main" id="{E1E285EF-4E83-4190-A169-3E80A9AED50C}"/>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a:extLst>
            <a:ext uri="{FF2B5EF4-FFF2-40B4-BE49-F238E27FC236}">
              <a16:creationId xmlns:a16="http://schemas.microsoft.com/office/drawing/2014/main" id="{02ABB71C-6AB6-4305-BA00-72676F5B0E3A}"/>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a:extLst>
            <a:ext uri="{FF2B5EF4-FFF2-40B4-BE49-F238E27FC236}">
              <a16:creationId xmlns:a16="http://schemas.microsoft.com/office/drawing/2014/main" id="{850C97BD-8063-4554-AE65-63241CD9366D}"/>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0" name="n_1mainValue【図書館】&#10;一人当たり面積">
          <a:extLst>
            <a:ext uri="{FF2B5EF4-FFF2-40B4-BE49-F238E27FC236}">
              <a16:creationId xmlns:a16="http://schemas.microsoft.com/office/drawing/2014/main" id="{872F83C3-2E6E-400A-A6EB-5D572EA11B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137177</xdr:rowOff>
    </xdr:from>
    <xdr:ext cx="469744" cy="259045"/>
    <xdr:sp macro="" textlink="">
      <xdr:nvSpPr>
        <xdr:cNvPr id="131" name="n_2mainValue【図書館】&#10;一人当たり面積">
          <a:extLst>
            <a:ext uri="{FF2B5EF4-FFF2-40B4-BE49-F238E27FC236}">
              <a16:creationId xmlns:a16="http://schemas.microsoft.com/office/drawing/2014/main" id="{6691903A-C8EC-43F9-A4FF-3418CE437C5E}"/>
            </a:ext>
          </a:extLst>
        </xdr:cNvPr>
        <xdr:cNvSpPr txBox="1"/>
      </xdr:nvSpPr>
      <xdr:spPr>
        <a:xfrm>
          <a:off x="8515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EF6B83B1-A31D-4C92-8348-DEB764E977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2413372-94AD-43BC-BCE8-C71BA4B842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D542748-6A18-4D79-AD6C-0B5D835EA0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D2DB3F6-BF6D-4515-B68E-411A4D4152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A2AB7F7-7079-4460-BC15-47026EED27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53064D2-7E94-4D3F-B1AC-8F9E755452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E7EA921C-3CC7-4AE0-9AB5-F3C59B9E46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574414F-6F77-4E7F-AFFE-166CA2CEBC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BFD9F8A-926A-48E1-9917-B339F9F263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6260A21-1D76-46B9-8331-CFA7A20265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8BC800F0-744E-4BFB-8743-BCAA2BF32AC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B2AB3C4E-55E8-4ABA-A6DA-FA4B66F6F0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B08C9909-70E9-488D-A9E2-38A2DE4EBA6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3A5B2EFC-84F6-470C-A837-E41D86FA4A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411B50BD-B7BD-427F-A1E7-07209B13A0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F21F0ADA-50B6-4DBB-9E4D-494E76C5E1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117E2ED9-AEC9-419D-AB29-D3FB01D6C5E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F268F285-D5C3-4C0A-80E0-AD26DD09D3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469D3E15-F95B-48EE-A8FB-BFD32F11FC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D165D07E-947F-477B-9F95-62CFCF7382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427691D9-4473-4DAC-8AF9-EBAE4C23364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80A8056B-D8D6-47B3-BEBE-F78EA7CC65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CAA66FBA-E9DE-4FFD-9B7E-8E1F1A9BB4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DEAE1518-F443-45D1-A49A-C9370B36DA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A83DAB2D-157C-4CB0-BDDF-8196D164366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99A9F11C-0A94-476C-B3FC-66B01A33E411}"/>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205AFF28-F308-4BA4-BB4D-E9FBE771F8F6}"/>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13625ADD-5625-4BF2-9808-207805F289C9}"/>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0E8A2BA8-09F3-4DAE-BB01-1CFDFDFE3027}"/>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50632EFE-DA79-4244-BC98-817F7789A5DE}"/>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504A7772-7834-460F-B8BB-BDB241EB4C12}"/>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82F9999B-221E-4248-B81F-6ACC7B1A01E8}"/>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a:extLst>
            <a:ext uri="{FF2B5EF4-FFF2-40B4-BE49-F238E27FC236}">
              <a16:creationId xmlns:a16="http://schemas.microsoft.com/office/drawing/2014/main" id="{A9F4B8B6-0C43-40A3-8553-2D19A8666001}"/>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a:extLst>
            <a:ext uri="{FF2B5EF4-FFF2-40B4-BE49-F238E27FC236}">
              <a16:creationId xmlns:a16="http://schemas.microsoft.com/office/drawing/2014/main" id="{8E7A1130-8904-457F-B235-E8898B4CE8A6}"/>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8D1147C-6E73-48CE-A5F2-B1CF17C29F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0ED0390-7E67-405A-B64F-CBB1037958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2D632FF-5F70-4C8C-8815-553C0AF751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FF5746A-5D04-4229-9958-7FD3349B3B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3579FBD-A90B-49B7-8A96-E17F2AAF09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71" name="楕円 170">
          <a:extLst>
            <a:ext uri="{FF2B5EF4-FFF2-40B4-BE49-F238E27FC236}">
              <a16:creationId xmlns:a16="http://schemas.microsoft.com/office/drawing/2014/main" id="{15FD60AE-F931-416E-83FE-B19263020116}"/>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52B363B6-3C33-49CE-899C-C3534AAD9636}"/>
            </a:ext>
          </a:extLst>
        </xdr:cNvPr>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73" name="楕円 172">
          <a:extLst>
            <a:ext uri="{FF2B5EF4-FFF2-40B4-BE49-F238E27FC236}">
              <a16:creationId xmlns:a16="http://schemas.microsoft.com/office/drawing/2014/main" id="{CC5847B1-0DF4-486E-830A-087BC2BAC654}"/>
            </a:ext>
          </a:extLst>
        </xdr:cNvPr>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3810</xdr:rowOff>
    </xdr:to>
    <xdr:cxnSp macro="">
      <xdr:nvCxnSpPr>
        <xdr:cNvPr id="174" name="直線コネクタ 173">
          <a:extLst>
            <a:ext uri="{FF2B5EF4-FFF2-40B4-BE49-F238E27FC236}">
              <a16:creationId xmlns:a16="http://schemas.microsoft.com/office/drawing/2014/main" id="{5D6A28B8-627F-4717-AD65-5431982E8EF5}"/>
            </a:ext>
          </a:extLst>
        </xdr:cNvPr>
        <xdr:cNvCxnSpPr/>
      </xdr:nvCxnSpPr>
      <xdr:spPr>
        <a:xfrm flipV="1">
          <a:off x="3797300" y="10420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5" name="楕円 174">
          <a:extLst>
            <a:ext uri="{FF2B5EF4-FFF2-40B4-BE49-F238E27FC236}">
              <a16:creationId xmlns:a16="http://schemas.microsoft.com/office/drawing/2014/main" id="{A56D99E1-0495-436D-A35D-4AF1F7467104}"/>
            </a:ext>
          </a:extLst>
        </xdr:cNvPr>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45720</xdr:rowOff>
    </xdr:to>
    <xdr:cxnSp macro="">
      <xdr:nvCxnSpPr>
        <xdr:cNvPr id="176" name="直線コネクタ 175">
          <a:extLst>
            <a:ext uri="{FF2B5EF4-FFF2-40B4-BE49-F238E27FC236}">
              <a16:creationId xmlns:a16="http://schemas.microsoft.com/office/drawing/2014/main" id="{8CE276DD-36D5-4039-A38B-256805720647}"/>
            </a:ext>
          </a:extLst>
        </xdr:cNvPr>
        <xdr:cNvCxnSpPr/>
      </xdr:nvCxnSpPr>
      <xdr:spPr>
        <a:xfrm flipV="1">
          <a:off x="2908300" y="1046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a:extLst>
            <a:ext uri="{FF2B5EF4-FFF2-40B4-BE49-F238E27FC236}">
              <a16:creationId xmlns:a16="http://schemas.microsoft.com/office/drawing/2014/main" id="{CDB2C795-08BF-4E02-BFC6-26CCFF8826A7}"/>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a:extLst>
            <a:ext uri="{FF2B5EF4-FFF2-40B4-BE49-F238E27FC236}">
              <a16:creationId xmlns:a16="http://schemas.microsoft.com/office/drawing/2014/main" id="{3FEEF970-E05A-4E1B-A9C1-8D0FC196A284}"/>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a:extLst>
            <a:ext uri="{FF2B5EF4-FFF2-40B4-BE49-F238E27FC236}">
              <a16:creationId xmlns:a16="http://schemas.microsoft.com/office/drawing/2014/main" id="{ECFCC91A-3F73-4312-85B9-0A6E2235BF27}"/>
            </a:ext>
          </a:extLst>
        </xdr:cNvPr>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80" name="n_1mainValue【体育館・プール】&#10;有形固定資産減価償却率">
          <a:extLst>
            <a:ext uri="{FF2B5EF4-FFF2-40B4-BE49-F238E27FC236}">
              <a16:creationId xmlns:a16="http://schemas.microsoft.com/office/drawing/2014/main" id="{4066E2BD-7574-481C-BB40-DDD2532F13E7}"/>
            </a:ext>
          </a:extLst>
        </xdr:cNvPr>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81" name="n_2mainValue【体育館・プール】&#10;有形固定資産減価償却率">
          <a:extLst>
            <a:ext uri="{FF2B5EF4-FFF2-40B4-BE49-F238E27FC236}">
              <a16:creationId xmlns:a16="http://schemas.microsoft.com/office/drawing/2014/main" id="{9EFA1A32-9F96-4F50-B63A-ED0BFBEAEE96}"/>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DF6EDF5-06A6-4162-9FB7-1C0A36014B4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6E7E397B-F818-46DA-85B2-9B5E08AFA3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BF1013B6-D65E-4E58-AA22-C20F8D8A3F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65F435B2-D19E-4C15-B854-67CA01D825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C6C2AA5-ED1B-4B05-8EE3-AA1D85667B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C8A8FCF3-C349-47DF-B0D9-144CBC1FDD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C4F2729B-2FF2-4583-9011-F5393CF50F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37C7CDBB-C956-41F1-90B0-43B0081C7F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F43CBB3-6766-4921-BDEF-58BEFEDADA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35AF67A2-9921-4EB6-9A5D-6BFBAFC6A5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83FEC4AC-33FE-437F-991B-F47CAA667D7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BE491C00-3CA9-45D9-8975-2E65F37F0C6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6320E7FE-F1D3-4DB7-8F24-27A0044025C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8968E16B-1BCC-4637-9E14-6633012210E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2FDDFCD5-0C28-44B5-97B4-943D94D12CB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906A7D14-D943-49B1-949D-390552C44E0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571C56B-9963-4D66-A690-E15863754AF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F5D1452D-CC98-4236-A767-2524703D211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2A2BC913-46B1-4765-AC8E-4905274D7D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502B5389-D8D0-4AB0-8F5E-618C66553A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8558FA93-746C-4C60-9879-D920FD05AE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2AEBCCCF-DD51-4F83-8D2B-0CF9C6268EF9}"/>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0B464E0C-2F73-4534-9636-AE6E2377E862}"/>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7441BF05-DBC6-4E87-93F4-717BCA14043B}"/>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5DDF0D2D-E905-4661-A9A1-8804598966A7}"/>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49B0F586-8995-4009-8E64-4CA7DC33BF5C}"/>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a:extLst>
            <a:ext uri="{FF2B5EF4-FFF2-40B4-BE49-F238E27FC236}">
              <a16:creationId xmlns:a16="http://schemas.microsoft.com/office/drawing/2014/main" id="{0D51EDE5-FDBA-4A2A-8453-37F8293611EE}"/>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C867F123-89B2-48C6-BD4D-F381A422F9EA}"/>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7BC753EA-5096-4A75-88C6-5554262F29F1}"/>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a:extLst>
            <a:ext uri="{FF2B5EF4-FFF2-40B4-BE49-F238E27FC236}">
              <a16:creationId xmlns:a16="http://schemas.microsoft.com/office/drawing/2014/main" id="{05CACB57-B47A-49D6-A5F8-67439DAC971F}"/>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a:extLst>
            <a:ext uri="{FF2B5EF4-FFF2-40B4-BE49-F238E27FC236}">
              <a16:creationId xmlns:a16="http://schemas.microsoft.com/office/drawing/2014/main" id="{829D1E6A-BD00-4CD1-BC5A-178D3583CF6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610952A-5DDF-4A21-BE16-84499B0559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FAE6EC5-E5A1-447E-B3CA-25BBFD7D51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EC586A2-A10A-4EE3-93AD-D5440433A3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F614A67-536D-4EA2-88FB-FD70D258E1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6B31ADB-8D93-4DBA-BE53-2082B16DDF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18" name="楕円 217">
          <a:extLst>
            <a:ext uri="{FF2B5EF4-FFF2-40B4-BE49-F238E27FC236}">
              <a16:creationId xmlns:a16="http://schemas.microsoft.com/office/drawing/2014/main" id="{59165068-771A-41E1-8402-D580381E2BCF}"/>
            </a:ext>
          </a:extLst>
        </xdr:cNvPr>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23639</xdr:rowOff>
    </xdr:from>
    <xdr:ext cx="469744" cy="259045"/>
    <xdr:sp macro="" textlink="">
      <xdr:nvSpPr>
        <xdr:cNvPr id="219" name="【体育館・プール】&#10;一人当たり面積該当値テキスト">
          <a:extLst>
            <a:ext uri="{FF2B5EF4-FFF2-40B4-BE49-F238E27FC236}">
              <a16:creationId xmlns:a16="http://schemas.microsoft.com/office/drawing/2014/main" id="{0CB2BFB5-0EA7-4B96-908B-49EB61527D72}"/>
            </a:ext>
          </a:extLst>
        </xdr:cNvPr>
        <xdr:cNvSpPr txBox="1"/>
      </xdr:nvSpPr>
      <xdr:spPr>
        <a:xfrm>
          <a:off x="10515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38354</xdr:rowOff>
    </xdr:from>
    <xdr:to>
      <xdr:col>50</xdr:col>
      <xdr:colOff>165100</xdr:colOff>
      <xdr:row>62</xdr:row>
      <xdr:rowOff>139954</xdr:rowOff>
    </xdr:to>
    <xdr:sp macro="" textlink="">
      <xdr:nvSpPr>
        <xdr:cNvPr id="220" name="楕円 219">
          <a:extLst>
            <a:ext uri="{FF2B5EF4-FFF2-40B4-BE49-F238E27FC236}">
              <a16:creationId xmlns:a16="http://schemas.microsoft.com/office/drawing/2014/main" id="{3ADC910C-477E-4D85-832B-C6036100D13C}"/>
            </a:ext>
          </a:extLst>
        </xdr:cNvPr>
        <xdr:cNvSpPr/>
      </xdr:nvSpPr>
      <xdr:spPr>
        <a:xfrm>
          <a:off x="9588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89154</xdr:rowOff>
    </xdr:from>
    <xdr:to>
      <xdr:col>55</xdr:col>
      <xdr:colOff>0</xdr:colOff>
      <xdr:row>62</xdr:row>
      <xdr:rowOff>96012</xdr:rowOff>
    </xdr:to>
    <xdr:cxnSp macro="">
      <xdr:nvCxnSpPr>
        <xdr:cNvPr id="221" name="直線コネクタ 220">
          <a:extLst>
            <a:ext uri="{FF2B5EF4-FFF2-40B4-BE49-F238E27FC236}">
              <a16:creationId xmlns:a16="http://schemas.microsoft.com/office/drawing/2014/main" id="{B163382E-A751-4B9E-9168-CFD3749CA1F3}"/>
            </a:ext>
          </a:extLst>
        </xdr:cNvPr>
        <xdr:cNvCxnSpPr/>
      </xdr:nvCxnSpPr>
      <xdr:spPr>
        <a:xfrm>
          <a:off x="9639300" y="107190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22" name="楕円 221">
          <a:extLst>
            <a:ext uri="{FF2B5EF4-FFF2-40B4-BE49-F238E27FC236}">
              <a16:creationId xmlns:a16="http://schemas.microsoft.com/office/drawing/2014/main" id="{AFE7FC97-7173-4FD7-AC80-F497DBBA1427}"/>
            </a:ext>
          </a:extLst>
        </xdr:cNvPr>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89154</xdr:rowOff>
    </xdr:to>
    <xdr:cxnSp macro="">
      <xdr:nvCxnSpPr>
        <xdr:cNvPr id="223" name="直線コネクタ 222">
          <a:extLst>
            <a:ext uri="{FF2B5EF4-FFF2-40B4-BE49-F238E27FC236}">
              <a16:creationId xmlns:a16="http://schemas.microsoft.com/office/drawing/2014/main" id="{D71EDAF7-0C5A-410D-88BC-BC74272D8474}"/>
            </a:ext>
          </a:extLst>
        </xdr:cNvPr>
        <xdr:cNvCxnSpPr/>
      </xdr:nvCxnSpPr>
      <xdr:spPr>
        <a:xfrm>
          <a:off x="8750300" y="10714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a:extLst>
            <a:ext uri="{FF2B5EF4-FFF2-40B4-BE49-F238E27FC236}">
              <a16:creationId xmlns:a16="http://schemas.microsoft.com/office/drawing/2014/main" id="{71CCADF0-2B3F-482E-BAC7-3A0071AE51D8}"/>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a:extLst>
            <a:ext uri="{FF2B5EF4-FFF2-40B4-BE49-F238E27FC236}">
              <a16:creationId xmlns:a16="http://schemas.microsoft.com/office/drawing/2014/main" id="{602C41E3-9E0C-4DED-94CF-87CDA281F471}"/>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a:extLst>
            <a:ext uri="{FF2B5EF4-FFF2-40B4-BE49-F238E27FC236}">
              <a16:creationId xmlns:a16="http://schemas.microsoft.com/office/drawing/2014/main" id="{B0A5C9BA-3388-4A09-A72C-9185CD9E4929}"/>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131081</xdr:rowOff>
    </xdr:from>
    <xdr:ext cx="469744" cy="259045"/>
    <xdr:sp macro="" textlink="">
      <xdr:nvSpPr>
        <xdr:cNvPr id="227" name="n_1mainValue【体育館・プール】&#10;一人当たり面積">
          <a:extLst>
            <a:ext uri="{FF2B5EF4-FFF2-40B4-BE49-F238E27FC236}">
              <a16:creationId xmlns:a16="http://schemas.microsoft.com/office/drawing/2014/main" id="{B3B647E3-F15C-4250-8189-DBEF9EF92886}"/>
            </a:ext>
          </a:extLst>
        </xdr:cNvPr>
        <xdr:cNvSpPr txBox="1"/>
      </xdr:nvSpPr>
      <xdr:spPr>
        <a:xfrm>
          <a:off x="93917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126509</xdr:rowOff>
    </xdr:from>
    <xdr:ext cx="469744" cy="259045"/>
    <xdr:sp macro="" textlink="">
      <xdr:nvSpPr>
        <xdr:cNvPr id="228" name="n_2mainValue【体育館・プール】&#10;一人当たり面積">
          <a:extLst>
            <a:ext uri="{FF2B5EF4-FFF2-40B4-BE49-F238E27FC236}">
              <a16:creationId xmlns:a16="http://schemas.microsoft.com/office/drawing/2014/main" id="{16B3F84D-ED20-4B37-A23C-4EAC040101EC}"/>
            </a:ext>
          </a:extLst>
        </xdr:cNvPr>
        <xdr:cNvSpPr txBox="1"/>
      </xdr:nvSpPr>
      <xdr:spPr>
        <a:xfrm>
          <a:off x="8515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E969ED79-BFC5-43F9-859B-9B9B87F02F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CF83041C-4DC1-4376-874C-445DCCE535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9927E88F-7DFD-4D90-8244-311008F4D8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D04C70B-2AC8-4E4B-9539-0B12E3B833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8FC4C8CA-E4CC-46F8-8272-5EB3A6891E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E746CFE4-60D2-4468-B6D3-293C4714F8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50523B84-A12B-4EB2-8E40-95803E6E84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BE390CEB-1407-4BFE-B4D8-10B489A19C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BA589166-0941-48FD-9FC6-AC3C5A5547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3A41429E-B7F5-45B5-AE35-FB07D15BED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A677AE0B-CA0A-4DBF-A4AD-9A224E066DD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CF3195A5-DE42-4121-B739-3CDC346699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38AAD4E0-5CDD-48A0-A706-344706A4E36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21F89ED6-45A3-48A2-BA49-BC3BAC2341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1C57171D-D53A-43C8-BE11-6973942F57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C141ADFB-8FEC-4D65-889B-A8050DDFD8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D6E43433-5220-4A52-A3C5-BC54BF41F51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C536D898-A6E7-48E5-9676-0905B0AF19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AA6D383-6160-4FCD-981B-1DE99ABD211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29A8CD5-E2A9-465D-B83A-A7F55B7709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F563ABB2-347F-47DD-8405-3EAED13CD27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FEEB1A90-D3C3-4385-8FEF-3E6F317ECE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D2C0F209-0AB2-4774-8E6D-F9C89F78E6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3476D690-7426-4084-88EC-EE92357ACB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a:extLst>
            <a:ext uri="{FF2B5EF4-FFF2-40B4-BE49-F238E27FC236}">
              <a16:creationId xmlns:a16="http://schemas.microsoft.com/office/drawing/2014/main" id="{80EAE3C4-9948-4504-82C7-854FBC9303F4}"/>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2A6F24A6-FE23-4339-ADE2-985FA8C7A8A1}"/>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a:extLst>
            <a:ext uri="{FF2B5EF4-FFF2-40B4-BE49-F238E27FC236}">
              <a16:creationId xmlns:a16="http://schemas.microsoft.com/office/drawing/2014/main" id="{E4519E09-4276-4512-A9B6-113B50C41325}"/>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758DD04F-86AE-4D0A-B228-6DB08EB40C15}"/>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a:extLst>
            <a:ext uri="{FF2B5EF4-FFF2-40B4-BE49-F238E27FC236}">
              <a16:creationId xmlns:a16="http://schemas.microsoft.com/office/drawing/2014/main" id="{39415593-4F8A-4461-A74F-669C976DE86C}"/>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44BE4EE3-AAE2-4CB8-9C37-736FB749AE4F}"/>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a:extLst>
            <a:ext uri="{FF2B5EF4-FFF2-40B4-BE49-F238E27FC236}">
              <a16:creationId xmlns:a16="http://schemas.microsoft.com/office/drawing/2014/main" id="{420DE3DB-BD3E-46D5-8E1A-CC862DD65E9F}"/>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a:extLst>
            <a:ext uri="{FF2B5EF4-FFF2-40B4-BE49-F238E27FC236}">
              <a16:creationId xmlns:a16="http://schemas.microsoft.com/office/drawing/2014/main" id="{B9D96F95-077A-4103-A7A4-B570641E6631}"/>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a:extLst>
            <a:ext uri="{FF2B5EF4-FFF2-40B4-BE49-F238E27FC236}">
              <a16:creationId xmlns:a16="http://schemas.microsoft.com/office/drawing/2014/main" id="{D8FBCC42-DD3F-4CF9-B21A-BF9039BAAB2F}"/>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a:extLst>
            <a:ext uri="{FF2B5EF4-FFF2-40B4-BE49-F238E27FC236}">
              <a16:creationId xmlns:a16="http://schemas.microsoft.com/office/drawing/2014/main" id="{F71E0B9B-6EBE-4125-8D9E-F8028D6C38C2}"/>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69CE681-4150-4788-BE37-6D21017828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CB74746-9813-4DDB-8810-B30D1D09A1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192BBA0-4976-4693-84B9-972B2EFC38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B337169-EE61-45C2-AF66-1049E328D6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BE93CB7-6BFB-4767-B400-C731CFACD3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68" name="楕円 267">
          <a:extLst>
            <a:ext uri="{FF2B5EF4-FFF2-40B4-BE49-F238E27FC236}">
              <a16:creationId xmlns:a16="http://schemas.microsoft.com/office/drawing/2014/main" id="{55AED9C2-125D-4A07-A9A6-70F6267C63A1}"/>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1858B33C-676C-4754-B21C-0B910B65A885}"/>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70" name="楕円 269">
          <a:extLst>
            <a:ext uri="{FF2B5EF4-FFF2-40B4-BE49-F238E27FC236}">
              <a16:creationId xmlns:a16="http://schemas.microsoft.com/office/drawing/2014/main" id="{DD08E779-9E98-4E19-93FC-25B4C260B317}"/>
            </a:ext>
          </a:extLst>
        </xdr:cNvPr>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41911</xdr:rowOff>
    </xdr:to>
    <xdr:cxnSp macro="">
      <xdr:nvCxnSpPr>
        <xdr:cNvPr id="271" name="直線コネクタ 270">
          <a:extLst>
            <a:ext uri="{FF2B5EF4-FFF2-40B4-BE49-F238E27FC236}">
              <a16:creationId xmlns:a16="http://schemas.microsoft.com/office/drawing/2014/main" id="{7CC0524E-E55D-4F43-95FB-328AEB4888A1}"/>
            </a:ext>
          </a:extLst>
        </xdr:cNvPr>
        <xdr:cNvCxnSpPr/>
      </xdr:nvCxnSpPr>
      <xdr:spPr>
        <a:xfrm flipV="1">
          <a:off x="3797300" y="1440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72" name="楕円 271">
          <a:extLst>
            <a:ext uri="{FF2B5EF4-FFF2-40B4-BE49-F238E27FC236}">
              <a16:creationId xmlns:a16="http://schemas.microsoft.com/office/drawing/2014/main" id="{F45B7E63-3F75-463F-BCBB-C415D966EC92}"/>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83820</xdr:rowOff>
    </xdr:to>
    <xdr:cxnSp macro="">
      <xdr:nvCxnSpPr>
        <xdr:cNvPr id="273" name="直線コネクタ 272">
          <a:extLst>
            <a:ext uri="{FF2B5EF4-FFF2-40B4-BE49-F238E27FC236}">
              <a16:creationId xmlns:a16="http://schemas.microsoft.com/office/drawing/2014/main" id="{C1D5B177-EC5F-4461-B08C-5FA762A3D128}"/>
            </a:ext>
          </a:extLst>
        </xdr:cNvPr>
        <xdr:cNvCxnSpPr/>
      </xdr:nvCxnSpPr>
      <xdr:spPr>
        <a:xfrm flipV="1">
          <a:off x="2908300" y="1444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a:extLst>
            <a:ext uri="{FF2B5EF4-FFF2-40B4-BE49-F238E27FC236}">
              <a16:creationId xmlns:a16="http://schemas.microsoft.com/office/drawing/2014/main" id="{D318FFB6-F2B7-492C-8AE2-E473708EA401}"/>
            </a:ext>
          </a:extLst>
        </xdr:cNvPr>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a:extLst>
            <a:ext uri="{FF2B5EF4-FFF2-40B4-BE49-F238E27FC236}">
              <a16:creationId xmlns:a16="http://schemas.microsoft.com/office/drawing/2014/main" id="{D396D2F6-0EFF-4EEA-953D-0A03708F8733}"/>
            </a:ext>
          </a:extLst>
        </xdr:cNvPr>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a:extLst>
            <a:ext uri="{FF2B5EF4-FFF2-40B4-BE49-F238E27FC236}">
              <a16:creationId xmlns:a16="http://schemas.microsoft.com/office/drawing/2014/main" id="{6B9427BC-CD44-49B7-A5EF-D47D513058A6}"/>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77" name="n_1mainValue【福祉施設】&#10;有形固定資産減価償却率">
          <a:extLst>
            <a:ext uri="{FF2B5EF4-FFF2-40B4-BE49-F238E27FC236}">
              <a16:creationId xmlns:a16="http://schemas.microsoft.com/office/drawing/2014/main" id="{5704465A-6FD7-4438-A9DB-F54FC6710FC8}"/>
            </a:ext>
          </a:extLst>
        </xdr:cNvPr>
        <xdr:cNvSpPr txBox="1"/>
      </xdr:nvSpPr>
      <xdr:spPr>
        <a:xfrm>
          <a:off x="3582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78" name="n_2mainValue【福祉施設】&#10;有形固定資産減価償却率">
          <a:extLst>
            <a:ext uri="{FF2B5EF4-FFF2-40B4-BE49-F238E27FC236}">
              <a16:creationId xmlns:a16="http://schemas.microsoft.com/office/drawing/2014/main" id="{A7CA20FD-E53F-4405-92EE-9C5022F82457}"/>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B742B069-7107-4E38-BEB0-AEE46C046A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7561CEB5-00AB-4B13-AE5E-5F01104E61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1DB99B82-FF75-4331-97EA-E41D206789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85E95D1A-0602-4744-8CA4-92FF88FBB8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882E237B-102A-4CBF-889F-F6DF97DE7E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C119E1B-B9E4-4DED-9E12-D35FC1FF01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2B10CBA6-2887-40E5-AD6C-723F952A58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551F17C6-4A8D-4A6B-88FC-3251C3AF0F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E4104447-89C4-453A-A697-468D88D0A6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1D8FBC0F-1191-4811-A07A-7AF9BACF2B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407E4599-A47F-44A2-A150-E7F398B6005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E754A547-6B2E-4ADE-BF82-AE4B39F8ED4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A9A255FD-C9C3-434A-8E82-417999FCF59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7184220C-7148-4DE8-B51D-275875707C4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2DCCFA1B-83FE-44A7-80A9-55A7A6D7ED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8140A1E3-CC7C-4541-BC19-C96C69BB354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C711409C-0ADD-45B4-829B-8C5B182D94C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1DDEE75D-9C71-40D6-B1B0-DF6AF174FA7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2D7B5B9F-CB7F-462D-887D-20CB0E41E25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865B2E09-DD2B-4D39-BB3B-12BA3D18507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9D9AC62D-68F2-4C3D-8CF9-C15FC29EBDB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CBDA96E4-D93E-4F47-A6E2-C273BA0FE4C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6EA0CA49-B93E-44B3-B82C-04DEFB8373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5198BD7B-4467-469A-BAE7-5040F221B60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D2BE6565-5CAD-4F9B-9C4E-7D5A5E1D93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16E87D6B-7245-4D7B-875F-6D44FFC0142C}"/>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5C2112C7-0F46-40C7-8A8F-8CE51177043E}"/>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25E259AB-3A2A-4E56-9FEE-B03C4DD73A8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a:extLst>
            <a:ext uri="{FF2B5EF4-FFF2-40B4-BE49-F238E27FC236}">
              <a16:creationId xmlns:a16="http://schemas.microsoft.com/office/drawing/2014/main" id="{ABEE9DAD-9D0D-48CA-B604-20712F1F905E}"/>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a:extLst>
            <a:ext uri="{FF2B5EF4-FFF2-40B4-BE49-F238E27FC236}">
              <a16:creationId xmlns:a16="http://schemas.microsoft.com/office/drawing/2014/main" id="{A3BCB846-EE24-4454-9492-A373C832C2A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a:extLst>
            <a:ext uri="{FF2B5EF4-FFF2-40B4-BE49-F238E27FC236}">
              <a16:creationId xmlns:a16="http://schemas.microsoft.com/office/drawing/2014/main" id="{D7057384-BF01-44A2-AA33-2B8C400C9F03}"/>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a:extLst>
            <a:ext uri="{FF2B5EF4-FFF2-40B4-BE49-F238E27FC236}">
              <a16:creationId xmlns:a16="http://schemas.microsoft.com/office/drawing/2014/main" id="{AC6E86BE-1EE9-4510-909E-805E7BA17EA8}"/>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a:extLst>
            <a:ext uri="{FF2B5EF4-FFF2-40B4-BE49-F238E27FC236}">
              <a16:creationId xmlns:a16="http://schemas.microsoft.com/office/drawing/2014/main" id="{2FF0CE99-B0DF-4188-A310-5EBDB7443EFB}"/>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a:extLst>
            <a:ext uri="{FF2B5EF4-FFF2-40B4-BE49-F238E27FC236}">
              <a16:creationId xmlns:a16="http://schemas.microsoft.com/office/drawing/2014/main" id="{3178EBB9-167F-4982-8665-98031B2A3A73}"/>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a:extLst>
            <a:ext uri="{FF2B5EF4-FFF2-40B4-BE49-F238E27FC236}">
              <a16:creationId xmlns:a16="http://schemas.microsoft.com/office/drawing/2014/main" id="{71906A10-63B5-4EC0-92B0-8964AC1A8E7C}"/>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7F5760E-5F0C-4267-94DE-002FAD593B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48429DD2-58F3-4A36-B3CA-BA54269348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690835A-47BB-4129-91F4-C7668E7C11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A2BD538-83A9-44D4-8224-047F19DB41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2B141AC-861B-4BCE-8FA3-9EA59C87EF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139156</xdr:rowOff>
    </xdr:from>
    <xdr:to>
      <xdr:col>55</xdr:col>
      <xdr:colOff>50800</xdr:colOff>
      <xdr:row>86</xdr:row>
      <xdr:rowOff>69306</xdr:rowOff>
    </xdr:to>
    <xdr:sp macro="" textlink="">
      <xdr:nvSpPr>
        <xdr:cNvPr id="319" name="楕円 318">
          <a:extLst>
            <a:ext uri="{FF2B5EF4-FFF2-40B4-BE49-F238E27FC236}">
              <a16:creationId xmlns:a16="http://schemas.microsoft.com/office/drawing/2014/main" id="{9D2231D5-B3D9-473F-BCD1-AEF48426C695}"/>
            </a:ext>
          </a:extLst>
        </xdr:cNvPr>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117583</xdr:rowOff>
    </xdr:from>
    <xdr:ext cx="469744" cy="259045"/>
    <xdr:sp macro="" textlink="">
      <xdr:nvSpPr>
        <xdr:cNvPr id="320" name="【福祉施設】&#10;一人当たり面積該当値テキスト">
          <a:extLst>
            <a:ext uri="{FF2B5EF4-FFF2-40B4-BE49-F238E27FC236}">
              <a16:creationId xmlns:a16="http://schemas.microsoft.com/office/drawing/2014/main" id="{25DF9D52-18E9-47F8-9FF1-DACC8A075F72}"/>
            </a:ext>
          </a:extLst>
        </xdr:cNvPr>
        <xdr:cNvSpPr txBox="1"/>
      </xdr:nvSpPr>
      <xdr:spPr>
        <a:xfrm>
          <a:off x="10515600"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21" name="楕円 320">
          <a:extLst>
            <a:ext uri="{FF2B5EF4-FFF2-40B4-BE49-F238E27FC236}">
              <a16:creationId xmlns:a16="http://schemas.microsoft.com/office/drawing/2014/main" id="{E4292611-CE91-4673-B4DD-54807A9CA58D}"/>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18506</xdr:rowOff>
    </xdr:to>
    <xdr:cxnSp macro="">
      <xdr:nvCxnSpPr>
        <xdr:cNvPr id="322" name="直線コネクタ 321">
          <a:extLst>
            <a:ext uri="{FF2B5EF4-FFF2-40B4-BE49-F238E27FC236}">
              <a16:creationId xmlns:a16="http://schemas.microsoft.com/office/drawing/2014/main" id="{00D22B38-97E0-448E-B57D-711E5B39D79F}"/>
            </a:ext>
          </a:extLst>
        </xdr:cNvPr>
        <xdr:cNvCxnSpPr/>
      </xdr:nvCxnSpPr>
      <xdr:spPr>
        <a:xfrm>
          <a:off x="9639300" y="1475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23" name="楕円 322">
          <a:extLst>
            <a:ext uri="{FF2B5EF4-FFF2-40B4-BE49-F238E27FC236}">
              <a16:creationId xmlns:a16="http://schemas.microsoft.com/office/drawing/2014/main" id="{4FC305F5-A8CA-4C8A-AB83-6B615966B897}"/>
            </a:ext>
          </a:extLst>
        </xdr:cNvPr>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15239</xdr:rowOff>
    </xdr:to>
    <xdr:cxnSp macro="">
      <xdr:nvCxnSpPr>
        <xdr:cNvPr id="324" name="直線コネクタ 323">
          <a:extLst>
            <a:ext uri="{FF2B5EF4-FFF2-40B4-BE49-F238E27FC236}">
              <a16:creationId xmlns:a16="http://schemas.microsoft.com/office/drawing/2014/main" id="{7D28D0AB-EB2F-4B49-9869-508C0B456123}"/>
            </a:ext>
          </a:extLst>
        </xdr:cNvPr>
        <xdr:cNvCxnSpPr/>
      </xdr:nvCxnSpPr>
      <xdr:spPr>
        <a:xfrm>
          <a:off x="8750300" y="1475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a:extLst>
            <a:ext uri="{FF2B5EF4-FFF2-40B4-BE49-F238E27FC236}">
              <a16:creationId xmlns:a16="http://schemas.microsoft.com/office/drawing/2014/main" id="{1D2217D2-2591-464D-BE69-C07DFE379F22}"/>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a:extLst>
            <a:ext uri="{FF2B5EF4-FFF2-40B4-BE49-F238E27FC236}">
              <a16:creationId xmlns:a16="http://schemas.microsoft.com/office/drawing/2014/main" id="{EB7A83E8-E29E-408C-ADCB-67C644906B1A}"/>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a:extLst>
            <a:ext uri="{FF2B5EF4-FFF2-40B4-BE49-F238E27FC236}">
              <a16:creationId xmlns:a16="http://schemas.microsoft.com/office/drawing/2014/main" id="{2C415A59-07FA-4907-9A6B-1713260ED9DD}"/>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28" name="n_1mainValue【福祉施設】&#10;一人当たり面積">
          <a:extLst>
            <a:ext uri="{FF2B5EF4-FFF2-40B4-BE49-F238E27FC236}">
              <a16:creationId xmlns:a16="http://schemas.microsoft.com/office/drawing/2014/main" id="{720DCE01-FA2C-48E3-81F1-AF87998E7344}"/>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29" name="n_2mainValue【福祉施設】&#10;一人当たり面積">
          <a:extLst>
            <a:ext uri="{FF2B5EF4-FFF2-40B4-BE49-F238E27FC236}">
              <a16:creationId xmlns:a16="http://schemas.microsoft.com/office/drawing/2014/main" id="{63C89105-2D19-4F91-A8EF-35BF7D779C49}"/>
            </a:ext>
          </a:extLst>
        </xdr:cNvPr>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856F33B3-B335-4146-B6FF-594701BC45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6E5BA378-A2EC-4B1A-872B-62B148D7F6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B6B006D4-EDBA-47CC-92FB-1556C2E631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C15CC4F2-BA14-43F6-934C-9D24FC095D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AD26CD91-784C-4C9F-80B2-044899A103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2F5B17CE-D8B7-4D6F-B782-5806FCDC31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5532DE8-D75C-4395-8154-B0764E9C09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21EFA633-44E5-4B2B-995C-45E041A42C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D322B40B-4040-410F-AA18-B2B7B827F9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32370C87-4540-4E92-B85F-36C26CAA7E8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id="{BADB46A1-52A7-40A8-B2F7-8CA6A3BD60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5E12DBE6-8B00-4549-8D3C-28C4E54A96E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id="{8BABA2EC-8816-4AB3-B18D-7F4F20A2E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293E43B7-C495-40CA-A1B2-F96856D7D82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id="{F294B16D-B6AB-4F0D-A322-80C247A6B0A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23351E94-9B0C-4B4A-B346-853780DD8DF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id="{F862355F-E59B-4D5D-884C-7E6E055483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C4FC20E0-E0AA-49E4-9E3A-765C15E2335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id="{5006E554-2042-4F78-8FEB-FAC70C47FB1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4C633699-89A7-4999-944E-CC86B8626B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id="{931D843D-1395-450E-8EEE-7E9700CFEAF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BF125ADA-7218-461C-AAEB-991D1C77799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4ABF0681-2090-4DC7-8BC5-14162FEA48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42A314B9-07F9-43D5-8DA6-C9BECDD48AC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2DF68975-0A5D-41B5-A7CB-184F50BD6E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a:extLst>
            <a:ext uri="{FF2B5EF4-FFF2-40B4-BE49-F238E27FC236}">
              <a16:creationId xmlns:a16="http://schemas.microsoft.com/office/drawing/2014/main" id="{366320D5-5ED4-4B8E-9C4B-3BB062DCDAEA}"/>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a:extLst>
            <a:ext uri="{FF2B5EF4-FFF2-40B4-BE49-F238E27FC236}">
              <a16:creationId xmlns:a16="http://schemas.microsoft.com/office/drawing/2014/main" id="{5EB8DEC6-8AC9-496E-96AD-5E5CE01B2FD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a:extLst>
            <a:ext uri="{FF2B5EF4-FFF2-40B4-BE49-F238E27FC236}">
              <a16:creationId xmlns:a16="http://schemas.microsoft.com/office/drawing/2014/main" id="{D3302503-B17E-4B76-8291-5192C8B42D57}"/>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a:extLst>
            <a:ext uri="{FF2B5EF4-FFF2-40B4-BE49-F238E27FC236}">
              <a16:creationId xmlns:a16="http://schemas.microsoft.com/office/drawing/2014/main" id="{F459B137-7C85-4F8E-8795-92382814B3EA}"/>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a:extLst>
            <a:ext uri="{FF2B5EF4-FFF2-40B4-BE49-F238E27FC236}">
              <a16:creationId xmlns:a16="http://schemas.microsoft.com/office/drawing/2014/main" id="{C6812BD0-5D1A-4D8C-BBCB-1F0622DB5CB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4748C918-CA24-4D35-8666-AB3B6067928F}"/>
            </a:ext>
          </a:extLst>
        </xdr:cNvPr>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a:extLst>
            <a:ext uri="{FF2B5EF4-FFF2-40B4-BE49-F238E27FC236}">
              <a16:creationId xmlns:a16="http://schemas.microsoft.com/office/drawing/2014/main" id="{B553C030-3F6E-4E43-ADC8-D355CB85D024}"/>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a:extLst>
            <a:ext uri="{FF2B5EF4-FFF2-40B4-BE49-F238E27FC236}">
              <a16:creationId xmlns:a16="http://schemas.microsoft.com/office/drawing/2014/main" id="{C5B667A6-F8CD-4DB8-9BD3-F66BC1D2F1E5}"/>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a:extLst>
            <a:ext uri="{FF2B5EF4-FFF2-40B4-BE49-F238E27FC236}">
              <a16:creationId xmlns:a16="http://schemas.microsoft.com/office/drawing/2014/main" id="{9EE95F3E-B2BE-4BC4-ABA5-24A3BBD0F689}"/>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a:extLst>
            <a:ext uri="{FF2B5EF4-FFF2-40B4-BE49-F238E27FC236}">
              <a16:creationId xmlns:a16="http://schemas.microsoft.com/office/drawing/2014/main" id="{99CF798F-35D4-4B9B-82CA-1F7876F59599}"/>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E345659-646A-433A-AF11-FC2A22937B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9C062611-B8AC-48FD-BB78-4093BD6249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54977291-2565-41C9-A0F5-A0217F9F90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D8EE9FE0-12EF-4A1A-8363-934EA1676B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E43870B-72A9-4580-B227-F9093A3825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30299</xdr:rowOff>
    </xdr:from>
    <xdr:to>
      <xdr:col>24</xdr:col>
      <xdr:colOff>114300</xdr:colOff>
      <xdr:row>105</xdr:row>
      <xdr:rowOff>131899</xdr:rowOff>
    </xdr:to>
    <xdr:sp macro="" textlink="">
      <xdr:nvSpPr>
        <xdr:cNvPr id="370" name="楕円 369">
          <a:extLst>
            <a:ext uri="{FF2B5EF4-FFF2-40B4-BE49-F238E27FC236}">
              <a16:creationId xmlns:a16="http://schemas.microsoft.com/office/drawing/2014/main" id="{98A1402F-2D7D-493B-B6DF-B4F292EB102D}"/>
            </a:ext>
          </a:extLst>
        </xdr:cNvPr>
        <xdr:cNvSpPr/>
      </xdr:nvSpPr>
      <xdr:spPr>
        <a:xfrm>
          <a:off x="4584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8726</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5B4F492F-A70D-4746-BBBE-855222B6036F}"/>
            </a:ext>
          </a:extLst>
        </xdr:cNvPr>
        <xdr:cNvSpPr txBox="1"/>
      </xdr:nvSpPr>
      <xdr:spPr>
        <a:xfrm>
          <a:off x="4673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62956</xdr:rowOff>
    </xdr:from>
    <xdr:to>
      <xdr:col>20</xdr:col>
      <xdr:colOff>38100</xdr:colOff>
      <xdr:row>105</xdr:row>
      <xdr:rowOff>164556</xdr:rowOff>
    </xdr:to>
    <xdr:sp macro="" textlink="">
      <xdr:nvSpPr>
        <xdr:cNvPr id="372" name="楕円 371">
          <a:extLst>
            <a:ext uri="{FF2B5EF4-FFF2-40B4-BE49-F238E27FC236}">
              <a16:creationId xmlns:a16="http://schemas.microsoft.com/office/drawing/2014/main" id="{0BDA4519-0554-4939-952C-7DCEF78E983C}"/>
            </a:ext>
          </a:extLst>
        </xdr:cNvPr>
        <xdr:cNvSpPr/>
      </xdr:nvSpPr>
      <xdr:spPr>
        <a:xfrm>
          <a:off x="3746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81099</xdr:rowOff>
    </xdr:from>
    <xdr:to>
      <xdr:col>24</xdr:col>
      <xdr:colOff>63500</xdr:colOff>
      <xdr:row>105</xdr:row>
      <xdr:rowOff>113756</xdr:rowOff>
    </xdr:to>
    <xdr:cxnSp macro="">
      <xdr:nvCxnSpPr>
        <xdr:cNvPr id="373" name="直線コネクタ 372">
          <a:extLst>
            <a:ext uri="{FF2B5EF4-FFF2-40B4-BE49-F238E27FC236}">
              <a16:creationId xmlns:a16="http://schemas.microsoft.com/office/drawing/2014/main" id="{65D05CBE-E7C8-4F54-90DB-485A63E0F98D}"/>
            </a:ext>
          </a:extLst>
        </xdr:cNvPr>
        <xdr:cNvCxnSpPr/>
      </xdr:nvCxnSpPr>
      <xdr:spPr>
        <a:xfrm flipV="1">
          <a:off x="3797300" y="180833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74" name="楕円 373">
          <a:extLst>
            <a:ext uri="{FF2B5EF4-FFF2-40B4-BE49-F238E27FC236}">
              <a16:creationId xmlns:a16="http://schemas.microsoft.com/office/drawing/2014/main" id="{4E9D472F-8BAD-46D8-AC11-41B2751AE196}"/>
            </a:ext>
          </a:extLst>
        </xdr:cNvPr>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113756</xdr:rowOff>
    </xdr:from>
    <xdr:to>
      <xdr:col>19</xdr:col>
      <xdr:colOff>177800</xdr:colOff>
      <xdr:row>105</xdr:row>
      <xdr:rowOff>146413</xdr:rowOff>
    </xdr:to>
    <xdr:cxnSp macro="">
      <xdr:nvCxnSpPr>
        <xdr:cNvPr id="375" name="直線コネクタ 374">
          <a:extLst>
            <a:ext uri="{FF2B5EF4-FFF2-40B4-BE49-F238E27FC236}">
              <a16:creationId xmlns:a16="http://schemas.microsoft.com/office/drawing/2014/main" id="{492D03C5-D622-47CF-860D-046757857274}"/>
            </a:ext>
          </a:extLst>
        </xdr:cNvPr>
        <xdr:cNvCxnSpPr/>
      </xdr:nvCxnSpPr>
      <xdr:spPr>
        <a:xfrm flipV="1">
          <a:off x="2908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a:extLst>
            <a:ext uri="{FF2B5EF4-FFF2-40B4-BE49-F238E27FC236}">
              <a16:creationId xmlns:a16="http://schemas.microsoft.com/office/drawing/2014/main" id="{8FEBB212-3E87-4DB1-B66F-A1D7AC4275F8}"/>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a:extLst>
            <a:ext uri="{FF2B5EF4-FFF2-40B4-BE49-F238E27FC236}">
              <a16:creationId xmlns:a16="http://schemas.microsoft.com/office/drawing/2014/main" id="{11FDC1EF-037B-4EF2-B224-FF84BDBF5A52}"/>
            </a:ext>
          </a:extLst>
        </xdr:cNvPr>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a:extLst>
            <a:ext uri="{FF2B5EF4-FFF2-40B4-BE49-F238E27FC236}">
              <a16:creationId xmlns:a16="http://schemas.microsoft.com/office/drawing/2014/main" id="{6F9DB7D4-227D-4227-A153-D022D38D04B7}"/>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155683</xdr:rowOff>
    </xdr:from>
    <xdr:ext cx="405111" cy="259045"/>
    <xdr:sp macro="" textlink="">
      <xdr:nvSpPr>
        <xdr:cNvPr id="379" name="n_1mainValue【市民会館】&#10;有形固定資産減価償却率">
          <a:extLst>
            <a:ext uri="{FF2B5EF4-FFF2-40B4-BE49-F238E27FC236}">
              <a16:creationId xmlns:a16="http://schemas.microsoft.com/office/drawing/2014/main" id="{185164E6-CF8E-4055-803D-4A11F5AC511D}"/>
            </a:ext>
          </a:extLst>
        </xdr:cNvPr>
        <xdr:cNvSpPr txBox="1"/>
      </xdr:nvSpPr>
      <xdr:spPr>
        <a:xfrm>
          <a:off x="3582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80" name="n_2mainValue【市民会館】&#10;有形固定資産減価償却率">
          <a:extLst>
            <a:ext uri="{FF2B5EF4-FFF2-40B4-BE49-F238E27FC236}">
              <a16:creationId xmlns:a16="http://schemas.microsoft.com/office/drawing/2014/main" id="{B9B6B497-50F8-4999-9B68-64E831EE9503}"/>
            </a:ext>
          </a:extLst>
        </xdr:cNvPr>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A4A49F7C-BE07-4FE2-AD77-363DA0EA41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C04913AC-1F27-4400-9470-1CFF2BCB25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F226A7D9-A75F-4CCE-A8F3-0692C27D0D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8B5AF975-D353-46F8-B1E0-52EB41615A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2D7CDA7A-FB6A-4AD1-B734-26FCD97F28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54857EF7-2D3F-4F64-9B50-0009C43D80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73CBF03-E75E-40DD-8968-842A6E291B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F93D50CC-A273-429A-B0B0-778F59AC656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CE51F7B-C46D-4A1A-9827-F3526297B70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E7F1FC12-CB56-4048-A2C0-B7713962CE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C9AD1EAB-0E82-4952-8AA8-93107DCFE84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B53F92E7-8350-47E5-9D44-467CA449DA0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15075585-8130-43ED-A555-B6C86CA92C6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04B65353-D49D-49BE-ACA5-E92F7AF521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EF853F3E-104C-4F2D-8A61-05742DB2339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0BDD63D6-09CE-45B6-9285-3983E4DE490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922E0EFE-0CB9-4B0E-B604-3B97C4D3CB4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219115AC-0959-4C85-B382-6171B2DC1C7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B041468D-77C1-47FC-9E1A-A605B03D1F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704FD283-24C5-4D7C-9E2E-E13A2DE83EE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D08BEFCB-A6CB-49A5-ACF3-D8BD9081D80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a:extLst>
            <a:ext uri="{FF2B5EF4-FFF2-40B4-BE49-F238E27FC236}">
              <a16:creationId xmlns:a16="http://schemas.microsoft.com/office/drawing/2014/main" id="{37A0642B-3CF4-41A2-A0A8-CA5BE03E4399}"/>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a:extLst>
            <a:ext uri="{FF2B5EF4-FFF2-40B4-BE49-F238E27FC236}">
              <a16:creationId xmlns:a16="http://schemas.microsoft.com/office/drawing/2014/main" id="{CF028157-5418-4B35-9CD2-4EE7D0C1E09E}"/>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a:extLst>
            <a:ext uri="{FF2B5EF4-FFF2-40B4-BE49-F238E27FC236}">
              <a16:creationId xmlns:a16="http://schemas.microsoft.com/office/drawing/2014/main" id="{CF91A9BE-3558-4321-B167-ED5F8C74A2C2}"/>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a:extLst>
            <a:ext uri="{FF2B5EF4-FFF2-40B4-BE49-F238E27FC236}">
              <a16:creationId xmlns:a16="http://schemas.microsoft.com/office/drawing/2014/main" id="{33F76BC7-4D58-4524-8B4C-C974DAA060B7}"/>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a:extLst>
            <a:ext uri="{FF2B5EF4-FFF2-40B4-BE49-F238E27FC236}">
              <a16:creationId xmlns:a16="http://schemas.microsoft.com/office/drawing/2014/main" id="{CAA864E5-29B5-4542-96BB-02F951024232}"/>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a:extLst>
            <a:ext uri="{FF2B5EF4-FFF2-40B4-BE49-F238E27FC236}">
              <a16:creationId xmlns:a16="http://schemas.microsoft.com/office/drawing/2014/main" id="{CD4C660A-BEB3-4AD2-B2B0-CFADB0D183CF}"/>
            </a:ext>
          </a:extLst>
        </xdr:cNvPr>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a:extLst>
            <a:ext uri="{FF2B5EF4-FFF2-40B4-BE49-F238E27FC236}">
              <a16:creationId xmlns:a16="http://schemas.microsoft.com/office/drawing/2014/main" id="{A5FF201A-671E-4B13-AE75-92032B66EABA}"/>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a:extLst>
            <a:ext uri="{FF2B5EF4-FFF2-40B4-BE49-F238E27FC236}">
              <a16:creationId xmlns:a16="http://schemas.microsoft.com/office/drawing/2014/main" id="{034E757C-AEBE-490C-9EA6-14E7E66B9F55}"/>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a:extLst>
            <a:ext uri="{FF2B5EF4-FFF2-40B4-BE49-F238E27FC236}">
              <a16:creationId xmlns:a16="http://schemas.microsoft.com/office/drawing/2014/main" id="{24BB50B1-D59A-477E-8BEB-F3710C41CAC3}"/>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a:extLst>
            <a:ext uri="{FF2B5EF4-FFF2-40B4-BE49-F238E27FC236}">
              <a16:creationId xmlns:a16="http://schemas.microsoft.com/office/drawing/2014/main" id="{960CCD07-80E9-4C47-970D-22D9D9397BD9}"/>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3743F61-98AD-4727-A623-A08C8D47BE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1D0EB38-2FB0-467B-ADD7-D5AC5B7D71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5E2ADED-2F80-4963-8C72-B7CDF28F91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71BE2CD-6DC8-4B84-9CBE-2C412611BA6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517CCBF-3648-41E9-9475-7795DE3E5FE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17" name="楕円 416">
          <a:extLst>
            <a:ext uri="{FF2B5EF4-FFF2-40B4-BE49-F238E27FC236}">
              <a16:creationId xmlns:a16="http://schemas.microsoft.com/office/drawing/2014/main" id="{F5030892-DF8D-4902-A8F7-3A0C088A2D75}"/>
            </a:ext>
          </a:extLst>
        </xdr:cNvPr>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18" name="【市民会館】&#10;一人当たり面積該当値テキスト">
          <a:extLst>
            <a:ext uri="{FF2B5EF4-FFF2-40B4-BE49-F238E27FC236}">
              <a16:creationId xmlns:a16="http://schemas.microsoft.com/office/drawing/2014/main" id="{86629B88-3A41-485F-BF32-DE62A1A923BA}"/>
            </a:ext>
          </a:extLst>
        </xdr:cNvPr>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19" name="楕円 418">
          <a:extLst>
            <a:ext uri="{FF2B5EF4-FFF2-40B4-BE49-F238E27FC236}">
              <a16:creationId xmlns:a16="http://schemas.microsoft.com/office/drawing/2014/main" id="{B49130C0-4A07-46F7-888A-0C68876A359E}"/>
            </a:ext>
          </a:extLst>
        </xdr:cNvPr>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112776</xdr:rowOff>
    </xdr:to>
    <xdr:cxnSp macro="">
      <xdr:nvCxnSpPr>
        <xdr:cNvPr id="420" name="直線コネクタ 419">
          <a:extLst>
            <a:ext uri="{FF2B5EF4-FFF2-40B4-BE49-F238E27FC236}">
              <a16:creationId xmlns:a16="http://schemas.microsoft.com/office/drawing/2014/main" id="{3C043E2D-44AE-4D82-99C2-D48F216E20BC}"/>
            </a:ext>
          </a:extLst>
        </xdr:cNvPr>
        <xdr:cNvCxnSpPr/>
      </xdr:nvCxnSpPr>
      <xdr:spPr>
        <a:xfrm>
          <a:off x="9639300" y="1828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21" name="楕円 420">
          <a:extLst>
            <a:ext uri="{FF2B5EF4-FFF2-40B4-BE49-F238E27FC236}">
              <a16:creationId xmlns:a16="http://schemas.microsoft.com/office/drawing/2014/main" id="{A891CC18-8085-4CC1-9996-6F7DF608845E}"/>
            </a:ext>
          </a:extLst>
        </xdr:cNvPr>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108204</xdr:rowOff>
    </xdr:to>
    <xdr:cxnSp macro="">
      <xdr:nvCxnSpPr>
        <xdr:cNvPr id="422" name="直線コネクタ 421">
          <a:extLst>
            <a:ext uri="{FF2B5EF4-FFF2-40B4-BE49-F238E27FC236}">
              <a16:creationId xmlns:a16="http://schemas.microsoft.com/office/drawing/2014/main" id="{DDAECF1E-0354-456F-BF71-8E6B3316021B}"/>
            </a:ext>
          </a:extLst>
        </xdr:cNvPr>
        <xdr:cNvCxnSpPr/>
      </xdr:nvCxnSpPr>
      <xdr:spPr>
        <a:xfrm>
          <a:off x="8750300" y="1827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a:extLst>
            <a:ext uri="{FF2B5EF4-FFF2-40B4-BE49-F238E27FC236}">
              <a16:creationId xmlns:a16="http://schemas.microsoft.com/office/drawing/2014/main" id="{048E626F-E173-4D6B-8514-EDC24F2A88B4}"/>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a:extLst>
            <a:ext uri="{FF2B5EF4-FFF2-40B4-BE49-F238E27FC236}">
              <a16:creationId xmlns:a16="http://schemas.microsoft.com/office/drawing/2014/main" id="{8E0AF8BA-F4F5-45DD-8948-9B4BC73D486E}"/>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a:extLst>
            <a:ext uri="{FF2B5EF4-FFF2-40B4-BE49-F238E27FC236}">
              <a16:creationId xmlns:a16="http://schemas.microsoft.com/office/drawing/2014/main" id="{EEE4A7A8-7D1A-41C8-A949-3AF282C8E555}"/>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26" name="n_1mainValue【市民会館】&#10;一人当たり面積">
          <a:extLst>
            <a:ext uri="{FF2B5EF4-FFF2-40B4-BE49-F238E27FC236}">
              <a16:creationId xmlns:a16="http://schemas.microsoft.com/office/drawing/2014/main" id="{6E5EBDB6-63AC-432E-9F8F-AF45B87B4BD1}"/>
            </a:ext>
          </a:extLst>
        </xdr:cNvPr>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27" name="n_2mainValue【市民会館】&#10;一人当たり面積">
          <a:extLst>
            <a:ext uri="{FF2B5EF4-FFF2-40B4-BE49-F238E27FC236}">
              <a16:creationId xmlns:a16="http://schemas.microsoft.com/office/drawing/2014/main" id="{CD09DB45-3DE9-49C7-973F-80A82BD521C4}"/>
            </a:ext>
          </a:extLst>
        </xdr:cNvPr>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F2ABC09-B433-4E12-9AE9-3166432E9D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88DE4EA2-3961-463D-955A-FD34E4FA60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B2987AA2-113E-4FC6-9E3E-1C151B48F5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7404B20B-DB9C-465E-8946-9B333968BB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C2158A58-C969-4D83-92DC-B639C7473C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4B206504-6D00-4872-9EE2-4F2D3FBE20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5D973B49-C218-492C-8596-AF9DEF3DCB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B91B78BF-4922-4130-8585-C3690792A9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C7FE644E-E964-4467-AF36-80DED20C51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D9A788EC-BA74-4B02-BC6F-4767FCA370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ECFF3AE9-CDA0-4BD9-8DF2-7C5B19A0587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8762D024-77C5-43C3-95FF-DE3EA3002A3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AC318C71-E998-4138-A342-BCE01D5AC1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862C66E2-2D48-40D2-A02F-7DE12DB557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0A15698E-49BD-4537-A149-CE5553CA03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6B53CA9E-D0FC-4E79-9488-E87649DC7B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C8493BA8-7F70-4428-AA6A-45211121B4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04264A94-5F50-44D2-AA1E-854B5A44C8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E95BED17-E59B-4837-A948-2F0B3047C6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55B081BA-1F96-466D-B9DD-8759089346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CCA49EBF-0736-47C6-B76A-F11DCB9B05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FEE71D05-3E55-413B-8A8E-1F53DAA800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3B24D623-5BAE-4F19-AA79-F668049704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9DCC042B-26AF-418F-AA6C-D3E927D5F7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7494D299-CCAC-42E4-9ED2-08AF66190F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a:extLst>
            <a:ext uri="{FF2B5EF4-FFF2-40B4-BE49-F238E27FC236}">
              <a16:creationId xmlns:a16="http://schemas.microsoft.com/office/drawing/2014/main" id="{27BE622C-2077-4F2C-B43F-35DBDC122C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DE9B48F2-C0D6-47C2-BA3E-65D4424D9208}"/>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a:extLst>
            <a:ext uri="{FF2B5EF4-FFF2-40B4-BE49-F238E27FC236}">
              <a16:creationId xmlns:a16="http://schemas.microsoft.com/office/drawing/2014/main" id="{5930ED0A-C92C-4FA0-A9E3-9F0316E721BF}"/>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5F9CDDCB-5961-4D3A-B67A-E35712BEDDC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D1008E00-BC95-4CE4-843C-95F76E54FB7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1033F676-4E25-4F97-9A68-FEB1A9A6DD2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a:extLst>
            <a:ext uri="{FF2B5EF4-FFF2-40B4-BE49-F238E27FC236}">
              <a16:creationId xmlns:a16="http://schemas.microsoft.com/office/drawing/2014/main" id="{A01D5F86-1209-46A6-A269-694E3BAC821B}"/>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a:extLst>
            <a:ext uri="{FF2B5EF4-FFF2-40B4-BE49-F238E27FC236}">
              <a16:creationId xmlns:a16="http://schemas.microsoft.com/office/drawing/2014/main" id="{CD429759-522F-43EA-90BC-3E4532FDEEA6}"/>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a:extLst>
            <a:ext uri="{FF2B5EF4-FFF2-40B4-BE49-F238E27FC236}">
              <a16:creationId xmlns:a16="http://schemas.microsoft.com/office/drawing/2014/main" id="{283B9615-0544-44B3-96F9-D31A05DBDBE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a:extLst>
            <a:ext uri="{FF2B5EF4-FFF2-40B4-BE49-F238E27FC236}">
              <a16:creationId xmlns:a16="http://schemas.microsoft.com/office/drawing/2014/main" id="{5C2B5F21-933C-45B1-8F58-8F4CD57614E7}"/>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EE229C1-4FE1-4751-AA92-534CF1AB62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5846F6D-ACAD-4EF7-9382-74E94BF4306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BA264A4-8D17-4FCD-A004-D756F85498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B1119C3-9023-44A5-A76D-1D42519E55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F443598-A406-49CC-A4C6-71BE75C83E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68" name="楕円 467">
          <a:extLst>
            <a:ext uri="{FF2B5EF4-FFF2-40B4-BE49-F238E27FC236}">
              <a16:creationId xmlns:a16="http://schemas.microsoft.com/office/drawing/2014/main" id="{225FF937-DEFC-496D-A000-BDC9CE5ED13F}"/>
            </a:ext>
          </a:extLst>
        </xdr:cNvPr>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A67A55C9-8856-4173-8E0B-35538CE166B1}"/>
            </a:ext>
          </a:extLst>
        </xdr:cNvPr>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470" name="楕円 469">
          <a:extLst>
            <a:ext uri="{FF2B5EF4-FFF2-40B4-BE49-F238E27FC236}">
              <a16:creationId xmlns:a16="http://schemas.microsoft.com/office/drawing/2014/main" id="{ED50ADDD-244C-46FB-AF30-78FDF5335043}"/>
            </a:ext>
          </a:extLst>
        </xdr:cNvPr>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39</xdr:row>
      <xdr:rowOff>38644</xdr:rowOff>
    </xdr:to>
    <xdr:cxnSp macro="">
      <xdr:nvCxnSpPr>
        <xdr:cNvPr id="471" name="直線コネクタ 470">
          <a:extLst>
            <a:ext uri="{FF2B5EF4-FFF2-40B4-BE49-F238E27FC236}">
              <a16:creationId xmlns:a16="http://schemas.microsoft.com/office/drawing/2014/main" id="{11D0663E-782F-414C-BE16-E5062F3E9F4B}"/>
            </a:ext>
          </a:extLst>
        </xdr:cNvPr>
        <xdr:cNvCxnSpPr/>
      </xdr:nvCxnSpPr>
      <xdr:spPr>
        <a:xfrm flipV="1">
          <a:off x="15481300" y="66304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472" name="楕円 471">
          <a:extLst>
            <a:ext uri="{FF2B5EF4-FFF2-40B4-BE49-F238E27FC236}">
              <a16:creationId xmlns:a16="http://schemas.microsoft.com/office/drawing/2014/main" id="{0F1242DD-2334-48A4-9859-A4EFDF803DA6}"/>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38644</xdr:rowOff>
    </xdr:to>
    <xdr:cxnSp macro="">
      <xdr:nvCxnSpPr>
        <xdr:cNvPr id="473" name="直線コネクタ 472">
          <a:extLst>
            <a:ext uri="{FF2B5EF4-FFF2-40B4-BE49-F238E27FC236}">
              <a16:creationId xmlns:a16="http://schemas.microsoft.com/office/drawing/2014/main" id="{1F384133-6D8E-4D9E-83B8-B34D86E408BB}"/>
            </a:ext>
          </a:extLst>
        </xdr:cNvPr>
        <xdr:cNvCxnSpPr/>
      </xdr:nvCxnSpPr>
      <xdr:spPr>
        <a:xfrm>
          <a:off x="14592300" y="664518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6E263A0F-5FE9-4497-BB82-E9DFCB4B5228}"/>
            </a:ext>
          </a:extLst>
        </xdr:cNvPr>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828312C0-780A-4B90-B1F5-DB5308DC5696}"/>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4E3803B-CE4E-4390-9481-ACD45A7E1CB5}"/>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80571</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0493E8C1-690C-4C2B-B22B-9F021DAE02AB}"/>
            </a:ext>
          </a:extLst>
        </xdr:cNvPr>
        <xdr:cNvSpPr txBox="1"/>
      </xdr:nvSpPr>
      <xdr:spPr>
        <a:xfrm>
          <a:off x="15266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7921B2C6-1B3C-46AA-B63D-1AF71898D802}"/>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BA6435D6-EBAC-41E4-8D1C-0CF25356BA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4717A9DC-060B-4EDA-980D-D3A88769E4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3CC14C75-8B77-46A3-B974-32CA5CDA97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38664FAF-BEC6-49FE-8F5E-AAE087A960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45BB1055-A108-406A-8779-F62C92A485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9D1CE6F2-7C62-4687-9F53-D72AA84A17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606DCC4E-16E6-418B-975D-F81ADE464C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76D992A-75E4-4FC6-88D1-D5EB1B2964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CE4DA72E-4716-49A4-B129-0465980D34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523A3D5C-7160-44B6-9F6B-9C22BC4DA4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a:extLst>
            <a:ext uri="{FF2B5EF4-FFF2-40B4-BE49-F238E27FC236}">
              <a16:creationId xmlns:a16="http://schemas.microsoft.com/office/drawing/2014/main" id="{606650C9-3B32-4EBF-B2EE-20857410612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a:extLst>
            <a:ext uri="{FF2B5EF4-FFF2-40B4-BE49-F238E27FC236}">
              <a16:creationId xmlns:a16="http://schemas.microsoft.com/office/drawing/2014/main" id="{4C222CF4-303D-4609-931F-2FE963C6938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8A91565C-056F-48D2-AB33-0FD90AF1D9D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07002552-AE3C-42DD-B6A5-4FE332B9CB2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a:extLst>
            <a:ext uri="{FF2B5EF4-FFF2-40B4-BE49-F238E27FC236}">
              <a16:creationId xmlns:a16="http://schemas.microsoft.com/office/drawing/2014/main" id="{38D1B6BC-92E4-4906-8D36-CF4B4BE6F12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a:extLst>
            <a:ext uri="{FF2B5EF4-FFF2-40B4-BE49-F238E27FC236}">
              <a16:creationId xmlns:a16="http://schemas.microsoft.com/office/drawing/2014/main" id="{739E869D-A240-4447-89EC-E410A969545E}"/>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7E93527E-9DFA-42FA-BEC7-BB18EEA241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6EE25FF6-00CF-45B1-8D94-65FB3FD29A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EC0D4AB3-FBDB-47A6-9DAE-AC7B67F5D7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a:extLst>
            <a:ext uri="{FF2B5EF4-FFF2-40B4-BE49-F238E27FC236}">
              <a16:creationId xmlns:a16="http://schemas.microsoft.com/office/drawing/2014/main" id="{36C1CEB9-463E-4F9C-A19B-BDE60FF09F14}"/>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a:extLst>
            <a:ext uri="{FF2B5EF4-FFF2-40B4-BE49-F238E27FC236}">
              <a16:creationId xmlns:a16="http://schemas.microsoft.com/office/drawing/2014/main" id="{E6A1E6DB-2D53-43EB-8393-17C92DD1FAAB}"/>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a:extLst>
            <a:ext uri="{FF2B5EF4-FFF2-40B4-BE49-F238E27FC236}">
              <a16:creationId xmlns:a16="http://schemas.microsoft.com/office/drawing/2014/main" id="{B857D700-3A7F-47BF-BBC4-68B98726361C}"/>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C93AAE0C-8C60-4C21-B049-7F488D60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a:extLst>
            <a:ext uri="{FF2B5EF4-FFF2-40B4-BE49-F238E27FC236}">
              <a16:creationId xmlns:a16="http://schemas.microsoft.com/office/drawing/2014/main" id="{62CE9C2B-FAA6-440B-BB35-8999FD485D15}"/>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2F3475A6-A069-4C38-9FA9-A996BFF16D7C}"/>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a:extLst>
            <a:ext uri="{FF2B5EF4-FFF2-40B4-BE49-F238E27FC236}">
              <a16:creationId xmlns:a16="http://schemas.microsoft.com/office/drawing/2014/main" id="{3BD65B6F-B356-44E6-B7D1-1DF4B6293CD2}"/>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a:extLst>
            <a:ext uri="{FF2B5EF4-FFF2-40B4-BE49-F238E27FC236}">
              <a16:creationId xmlns:a16="http://schemas.microsoft.com/office/drawing/2014/main" id="{706D8C26-879D-463C-B13D-6FD76FEBACB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a:extLst>
            <a:ext uri="{FF2B5EF4-FFF2-40B4-BE49-F238E27FC236}">
              <a16:creationId xmlns:a16="http://schemas.microsoft.com/office/drawing/2014/main" id="{B2764398-6F48-4026-BAEA-53E4BFBB7EEE}"/>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a:extLst>
            <a:ext uri="{FF2B5EF4-FFF2-40B4-BE49-F238E27FC236}">
              <a16:creationId xmlns:a16="http://schemas.microsoft.com/office/drawing/2014/main" id="{3B07E027-E875-48D6-BE3E-F15CE0B876BA}"/>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560E8C4-FE00-4A70-AD53-1B29BA23AC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16B4553A-A5FA-4BB8-AD9F-261DBC57DF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F2486BF-D200-4DB2-A869-D0BC789E27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E2259F9E-BB22-4CE9-87AB-652B2F53A9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A695247-DE86-4A9B-A7BB-C9A8516CEC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109839</xdr:rowOff>
    </xdr:from>
    <xdr:to>
      <xdr:col>116</xdr:col>
      <xdr:colOff>114300</xdr:colOff>
      <xdr:row>40</xdr:row>
      <xdr:rowOff>39989</xdr:rowOff>
    </xdr:to>
    <xdr:sp macro="" textlink="">
      <xdr:nvSpPr>
        <xdr:cNvPr id="513" name="楕円 512">
          <a:extLst>
            <a:ext uri="{FF2B5EF4-FFF2-40B4-BE49-F238E27FC236}">
              <a16:creationId xmlns:a16="http://schemas.microsoft.com/office/drawing/2014/main" id="{F4A01461-5917-418E-80DD-3529F19302EB}"/>
            </a:ext>
          </a:extLst>
        </xdr:cNvPr>
        <xdr:cNvSpPr/>
      </xdr:nvSpPr>
      <xdr:spPr>
        <a:xfrm>
          <a:off x="22110700" y="6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88266</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A44165B3-EB13-4F45-9F63-8768ECB8338E}"/>
            </a:ext>
          </a:extLst>
        </xdr:cNvPr>
        <xdr:cNvSpPr txBox="1"/>
      </xdr:nvSpPr>
      <xdr:spPr>
        <a:xfrm>
          <a:off x="22199600" y="67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110548</xdr:rowOff>
    </xdr:from>
    <xdr:to>
      <xdr:col>112</xdr:col>
      <xdr:colOff>38100</xdr:colOff>
      <xdr:row>40</xdr:row>
      <xdr:rowOff>40698</xdr:rowOff>
    </xdr:to>
    <xdr:sp macro="" textlink="">
      <xdr:nvSpPr>
        <xdr:cNvPr id="515" name="楕円 514">
          <a:extLst>
            <a:ext uri="{FF2B5EF4-FFF2-40B4-BE49-F238E27FC236}">
              <a16:creationId xmlns:a16="http://schemas.microsoft.com/office/drawing/2014/main" id="{7FF89183-87EA-4A03-9787-32C322717BE0}"/>
            </a:ext>
          </a:extLst>
        </xdr:cNvPr>
        <xdr:cNvSpPr/>
      </xdr:nvSpPr>
      <xdr:spPr>
        <a:xfrm>
          <a:off x="21272500" y="67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160639</xdr:rowOff>
    </xdr:from>
    <xdr:to>
      <xdr:col>116</xdr:col>
      <xdr:colOff>63500</xdr:colOff>
      <xdr:row>39</xdr:row>
      <xdr:rowOff>161348</xdr:rowOff>
    </xdr:to>
    <xdr:cxnSp macro="">
      <xdr:nvCxnSpPr>
        <xdr:cNvPr id="516" name="直線コネクタ 515">
          <a:extLst>
            <a:ext uri="{FF2B5EF4-FFF2-40B4-BE49-F238E27FC236}">
              <a16:creationId xmlns:a16="http://schemas.microsoft.com/office/drawing/2014/main" id="{7182C242-088E-4FDD-A020-9C355B086EB0}"/>
            </a:ext>
          </a:extLst>
        </xdr:cNvPr>
        <xdr:cNvCxnSpPr/>
      </xdr:nvCxnSpPr>
      <xdr:spPr>
        <a:xfrm flipV="1">
          <a:off x="21323300" y="6847189"/>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119475</xdr:rowOff>
    </xdr:from>
    <xdr:to>
      <xdr:col>107</xdr:col>
      <xdr:colOff>101600</xdr:colOff>
      <xdr:row>40</xdr:row>
      <xdr:rowOff>49625</xdr:rowOff>
    </xdr:to>
    <xdr:sp macro="" textlink="">
      <xdr:nvSpPr>
        <xdr:cNvPr id="517" name="楕円 516">
          <a:extLst>
            <a:ext uri="{FF2B5EF4-FFF2-40B4-BE49-F238E27FC236}">
              <a16:creationId xmlns:a16="http://schemas.microsoft.com/office/drawing/2014/main" id="{D2FE2156-744D-451E-AFA8-C0ABD74584D8}"/>
            </a:ext>
          </a:extLst>
        </xdr:cNvPr>
        <xdr:cNvSpPr/>
      </xdr:nvSpPr>
      <xdr:spPr>
        <a:xfrm>
          <a:off x="20383500" y="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161348</xdr:rowOff>
    </xdr:from>
    <xdr:to>
      <xdr:col>111</xdr:col>
      <xdr:colOff>177800</xdr:colOff>
      <xdr:row>39</xdr:row>
      <xdr:rowOff>170275</xdr:rowOff>
    </xdr:to>
    <xdr:cxnSp macro="">
      <xdr:nvCxnSpPr>
        <xdr:cNvPr id="518" name="直線コネクタ 517">
          <a:extLst>
            <a:ext uri="{FF2B5EF4-FFF2-40B4-BE49-F238E27FC236}">
              <a16:creationId xmlns:a16="http://schemas.microsoft.com/office/drawing/2014/main" id="{49E2F6A2-AE7B-466D-8727-2DC6C99A2B4D}"/>
            </a:ext>
          </a:extLst>
        </xdr:cNvPr>
        <xdr:cNvCxnSpPr/>
      </xdr:nvCxnSpPr>
      <xdr:spPr>
        <a:xfrm flipV="1">
          <a:off x="20434300" y="6847898"/>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FB1E5163-BDDD-4802-846F-319E1C9D0273}"/>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95EEB308-506D-4922-B26E-82AD02745630}"/>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760190E4-57C6-4565-85CC-FB08A171467F}"/>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31825</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811EB7AD-E492-4A72-BD42-8389E6D5C420}"/>
            </a:ext>
          </a:extLst>
        </xdr:cNvPr>
        <xdr:cNvSpPr txBox="1"/>
      </xdr:nvSpPr>
      <xdr:spPr>
        <a:xfrm>
          <a:off x="21043411" y="68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40752</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B4461FD4-E6AD-48CC-8405-4997F8135CA5}"/>
            </a:ext>
          </a:extLst>
        </xdr:cNvPr>
        <xdr:cNvSpPr txBox="1"/>
      </xdr:nvSpPr>
      <xdr:spPr>
        <a:xfrm>
          <a:off x="20167111" y="68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E59C4127-DDB9-42E2-A517-7B76EEE578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349AEDF0-2E62-4625-A366-06958008B8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D02D3D50-23F2-4F32-A7A6-31D7709206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D5E14CF2-7D17-4850-B773-BEFCD681E2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97A8A916-538F-4DEC-881A-68EA036BE2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694DA887-5885-406C-A5FD-57544704B3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1C073225-E20D-41CE-85C3-F2E68E7996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E8D8F592-9AFE-4341-B257-68C9A33042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653A597D-3BD0-4E9B-A2B9-E464378169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EBF48CE0-BCE3-4DB5-92A1-CA7EA807E1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8B512A59-5311-4EE5-AB85-ABF0DFBBF95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F3E6E10E-8519-4FBD-8D85-38A942F6314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DE7062AD-71A7-440E-BE29-9E7E606D20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A1C80822-8685-48FD-BFA7-711054C582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8FAB2B50-32BD-4541-9CFB-A5232B53E2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F434D7C-1FC9-4B46-8BB8-75F458B149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621569E6-D3AB-48C9-9F6F-1A39869D28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9A8DB84A-684F-4DC0-8370-4CBF3ACD256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B07329C-7823-4E92-B01B-7DA90530B8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78392A93-50E0-41D5-8F77-216FA72740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59BB0788-59CA-4089-BC48-41A4AF47F6B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B3D449F3-FAD4-4E9F-A4A3-42CB04C4745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25372B97-70EC-4B62-A3DE-67CE8D45D0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D6488429-6575-4AD6-89D2-8F948F66018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800BB54-66FE-4CB2-92A4-90C13DEC5F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a:extLst>
            <a:ext uri="{FF2B5EF4-FFF2-40B4-BE49-F238E27FC236}">
              <a16:creationId xmlns:a16="http://schemas.microsoft.com/office/drawing/2014/main" id="{FF8457A0-E440-48BE-A368-E60F86411EA7}"/>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5FA3CBD8-C4BE-4D17-822A-B388D9187CB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a:extLst>
            <a:ext uri="{FF2B5EF4-FFF2-40B4-BE49-F238E27FC236}">
              <a16:creationId xmlns:a16="http://schemas.microsoft.com/office/drawing/2014/main" id="{7BDF792F-D3BE-47BF-B9F3-042EFB65E94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B270ABBA-F2B1-489B-B2D2-F01425B6C576}"/>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a:extLst>
            <a:ext uri="{FF2B5EF4-FFF2-40B4-BE49-F238E27FC236}">
              <a16:creationId xmlns:a16="http://schemas.microsoft.com/office/drawing/2014/main" id="{41421E52-DA95-4C22-B4DF-5BF92DD04B13}"/>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B5672D47-A894-4668-9E2F-50CC61866F6A}"/>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a:extLst>
            <a:ext uri="{FF2B5EF4-FFF2-40B4-BE49-F238E27FC236}">
              <a16:creationId xmlns:a16="http://schemas.microsoft.com/office/drawing/2014/main" id="{AFC802D2-03A5-49B8-911B-496A4C029815}"/>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a:extLst>
            <a:ext uri="{FF2B5EF4-FFF2-40B4-BE49-F238E27FC236}">
              <a16:creationId xmlns:a16="http://schemas.microsoft.com/office/drawing/2014/main" id="{AF430C6F-2843-46FE-ACC1-0C70A8E779F7}"/>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a:extLst>
            <a:ext uri="{FF2B5EF4-FFF2-40B4-BE49-F238E27FC236}">
              <a16:creationId xmlns:a16="http://schemas.microsoft.com/office/drawing/2014/main" id="{E0F5BEB3-D01C-4C00-9290-4CC29251F8EB}"/>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a:extLst>
            <a:ext uri="{FF2B5EF4-FFF2-40B4-BE49-F238E27FC236}">
              <a16:creationId xmlns:a16="http://schemas.microsoft.com/office/drawing/2014/main" id="{4A9F51AA-307B-4BB0-B373-F06C3E459A6A}"/>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9EBE359-1C20-4605-B3E3-968D236F72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26354DC-A94A-405A-9FEF-AA67D5AA66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9503C7A8-1EB6-45ED-86B9-DB75DAB82D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3EDB076-8480-436C-8CB2-6293571EE2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D7EC5DB-DDB4-4BDD-94A4-7DD196EEDD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64" name="楕円 563">
          <a:extLst>
            <a:ext uri="{FF2B5EF4-FFF2-40B4-BE49-F238E27FC236}">
              <a16:creationId xmlns:a16="http://schemas.microsoft.com/office/drawing/2014/main" id="{3F1DE131-90DF-4C17-804C-830D2D5E5357}"/>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4267DD6D-B7B7-44DA-9D03-FBEA11AFBB9A}"/>
            </a:ext>
          </a:extLst>
        </xdr:cNvPr>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566" name="楕円 565">
          <a:extLst>
            <a:ext uri="{FF2B5EF4-FFF2-40B4-BE49-F238E27FC236}">
              <a16:creationId xmlns:a16="http://schemas.microsoft.com/office/drawing/2014/main" id="{CFEA93E2-3B9F-4DAC-8D6B-0ADD39000EE2}"/>
            </a:ext>
          </a:extLst>
        </xdr:cNvPr>
        <xdr:cNvSpPr/>
      </xdr:nvSpPr>
      <xdr:spPr>
        <a:xfrm>
          <a:off x="15430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1633</xdr:rowOff>
    </xdr:to>
    <xdr:cxnSp macro="">
      <xdr:nvCxnSpPr>
        <xdr:cNvPr id="567" name="直線コネクタ 566">
          <a:extLst>
            <a:ext uri="{FF2B5EF4-FFF2-40B4-BE49-F238E27FC236}">
              <a16:creationId xmlns:a16="http://schemas.microsoft.com/office/drawing/2014/main" id="{CADAB70F-7C84-45ED-9491-2D644F9D260A}"/>
            </a:ext>
          </a:extLst>
        </xdr:cNvPr>
        <xdr:cNvCxnSpPr/>
      </xdr:nvCxnSpPr>
      <xdr:spPr>
        <a:xfrm flipV="1">
          <a:off x="15481300" y="97383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568" name="楕円 567">
          <a:extLst>
            <a:ext uri="{FF2B5EF4-FFF2-40B4-BE49-F238E27FC236}">
              <a16:creationId xmlns:a16="http://schemas.microsoft.com/office/drawing/2014/main" id="{90B26DCD-0B04-43B2-9F87-A14EE0E889EE}"/>
            </a:ext>
          </a:extLst>
        </xdr:cNvPr>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37556</xdr:rowOff>
    </xdr:to>
    <xdr:cxnSp macro="">
      <xdr:nvCxnSpPr>
        <xdr:cNvPr id="569" name="直線コネクタ 568">
          <a:extLst>
            <a:ext uri="{FF2B5EF4-FFF2-40B4-BE49-F238E27FC236}">
              <a16:creationId xmlns:a16="http://schemas.microsoft.com/office/drawing/2014/main" id="{D7EF03B6-FDDF-4CDD-8FBD-F2A720C9A670}"/>
            </a:ext>
          </a:extLst>
        </xdr:cNvPr>
        <xdr:cNvCxnSpPr/>
      </xdr:nvCxnSpPr>
      <xdr:spPr>
        <a:xfrm flipV="1">
          <a:off x="14592300" y="97742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10950EA8-D582-4031-B563-512077ED1AF8}"/>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8986DD70-6765-4132-A282-1156A5CABFBC}"/>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98E6E820-D140-4780-BE79-9DE1EB550429}"/>
            </a:ext>
          </a:extLst>
        </xdr:cNvPr>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FEF8A05C-5B4E-492E-80A5-D879D5AC7D5A}"/>
            </a:ext>
          </a:extLst>
        </xdr:cNvPr>
        <xdr:cNvSpPr txBox="1"/>
      </xdr:nvSpPr>
      <xdr:spPr>
        <a:xfrm>
          <a:off x="152660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35EDDD8-D1DD-40E5-B9F0-8091C323DAF4}"/>
            </a:ext>
          </a:extLst>
        </xdr:cNvPr>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88995E0F-C211-47DA-BE6C-6819597678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8CBD742B-C5BE-4AE1-A281-344EB64D93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8953F0D1-644F-4F38-8C3F-4CF07931C0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9D922810-1BA7-4848-8A5D-132EEC9F5A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81DA9626-2A34-4239-AEF7-BCA75114ED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70DC4254-DDF5-44B4-9410-C42C522DCE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C698387B-46E0-46B1-91E7-271653F6FF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AA521C87-986B-4030-837B-4DFA931E34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37AF3ECE-8B06-4B21-BA1A-249915A12B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DBB486B3-2654-42BF-A40C-8B6B89997D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BFA97AC4-0BA3-418E-AADA-DA799FD37E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5617C42D-4F24-4333-AFC1-380F535086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BFC1096C-D071-40A6-934E-F69ED5CD20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9FD7A00A-CB6A-4BE9-A677-89623FC3DC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A9794E25-31FD-484E-BEF7-6333C90F07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3ED850B1-4AD8-432E-9584-724B6104F1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5D0205C9-C2A2-4FFE-A354-202A33A1D3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ACABB863-262E-40EA-87DB-7870F03F6E9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D6E5E1DC-0AF7-4A51-8CEC-48C1D28B19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8975AEA3-C00D-40F2-ADE8-046F7438BD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B678E8A-6669-46EB-BC9E-66B13B80E3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21A23A4A-B6F0-4C8C-A4F7-20B8A6255F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E1A0D90A-F17B-4794-A71C-42A00D7721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a:extLst>
            <a:ext uri="{FF2B5EF4-FFF2-40B4-BE49-F238E27FC236}">
              <a16:creationId xmlns:a16="http://schemas.microsoft.com/office/drawing/2014/main" id="{57261539-0DCA-47B8-9C47-9441BC11A32E}"/>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CA518937-4218-406C-A1D1-473A66E41421}"/>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a:extLst>
            <a:ext uri="{FF2B5EF4-FFF2-40B4-BE49-F238E27FC236}">
              <a16:creationId xmlns:a16="http://schemas.microsoft.com/office/drawing/2014/main" id="{192FB5AB-D5A3-451E-BF2F-978DE1C5F60B}"/>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64FE286F-B90E-47C7-98DF-EA3BAAB58919}"/>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a:extLst>
            <a:ext uri="{FF2B5EF4-FFF2-40B4-BE49-F238E27FC236}">
              <a16:creationId xmlns:a16="http://schemas.microsoft.com/office/drawing/2014/main" id="{6CBBCBE8-0C9B-401C-A80F-683065C2C412}"/>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7ADE79FC-FEB8-4992-9090-23CC05EEC64E}"/>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a:extLst>
            <a:ext uri="{FF2B5EF4-FFF2-40B4-BE49-F238E27FC236}">
              <a16:creationId xmlns:a16="http://schemas.microsoft.com/office/drawing/2014/main" id="{CB64B5EA-2F00-4DEA-A9E0-416FFCFABB7B}"/>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a:extLst>
            <a:ext uri="{FF2B5EF4-FFF2-40B4-BE49-F238E27FC236}">
              <a16:creationId xmlns:a16="http://schemas.microsoft.com/office/drawing/2014/main" id="{3E77782E-8707-42F1-9672-C80E54E66349}"/>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a:extLst>
            <a:ext uri="{FF2B5EF4-FFF2-40B4-BE49-F238E27FC236}">
              <a16:creationId xmlns:a16="http://schemas.microsoft.com/office/drawing/2014/main" id="{0279AD48-6B2D-495E-AEC2-756B8EF76A35}"/>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a:extLst>
            <a:ext uri="{FF2B5EF4-FFF2-40B4-BE49-F238E27FC236}">
              <a16:creationId xmlns:a16="http://schemas.microsoft.com/office/drawing/2014/main" id="{0236FE01-EB2F-4C5D-A6D5-CD37D2044E0E}"/>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2065297-940E-4854-8128-B683EECD7D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49C1173-BF0B-472C-8AFF-98B5B7907B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7CEAFBC-E1B2-471C-B09F-D5EC0710E9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5AD9F3A-4428-45D9-9268-74DAD03BAD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D2E44D6-35F9-4567-8A8F-F600406602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13" name="楕円 612">
          <a:extLst>
            <a:ext uri="{FF2B5EF4-FFF2-40B4-BE49-F238E27FC236}">
              <a16:creationId xmlns:a16="http://schemas.microsoft.com/office/drawing/2014/main" id="{AAAFB052-015C-4E23-9937-8F20524ADBD4}"/>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6CC46995-ABB3-464D-A4DC-1761A0D938D5}"/>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615" name="楕円 614">
          <a:extLst>
            <a:ext uri="{FF2B5EF4-FFF2-40B4-BE49-F238E27FC236}">
              <a16:creationId xmlns:a16="http://schemas.microsoft.com/office/drawing/2014/main" id="{976E8210-D049-4DDD-9177-9D8888980B76}"/>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616" name="直線コネクタ 615">
          <a:extLst>
            <a:ext uri="{FF2B5EF4-FFF2-40B4-BE49-F238E27FC236}">
              <a16:creationId xmlns:a16="http://schemas.microsoft.com/office/drawing/2014/main" id="{081A5D4B-5ACD-41C3-9050-FE81E96F3D0D}"/>
            </a:ext>
          </a:extLst>
        </xdr:cNvPr>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7" name="楕円 616">
          <a:extLst>
            <a:ext uri="{FF2B5EF4-FFF2-40B4-BE49-F238E27FC236}">
              <a16:creationId xmlns:a16="http://schemas.microsoft.com/office/drawing/2014/main" id="{57147A3B-3D35-4AB8-B2BC-0530FFB50DE3}"/>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64770</xdr:rowOff>
    </xdr:to>
    <xdr:cxnSp macro="">
      <xdr:nvCxnSpPr>
        <xdr:cNvPr id="618" name="直線コネクタ 617">
          <a:extLst>
            <a:ext uri="{FF2B5EF4-FFF2-40B4-BE49-F238E27FC236}">
              <a16:creationId xmlns:a16="http://schemas.microsoft.com/office/drawing/2014/main" id="{88FE1F13-744B-46BF-840D-B83F03D739C3}"/>
            </a:ext>
          </a:extLst>
        </xdr:cNvPr>
        <xdr:cNvCxnSpPr/>
      </xdr:nvCxnSpPr>
      <xdr:spPr>
        <a:xfrm>
          <a:off x="20434300" y="1085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a:extLst>
            <a:ext uri="{FF2B5EF4-FFF2-40B4-BE49-F238E27FC236}">
              <a16:creationId xmlns:a16="http://schemas.microsoft.com/office/drawing/2014/main" id="{A87C62BC-2553-412F-AF10-E6A227310061}"/>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a:extLst>
            <a:ext uri="{FF2B5EF4-FFF2-40B4-BE49-F238E27FC236}">
              <a16:creationId xmlns:a16="http://schemas.microsoft.com/office/drawing/2014/main" id="{1CA932F6-9B57-4A07-8A67-AE2F2FD10BED}"/>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a:extLst>
            <a:ext uri="{FF2B5EF4-FFF2-40B4-BE49-F238E27FC236}">
              <a16:creationId xmlns:a16="http://schemas.microsoft.com/office/drawing/2014/main" id="{DC51CE93-3753-4CBA-9F09-436F80BE07D2}"/>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622" name="n_1mainValue【保健センター・保健所】&#10;一人当たり面積">
          <a:extLst>
            <a:ext uri="{FF2B5EF4-FFF2-40B4-BE49-F238E27FC236}">
              <a16:creationId xmlns:a16="http://schemas.microsoft.com/office/drawing/2014/main" id="{B9F9588A-AD80-44FE-A8CA-D8DF8ED241B5}"/>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3" name="n_2mainValue【保健センター・保健所】&#10;一人当たり面積">
          <a:extLst>
            <a:ext uri="{FF2B5EF4-FFF2-40B4-BE49-F238E27FC236}">
              <a16:creationId xmlns:a16="http://schemas.microsoft.com/office/drawing/2014/main" id="{9F2F475A-07D5-4947-A182-717E62684A3E}"/>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860655E-775E-4BA1-A224-EE3697D480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18E64FB-6CC1-4D4E-B066-70765DB4FE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FA7692C-90CF-4382-AE93-CF260FBFFA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0724C70-1C73-4A10-9D9A-37617CCDB4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345492F-CB9E-4941-A44F-6CB4DF76F5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52AADC6-322A-4D79-BA6F-6F03CBD166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B2BB3059-7635-4DDD-9954-1ADF6EA3E8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647B9BF-C15B-495D-80BE-D9F0827C6D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B840926-D904-404C-9C40-4CB777D76D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8D582C7-7272-4345-BA05-997BE68D6C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D47085CC-14CA-4751-A992-4C79D195E75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C7D10845-6F18-4495-999F-5C96235F899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8622192-CCFB-4C62-B105-83A7FAE925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E27B73ED-5365-47BB-A939-CC6B89E5E8F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490E11C4-78A8-41BB-8F7D-8BCDC1E5997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A7605B1-A607-4B1A-B562-7E9D1352031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33AA3771-E33D-480F-8C84-24FC41C6E54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B84A1FDA-F743-47C5-8B90-66D2E5432C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5F877A91-826D-44D0-8837-FD879FCE04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60156822-B3D8-4E6E-AE1C-440CEE6E7EC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F0D7FB11-0E65-47BE-8F1E-309D535C7FB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45E2F155-DF4D-446F-A2CC-BB6BC255C8F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B437723-6859-4459-A4F7-FBDB691912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480F4602-0D90-4DF6-B730-1B1A86B74D0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EBD19FD-7C1A-4315-ADC8-0A4DA4A659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a:extLst>
            <a:ext uri="{FF2B5EF4-FFF2-40B4-BE49-F238E27FC236}">
              <a16:creationId xmlns:a16="http://schemas.microsoft.com/office/drawing/2014/main" id="{3B3DBACF-CF43-4B83-93F4-493B0308845D}"/>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D3346BF3-AAB2-4C8A-AE24-AD66071BAF7E}"/>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a:extLst>
            <a:ext uri="{FF2B5EF4-FFF2-40B4-BE49-F238E27FC236}">
              <a16:creationId xmlns:a16="http://schemas.microsoft.com/office/drawing/2014/main" id="{CBA3B58D-A674-49F1-BC3C-B566FD52451B}"/>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26CECDA2-0F2C-4FD1-BF72-CD7824905AB2}"/>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a:extLst>
            <a:ext uri="{FF2B5EF4-FFF2-40B4-BE49-F238E27FC236}">
              <a16:creationId xmlns:a16="http://schemas.microsoft.com/office/drawing/2014/main" id="{8B99BCC6-B4B0-4006-8465-C024DE2F25F8}"/>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D4DBC26-CD79-412F-9F81-E36EDE17A3F9}"/>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a:extLst>
            <a:ext uri="{FF2B5EF4-FFF2-40B4-BE49-F238E27FC236}">
              <a16:creationId xmlns:a16="http://schemas.microsoft.com/office/drawing/2014/main" id="{863B53C6-EBB5-43FE-A291-AF04296D3E1D}"/>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a:extLst>
            <a:ext uri="{FF2B5EF4-FFF2-40B4-BE49-F238E27FC236}">
              <a16:creationId xmlns:a16="http://schemas.microsoft.com/office/drawing/2014/main" id="{AC0459F7-166C-457A-8478-EB1FEA052EDD}"/>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a:extLst>
            <a:ext uri="{FF2B5EF4-FFF2-40B4-BE49-F238E27FC236}">
              <a16:creationId xmlns:a16="http://schemas.microsoft.com/office/drawing/2014/main" id="{15B28C47-E466-491E-B36A-BA9C8A98620F}"/>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a:extLst>
            <a:ext uri="{FF2B5EF4-FFF2-40B4-BE49-F238E27FC236}">
              <a16:creationId xmlns:a16="http://schemas.microsoft.com/office/drawing/2014/main" id="{3779F767-3C04-444A-A515-A3FDC92B27B9}"/>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03BBE7B-877B-4855-8AF5-B271BA7BBB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B1F5493-D5FC-41D1-BD0B-6FD020876C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9B39BFE-3325-4697-A3B9-47BF43F3FD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613AF33-573B-436D-8488-6160D7B556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403154B-9350-48B1-A2E6-3483C472E1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664" name="楕円 663">
          <a:extLst>
            <a:ext uri="{FF2B5EF4-FFF2-40B4-BE49-F238E27FC236}">
              <a16:creationId xmlns:a16="http://schemas.microsoft.com/office/drawing/2014/main" id="{33FA76DC-2E54-40CA-B0C8-9FA516071C15}"/>
            </a:ext>
          </a:extLst>
        </xdr:cNvPr>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B4777764-4593-40B2-8D96-FF0070F02CCF}"/>
            </a:ext>
          </a:extLst>
        </xdr:cNvPr>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66" name="楕円 665">
          <a:extLst>
            <a:ext uri="{FF2B5EF4-FFF2-40B4-BE49-F238E27FC236}">
              <a16:creationId xmlns:a16="http://schemas.microsoft.com/office/drawing/2014/main" id="{916D332A-8FB4-4335-9946-6418E77D7259}"/>
            </a:ext>
          </a:extLst>
        </xdr:cNvPr>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147501</xdr:rowOff>
    </xdr:from>
    <xdr:to>
      <xdr:col>85</xdr:col>
      <xdr:colOff>127000</xdr:colOff>
      <xdr:row>81</xdr:row>
      <xdr:rowOff>13607</xdr:rowOff>
    </xdr:to>
    <xdr:cxnSp macro="">
      <xdr:nvCxnSpPr>
        <xdr:cNvPr id="667" name="直線コネクタ 666">
          <a:extLst>
            <a:ext uri="{FF2B5EF4-FFF2-40B4-BE49-F238E27FC236}">
              <a16:creationId xmlns:a16="http://schemas.microsoft.com/office/drawing/2014/main" id="{B7B8389A-6312-43D5-A9B5-44C13A021562}"/>
            </a:ext>
          </a:extLst>
        </xdr:cNvPr>
        <xdr:cNvCxnSpPr/>
      </xdr:nvCxnSpPr>
      <xdr:spPr>
        <a:xfrm flipV="1">
          <a:off x="15481300" y="138635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85271</xdr:rowOff>
    </xdr:from>
    <xdr:to>
      <xdr:col>76</xdr:col>
      <xdr:colOff>165100</xdr:colOff>
      <xdr:row>84</xdr:row>
      <xdr:rowOff>15421</xdr:rowOff>
    </xdr:to>
    <xdr:sp macro="" textlink="">
      <xdr:nvSpPr>
        <xdr:cNvPr id="668" name="楕円 667">
          <a:extLst>
            <a:ext uri="{FF2B5EF4-FFF2-40B4-BE49-F238E27FC236}">
              <a16:creationId xmlns:a16="http://schemas.microsoft.com/office/drawing/2014/main" id="{8DD1131A-7F2D-4A48-AB34-6B6DC1ABCB94}"/>
            </a:ext>
          </a:extLst>
        </xdr:cNvPr>
        <xdr:cNvSpPr/>
      </xdr:nvSpPr>
      <xdr:spPr>
        <a:xfrm>
          <a:off x="14541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83</xdr:row>
      <xdr:rowOff>136071</xdr:rowOff>
    </xdr:to>
    <xdr:cxnSp macro="">
      <xdr:nvCxnSpPr>
        <xdr:cNvPr id="669" name="直線コネクタ 668">
          <a:extLst>
            <a:ext uri="{FF2B5EF4-FFF2-40B4-BE49-F238E27FC236}">
              <a16:creationId xmlns:a16="http://schemas.microsoft.com/office/drawing/2014/main" id="{5FFCA4AF-2906-4F7B-8F99-F61B2D4FC6B3}"/>
            </a:ext>
          </a:extLst>
        </xdr:cNvPr>
        <xdr:cNvCxnSpPr/>
      </xdr:nvCxnSpPr>
      <xdr:spPr>
        <a:xfrm flipV="1">
          <a:off x="14592300" y="13901057"/>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a:extLst>
            <a:ext uri="{FF2B5EF4-FFF2-40B4-BE49-F238E27FC236}">
              <a16:creationId xmlns:a16="http://schemas.microsoft.com/office/drawing/2014/main" id="{0929D4C4-77D9-44DE-8817-67C6AAD0C4DC}"/>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1" name="n_2aveValue【消防施設】&#10;有形固定資産減価償却率">
          <a:extLst>
            <a:ext uri="{FF2B5EF4-FFF2-40B4-BE49-F238E27FC236}">
              <a16:creationId xmlns:a16="http://schemas.microsoft.com/office/drawing/2014/main" id="{9CDAC54C-2654-4F5E-9572-B08F023B234A}"/>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a:extLst>
            <a:ext uri="{FF2B5EF4-FFF2-40B4-BE49-F238E27FC236}">
              <a16:creationId xmlns:a16="http://schemas.microsoft.com/office/drawing/2014/main" id="{955B806F-E05D-4BD7-B1C6-C2A9A6277932}"/>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673" name="n_1mainValue【消防施設】&#10;有形固定資産減価償却率">
          <a:extLst>
            <a:ext uri="{FF2B5EF4-FFF2-40B4-BE49-F238E27FC236}">
              <a16:creationId xmlns:a16="http://schemas.microsoft.com/office/drawing/2014/main" id="{98A13B35-1D13-4FD1-B8BF-F9C6AF9CA15C}"/>
            </a:ext>
          </a:extLst>
        </xdr:cNvPr>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6548</xdr:rowOff>
    </xdr:from>
    <xdr:ext cx="405111" cy="259045"/>
    <xdr:sp macro="" textlink="">
      <xdr:nvSpPr>
        <xdr:cNvPr id="674" name="n_2mainValue【消防施設】&#10;有形固定資産減価償却率">
          <a:extLst>
            <a:ext uri="{FF2B5EF4-FFF2-40B4-BE49-F238E27FC236}">
              <a16:creationId xmlns:a16="http://schemas.microsoft.com/office/drawing/2014/main" id="{B9E8FC98-0B4A-47AE-B4E5-6BD3C74D6A14}"/>
            </a:ext>
          </a:extLst>
        </xdr:cNvPr>
        <xdr:cNvSpPr txBox="1"/>
      </xdr:nvSpPr>
      <xdr:spPr>
        <a:xfrm>
          <a:off x="14389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EB993221-E5E9-4609-A1D2-61F68AC91A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97ED0CB-879A-4D80-89D3-C37DABAEDB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81A65E2-3B38-432F-B256-598FCA54F1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837ED597-B9CA-4BC7-A722-D460E0BBF5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5B1E35A-2E7C-4AC4-84E6-E95B8C5231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54E559EC-F626-45C3-9478-21EE57C58B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1C8BD00B-F602-4705-8BF5-F8E316B81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B613E3B1-2423-459D-907D-87F33A7E06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BB83E4C-95A0-4C8D-9611-632A4786A7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6EB70B14-479E-41B5-A93C-E2231CE1CB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178DEBCF-2162-4873-A814-4298F69410F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336E0724-1837-4065-A3E4-6EABAA059D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1D7D1389-062D-4E59-865C-32764E3336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349B97B-94D4-4AF5-A6FB-A196EB85112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B623B0CA-2457-401D-BD34-9400DB07FF8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4E61991D-73F5-4ADC-8D28-A79113A472D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491C9446-E994-489F-9EAF-F5C0A45E3E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AB200C0D-A57A-4706-ABAD-D31CF282686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5E7C412B-1683-414F-BC61-E6F9923FAA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BB7BAFC5-CBF3-4D9B-BA33-8E554A5C86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9B0AF134-805A-441D-8426-1394C7C75C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a:extLst>
            <a:ext uri="{FF2B5EF4-FFF2-40B4-BE49-F238E27FC236}">
              <a16:creationId xmlns:a16="http://schemas.microsoft.com/office/drawing/2014/main" id="{53E44466-0E31-451E-A0A8-63468996F2A8}"/>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a:extLst>
            <a:ext uri="{FF2B5EF4-FFF2-40B4-BE49-F238E27FC236}">
              <a16:creationId xmlns:a16="http://schemas.microsoft.com/office/drawing/2014/main" id="{9FA433C3-89E4-4E17-B2D7-9276CD514E9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a:extLst>
            <a:ext uri="{FF2B5EF4-FFF2-40B4-BE49-F238E27FC236}">
              <a16:creationId xmlns:a16="http://schemas.microsoft.com/office/drawing/2014/main" id="{80B2FC6D-AA0B-48BE-97C7-4A90A9A267E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a:extLst>
            <a:ext uri="{FF2B5EF4-FFF2-40B4-BE49-F238E27FC236}">
              <a16:creationId xmlns:a16="http://schemas.microsoft.com/office/drawing/2014/main" id="{891CAF35-16E9-44C0-9DF1-FC11A1BAC60B}"/>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a:extLst>
            <a:ext uri="{FF2B5EF4-FFF2-40B4-BE49-F238E27FC236}">
              <a16:creationId xmlns:a16="http://schemas.microsoft.com/office/drawing/2014/main" id="{785948E2-91C0-4807-A662-8D96E2913DFB}"/>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a:extLst>
            <a:ext uri="{FF2B5EF4-FFF2-40B4-BE49-F238E27FC236}">
              <a16:creationId xmlns:a16="http://schemas.microsoft.com/office/drawing/2014/main" id="{D9754DEC-C087-4A0F-9C50-6CBAC20A5194}"/>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a:extLst>
            <a:ext uri="{FF2B5EF4-FFF2-40B4-BE49-F238E27FC236}">
              <a16:creationId xmlns:a16="http://schemas.microsoft.com/office/drawing/2014/main" id="{CB86AFD6-26EB-483E-B7F6-29722F74841C}"/>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a:extLst>
            <a:ext uri="{FF2B5EF4-FFF2-40B4-BE49-F238E27FC236}">
              <a16:creationId xmlns:a16="http://schemas.microsoft.com/office/drawing/2014/main" id="{6319E088-4FBB-4E4F-BBB9-784FBD6D8741}"/>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a:extLst>
            <a:ext uri="{FF2B5EF4-FFF2-40B4-BE49-F238E27FC236}">
              <a16:creationId xmlns:a16="http://schemas.microsoft.com/office/drawing/2014/main" id="{7175B04B-D83B-4527-AE39-002136BA1068}"/>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a:extLst>
            <a:ext uri="{FF2B5EF4-FFF2-40B4-BE49-F238E27FC236}">
              <a16:creationId xmlns:a16="http://schemas.microsoft.com/office/drawing/2014/main" id="{266B8AEE-02FF-4C9C-A439-08C00917CB34}"/>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C9D4716-AE45-431C-A08C-0604F88499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09CF27E-0A4F-4580-A19F-9ED8C5A930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31308BC-CB00-4674-9C17-9468D15B8F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E59A5B1-8368-4E56-AEB3-C962195536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C8252CC-484B-4EC8-8E79-98AD4E34B2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11" name="楕円 710">
          <a:extLst>
            <a:ext uri="{FF2B5EF4-FFF2-40B4-BE49-F238E27FC236}">
              <a16:creationId xmlns:a16="http://schemas.microsoft.com/office/drawing/2014/main" id="{D6B92F5D-4B52-47FA-8FBC-B29F21FC7658}"/>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103395</xdr:rowOff>
    </xdr:from>
    <xdr:ext cx="469744" cy="259045"/>
    <xdr:sp macro="" textlink="">
      <xdr:nvSpPr>
        <xdr:cNvPr id="712" name="【消防施設】&#10;一人当たり面積該当値テキスト">
          <a:extLst>
            <a:ext uri="{FF2B5EF4-FFF2-40B4-BE49-F238E27FC236}">
              <a16:creationId xmlns:a16="http://schemas.microsoft.com/office/drawing/2014/main" id="{BAB86710-FAD4-428D-B5D9-0C29EC9C8200}"/>
            </a:ext>
          </a:extLst>
        </xdr:cNvPr>
        <xdr:cNvSpPr txBox="1"/>
      </xdr:nvSpPr>
      <xdr:spPr>
        <a:xfrm>
          <a:off x="22199600"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13" name="楕円 712">
          <a:extLst>
            <a:ext uri="{FF2B5EF4-FFF2-40B4-BE49-F238E27FC236}">
              <a16:creationId xmlns:a16="http://schemas.microsoft.com/office/drawing/2014/main" id="{252A8801-6D51-4891-B016-4988C155DBF6}"/>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67818</xdr:rowOff>
    </xdr:to>
    <xdr:cxnSp macro="">
      <xdr:nvCxnSpPr>
        <xdr:cNvPr id="714" name="直線コネクタ 713">
          <a:extLst>
            <a:ext uri="{FF2B5EF4-FFF2-40B4-BE49-F238E27FC236}">
              <a16:creationId xmlns:a16="http://schemas.microsoft.com/office/drawing/2014/main" id="{846722EF-F82E-4736-AA1B-D51CC2B06DE8}"/>
            </a:ext>
          </a:extLst>
        </xdr:cNvPr>
        <xdr:cNvCxnSpPr/>
      </xdr:nvCxnSpPr>
      <xdr:spPr>
        <a:xfrm>
          <a:off x="21323300" y="14622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5" name="楕円 714">
          <a:extLst>
            <a:ext uri="{FF2B5EF4-FFF2-40B4-BE49-F238E27FC236}">
              <a16:creationId xmlns:a16="http://schemas.microsoft.com/office/drawing/2014/main" id="{51CADDF3-FDC1-449C-946C-72A1FA6F7151}"/>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16" name="直線コネクタ 715">
          <a:extLst>
            <a:ext uri="{FF2B5EF4-FFF2-40B4-BE49-F238E27FC236}">
              <a16:creationId xmlns:a16="http://schemas.microsoft.com/office/drawing/2014/main" id="{F4040096-537B-42F8-A44F-C70C09097D5C}"/>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a:extLst>
            <a:ext uri="{FF2B5EF4-FFF2-40B4-BE49-F238E27FC236}">
              <a16:creationId xmlns:a16="http://schemas.microsoft.com/office/drawing/2014/main" id="{3166F19F-7383-4631-B3CD-C5A3288CC5D5}"/>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a:extLst>
            <a:ext uri="{FF2B5EF4-FFF2-40B4-BE49-F238E27FC236}">
              <a16:creationId xmlns:a16="http://schemas.microsoft.com/office/drawing/2014/main" id="{FDA1CF4A-6BDD-400C-9F45-88A8D86F1E3A}"/>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a:extLst>
            <a:ext uri="{FF2B5EF4-FFF2-40B4-BE49-F238E27FC236}">
              <a16:creationId xmlns:a16="http://schemas.microsoft.com/office/drawing/2014/main" id="{145CC4E1-35E0-46FD-936F-6FAA8D249C0C}"/>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20" name="n_1mainValue【消防施設】&#10;一人当たり面積">
          <a:extLst>
            <a:ext uri="{FF2B5EF4-FFF2-40B4-BE49-F238E27FC236}">
              <a16:creationId xmlns:a16="http://schemas.microsoft.com/office/drawing/2014/main" id="{59FF7636-69ED-463C-BC94-0BC0324034E7}"/>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21" name="n_2mainValue【消防施設】&#10;一人当たり面積">
          <a:extLst>
            <a:ext uri="{FF2B5EF4-FFF2-40B4-BE49-F238E27FC236}">
              <a16:creationId xmlns:a16="http://schemas.microsoft.com/office/drawing/2014/main" id="{D1AB9F55-9550-4657-956E-DA438F1004D7}"/>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1C947616-C35B-4B09-AB18-DCA66B9C6F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48669DC9-1170-4E35-935F-21BE5BEAFB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243D2A30-CBA2-47A2-ABB1-4D543C6F0F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82B62468-2982-4B24-A45A-F32E7C032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42EA6FF9-BF99-4837-BFC0-3320A30DE8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9FEC4423-2947-4C16-AF2E-DCFE299621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AF2E9044-2A46-4E52-8C95-2748BB4263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D96041F9-D319-44CA-8F9E-FC7CD3F3F3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5454CE16-D310-4BA7-B666-DE44A5AFA4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3A541A5-3943-4F51-9C83-09B604E174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BFD0E250-AD2A-4AE7-BEFB-2E95DBBC9C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C6D09375-C568-46F2-85C1-4ADD732542D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254331E8-9C5C-43B3-AFB8-7AC0D6EA69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1F307908-27B6-4BA0-BC5A-FC6B6F7829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BB442395-FA32-442B-9C40-1D167E06499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831BEBBD-D8CA-453F-BD9F-C92E71D0F96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0CC9B800-9B48-4650-BFD9-CE9ED62E034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EC720906-DF31-45E3-A54B-D4D2898A46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78A2A16B-91A8-4632-BEC7-D20502449B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BB46501C-89A9-4C8B-A542-5AA8069762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CA0E20C9-BE60-493A-B109-AB4851798CE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16BA00C3-AC72-4FD0-9417-8245FF36B2F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6CAC9DBD-D418-41A2-8576-AEFC1684E7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4A783841-AD24-4C55-90E7-C53EA47CE9F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CC1272A9-D41D-49D3-8E98-98C9CC5A49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a:extLst>
            <a:ext uri="{FF2B5EF4-FFF2-40B4-BE49-F238E27FC236}">
              <a16:creationId xmlns:a16="http://schemas.microsoft.com/office/drawing/2014/main" id="{FE285731-3A75-4BB6-AB0E-FEA4888C2B85}"/>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a:extLst>
            <a:ext uri="{FF2B5EF4-FFF2-40B4-BE49-F238E27FC236}">
              <a16:creationId xmlns:a16="http://schemas.microsoft.com/office/drawing/2014/main" id="{AAAAA1F2-4E8B-4571-BABD-681B92A22A88}"/>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a:extLst>
            <a:ext uri="{FF2B5EF4-FFF2-40B4-BE49-F238E27FC236}">
              <a16:creationId xmlns:a16="http://schemas.microsoft.com/office/drawing/2014/main" id="{C57E86E0-352F-41CD-A07D-C54778451EF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a:extLst>
            <a:ext uri="{FF2B5EF4-FFF2-40B4-BE49-F238E27FC236}">
              <a16:creationId xmlns:a16="http://schemas.microsoft.com/office/drawing/2014/main" id="{E12719A7-43D3-4D11-921B-1AC6A8F2D90C}"/>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a:extLst>
            <a:ext uri="{FF2B5EF4-FFF2-40B4-BE49-F238E27FC236}">
              <a16:creationId xmlns:a16="http://schemas.microsoft.com/office/drawing/2014/main" id="{556D9698-ED1A-4476-9903-FABE9E0BC592}"/>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a:extLst>
            <a:ext uri="{FF2B5EF4-FFF2-40B4-BE49-F238E27FC236}">
              <a16:creationId xmlns:a16="http://schemas.microsoft.com/office/drawing/2014/main" id="{E725F621-E10B-4344-8E92-4B93CBDEC293}"/>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a:extLst>
            <a:ext uri="{FF2B5EF4-FFF2-40B4-BE49-F238E27FC236}">
              <a16:creationId xmlns:a16="http://schemas.microsoft.com/office/drawing/2014/main" id="{8F4A3CAF-ABD5-494C-AFB6-A33FF7E5E39E}"/>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a:extLst>
            <a:ext uri="{FF2B5EF4-FFF2-40B4-BE49-F238E27FC236}">
              <a16:creationId xmlns:a16="http://schemas.microsoft.com/office/drawing/2014/main" id="{D77960C7-7B6B-4505-AC4D-B123FC3BB11E}"/>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a:extLst>
            <a:ext uri="{FF2B5EF4-FFF2-40B4-BE49-F238E27FC236}">
              <a16:creationId xmlns:a16="http://schemas.microsoft.com/office/drawing/2014/main" id="{47422918-9118-4AA3-9BD3-6ED7D4BE579D}"/>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a:extLst>
            <a:ext uri="{FF2B5EF4-FFF2-40B4-BE49-F238E27FC236}">
              <a16:creationId xmlns:a16="http://schemas.microsoft.com/office/drawing/2014/main" id="{8E3A4A7A-47F7-43DD-A745-97214E3E2808}"/>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6C5BEDE3-A91C-4E46-A2F3-4A0C84C4E7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E021FA4-5FC0-4240-8B77-355BC77A33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F2218909-A9F7-48A0-8164-6AE5E61BEB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E2BE80D9-1F0B-4822-AEA6-B8886D05BF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2DFE323-87EF-41E5-A17B-B6FF9E0B29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762" name="楕円 761">
          <a:extLst>
            <a:ext uri="{FF2B5EF4-FFF2-40B4-BE49-F238E27FC236}">
              <a16:creationId xmlns:a16="http://schemas.microsoft.com/office/drawing/2014/main" id="{165BFAFB-C907-41E0-B384-6E31EFBAEEAF}"/>
            </a:ext>
          </a:extLst>
        </xdr:cNvPr>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763" name="【庁舎】&#10;有形固定資産減価償却率該当値テキスト">
          <a:extLst>
            <a:ext uri="{FF2B5EF4-FFF2-40B4-BE49-F238E27FC236}">
              <a16:creationId xmlns:a16="http://schemas.microsoft.com/office/drawing/2014/main" id="{EF76C533-6359-4C05-AEBA-9CBC6DBD0F04}"/>
            </a:ext>
          </a:extLst>
        </xdr:cNvPr>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764" name="楕円 763">
          <a:extLst>
            <a:ext uri="{FF2B5EF4-FFF2-40B4-BE49-F238E27FC236}">
              <a16:creationId xmlns:a16="http://schemas.microsoft.com/office/drawing/2014/main" id="{0700926E-1820-42D6-8B75-35355019A118}"/>
            </a:ext>
          </a:extLst>
        </xdr:cNvPr>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77832</xdr:rowOff>
    </xdr:to>
    <xdr:cxnSp macro="">
      <xdr:nvCxnSpPr>
        <xdr:cNvPr id="765" name="直線コネクタ 764">
          <a:extLst>
            <a:ext uri="{FF2B5EF4-FFF2-40B4-BE49-F238E27FC236}">
              <a16:creationId xmlns:a16="http://schemas.microsoft.com/office/drawing/2014/main" id="{85531D55-2D43-43F9-82B5-ACF15CC08468}"/>
            </a:ext>
          </a:extLst>
        </xdr:cNvPr>
        <xdr:cNvCxnSpPr/>
      </xdr:nvCxnSpPr>
      <xdr:spPr>
        <a:xfrm flipV="1">
          <a:off x="15481300" y="175281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766" name="楕円 765">
          <a:extLst>
            <a:ext uri="{FF2B5EF4-FFF2-40B4-BE49-F238E27FC236}">
              <a16:creationId xmlns:a16="http://schemas.microsoft.com/office/drawing/2014/main" id="{7A0CF511-894C-4701-8D96-6FD58F78E7A3}"/>
            </a:ext>
          </a:extLst>
        </xdr:cNvPr>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115388</xdr:rowOff>
    </xdr:to>
    <xdr:cxnSp macro="">
      <xdr:nvCxnSpPr>
        <xdr:cNvPr id="767" name="直線コネクタ 766">
          <a:extLst>
            <a:ext uri="{FF2B5EF4-FFF2-40B4-BE49-F238E27FC236}">
              <a16:creationId xmlns:a16="http://schemas.microsoft.com/office/drawing/2014/main" id="{649A0E51-D642-44AE-90FE-9E667741B2F0}"/>
            </a:ext>
          </a:extLst>
        </xdr:cNvPr>
        <xdr:cNvCxnSpPr/>
      </xdr:nvCxnSpPr>
      <xdr:spPr>
        <a:xfrm flipV="1">
          <a:off x="14592300" y="175657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a:extLst>
            <a:ext uri="{FF2B5EF4-FFF2-40B4-BE49-F238E27FC236}">
              <a16:creationId xmlns:a16="http://schemas.microsoft.com/office/drawing/2014/main" id="{FAF31D3A-7704-4CD8-BD00-48C38DE6674B}"/>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a:extLst>
            <a:ext uri="{FF2B5EF4-FFF2-40B4-BE49-F238E27FC236}">
              <a16:creationId xmlns:a16="http://schemas.microsoft.com/office/drawing/2014/main" id="{E3F68B81-2145-4B05-ADD7-63F3389F29DA}"/>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a:extLst>
            <a:ext uri="{FF2B5EF4-FFF2-40B4-BE49-F238E27FC236}">
              <a16:creationId xmlns:a16="http://schemas.microsoft.com/office/drawing/2014/main" id="{ADBAA698-A5C2-49E0-8C07-A4C90376F762}"/>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771" name="n_1mainValue【庁舎】&#10;有形固定資産減価償却率">
          <a:extLst>
            <a:ext uri="{FF2B5EF4-FFF2-40B4-BE49-F238E27FC236}">
              <a16:creationId xmlns:a16="http://schemas.microsoft.com/office/drawing/2014/main" id="{65E70E2F-718D-42DD-9E6A-562E0A671B55}"/>
            </a:ext>
          </a:extLst>
        </xdr:cNvPr>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772" name="n_2mainValue【庁舎】&#10;有形固定資産減価償却率">
          <a:extLst>
            <a:ext uri="{FF2B5EF4-FFF2-40B4-BE49-F238E27FC236}">
              <a16:creationId xmlns:a16="http://schemas.microsoft.com/office/drawing/2014/main" id="{DF62ADF5-5F84-438E-81C5-30A64734E906}"/>
            </a:ext>
          </a:extLst>
        </xdr:cNvPr>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1749811A-04CB-4C0D-BE90-1B2F82E76E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D334AF4C-0A8E-46BC-9AF5-64DE3F2387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52A96CC8-F28F-4F2C-9D9C-0B5EBF3150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90B3BB16-4B41-4F82-B889-AB5FE7E853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F16E2F39-D6AE-44B9-B7A9-537F2B0FB8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F78175E8-4E95-4103-9CCE-CD6751D234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6CA93A31-D30E-49F6-9CA7-F3C14C6450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714E6765-F8A4-4775-BCD9-09FE22F826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307A0404-9651-4B5C-96DA-823517CEE1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45029D47-9300-4479-A555-B355F22520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D933072B-B05A-450B-8156-2DD76CC89E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17E30552-D4B8-47D5-9053-478167DE1EC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050F8A47-8A49-46BB-A0FF-A7B8C66C56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EEC8AD31-4FA0-4FED-8CFC-C34172821D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7208C079-0D8A-4E9B-A7A2-753A96AF56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5C099839-861F-43B1-8333-DB0C303E6B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E48ACC0B-08E3-434E-82A7-27DCE22004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A678B511-A7CA-4415-A73F-ADDBDED0C3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DD26C2E0-3851-406E-87D7-97921E426B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A5709979-08D0-4DB8-8B92-E13C5D51EC0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FFC9CFB8-BD58-4D8C-89DF-183456F3DD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9BB976DF-B3B5-4E8D-B6D6-8FCE4F6767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F69A2D0-1614-442B-BE81-78978F8028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a:extLst>
            <a:ext uri="{FF2B5EF4-FFF2-40B4-BE49-F238E27FC236}">
              <a16:creationId xmlns:a16="http://schemas.microsoft.com/office/drawing/2014/main" id="{CE703896-74CC-43B6-93D9-12FCB61AF238}"/>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a:extLst>
            <a:ext uri="{FF2B5EF4-FFF2-40B4-BE49-F238E27FC236}">
              <a16:creationId xmlns:a16="http://schemas.microsoft.com/office/drawing/2014/main" id="{0F71015F-AF0C-48B4-93AE-A24B08B069F6}"/>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a:extLst>
            <a:ext uri="{FF2B5EF4-FFF2-40B4-BE49-F238E27FC236}">
              <a16:creationId xmlns:a16="http://schemas.microsoft.com/office/drawing/2014/main" id="{06370B87-EE80-496D-8114-BBE146AF5C03}"/>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a:extLst>
            <a:ext uri="{FF2B5EF4-FFF2-40B4-BE49-F238E27FC236}">
              <a16:creationId xmlns:a16="http://schemas.microsoft.com/office/drawing/2014/main" id="{390344AC-E522-42A2-B0D2-DC0216FC38AA}"/>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a:extLst>
            <a:ext uri="{FF2B5EF4-FFF2-40B4-BE49-F238E27FC236}">
              <a16:creationId xmlns:a16="http://schemas.microsoft.com/office/drawing/2014/main" id="{E731FD2D-2737-4E3A-A79D-A712923F04A9}"/>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a:extLst>
            <a:ext uri="{FF2B5EF4-FFF2-40B4-BE49-F238E27FC236}">
              <a16:creationId xmlns:a16="http://schemas.microsoft.com/office/drawing/2014/main" id="{D47744A8-5FC2-4A7C-87E6-3515C03C612A}"/>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a:extLst>
            <a:ext uri="{FF2B5EF4-FFF2-40B4-BE49-F238E27FC236}">
              <a16:creationId xmlns:a16="http://schemas.microsoft.com/office/drawing/2014/main" id="{7311D8B7-3D7B-4E7D-9412-162B7CD407FA}"/>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a:extLst>
            <a:ext uri="{FF2B5EF4-FFF2-40B4-BE49-F238E27FC236}">
              <a16:creationId xmlns:a16="http://schemas.microsoft.com/office/drawing/2014/main" id="{7C65D620-BC3E-4390-8443-D7DBE20416A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a:extLst>
            <a:ext uri="{FF2B5EF4-FFF2-40B4-BE49-F238E27FC236}">
              <a16:creationId xmlns:a16="http://schemas.microsoft.com/office/drawing/2014/main" id="{E2C7CCE8-D727-498A-A816-110B0BF7E86C}"/>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a:extLst>
            <a:ext uri="{FF2B5EF4-FFF2-40B4-BE49-F238E27FC236}">
              <a16:creationId xmlns:a16="http://schemas.microsoft.com/office/drawing/2014/main" id="{3D80C158-761D-481C-9A90-E88FE87EBDF1}"/>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A2E667BE-D053-4A09-B2C2-488397D050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1CF5F4B0-5C90-462F-8571-653E5E7555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3BC80A3-E4A5-46A2-9094-A23E5348D0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F7E50644-5E02-437D-A236-F02D1FABCE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81A64F1F-AC17-4969-96B5-662EF19B43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811" name="楕円 810">
          <a:extLst>
            <a:ext uri="{FF2B5EF4-FFF2-40B4-BE49-F238E27FC236}">
              <a16:creationId xmlns:a16="http://schemas.microsoft.com/office/drawing/2014/main" id="{A381DC27-67A8-4CD2-AF61-8F6EF315A892}"/>
            </a:ext>
          </a:extLst>
        </xdr:cNvPr>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165116</xdr:rowOff>
    </xdr:from>
    <xdr:ext cx="469744" cy="259045"/>
    <xdr:sp macro="" textlink="">
      <xdr:nvSpPr>
        <xdr:cNvPr id="812" name="【庁舎】&#10;一人当たり面積該当値テキスト">
          <a:extLst>
            <a:ext uri="{FF2B5EF4-FFF2-40B4-BE49-F238E27FC236}">
              <a16:creationId xmlns:a16="http://schemas.microsoft.com/office/drawing/2014/main" id="{4F090624-E0F2-4316-99C4-685CF0348B52}"/>
            </a:ext>
          </a:extLst>
        </xdr:cNvPr>
        <xdr:cNvSpPr txBox="1"/>
      </xdr:nvSpPr>
      <xdr:spPr>
        <a:xfrm>
          <a:off x="22199600" y="183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813" name="楕円 812">
          <a:extLst>
            <a:ext uri="{FF2B5EF4-FFF2-40B4-BE49-F238E27FC236}">
              <a16:creationId xmlns:a16="http://schemas.microsoft.com/office/drawing/2014/main" id="{18E50739-DF46-4860-9E9A-5E394FBD45C5}"/>
            </a:ext>
          </a:extLst>
        </xdr:cNvPr>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129539</xdr:rowOff>
    </xdr:to>
    <xdr:cxnSp macro="">
      <xdr:nvCxnSpPr>
        <xdr:cNvPr id="814" name="直線コネクタ 813">
          <a:extLst>
            <a:ext uri="{FF2B5EF4-FFF2-40B4-BE49-F238E27FC236}">
              <a16:creationId xmlns:a16="http://schemas.microsoft.com/office/drawing/2014/main" id="{00212225-5445-4ACB-8BE4-216B5AA3A0B4}"/>
            </a:ext>
          </a:extLst>
        </xdr:cNvPr>
        <xdr:cNvCxnSpPr/>
      </xdr:nvCxnSpPr>
      <xdr:spPr>
        <a:xfrm>
          <a:off x="21323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815" name="楕円 814">
          <a:extLst>
            <a:ext uri="{FF2B5EF4-FFF2-40B4-BE49-F238E27FC236}">
              <a16:creationId xmlns:a16="http://schemas.microsoft.com/office/drawing/2014/main" id="{0D44B84C-5671-428C-917B-DA198A1AFE88}"/>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125730</xdr:rowOff>
    </xdr:to>
    <xdr:cxnSp macro="">
      <xdr:nvCxnSpPr>
        <xdr:cNvPr id="816" name="直線コネクタ 815">
          <a:extLst>
            <a:ext uri="{FF2B5EF4-FFF2-40B4-BE49-F238E27FC236}">
              <a16:creationId xmlns:a16="http://schemas.microsoft.com/office/drawing/2014/main" id="{EA04AD7F-9537-467D-89A6-5646B4C12CF3}"/>
            </a:ext>
          </a:extLst>
        </xdr:cNvPr>
        <xdr:cNvCxnSpPr/>
      </xdr:nvCxnSpPr>
      <xdr:spPr>
        <a:xfrm>
          <a:off x="20434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a:extLst>
            <a:ext uri="{FF2B5EF4-FFF2-40B4-BE49-F238E27FC236}">
              <a16:creationId xmlns:a16="http://schemas.microsoft.com/office/drawing/2014/main" id="{099AA86D-17EB-401B-9F59-0E5380BCC7FC}"/>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a:extLst>
            <a:ext uri="{FF2B5EF4-FFF2-40B4-BE49-F238E27FC236}">
              <a16:creationId xmlns:a16="http://schemas.microsoft.com/office/drawing/2014/main" id="{95555C21-8152-42F7-81DC-66117BE32D42}"/>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a:extLst>
            <a:ext uri="{FF2B5EF4-FFF2-40B4-BE49-F238E27FC236}">
              <a16:creationId xmlns:a16="http://schemas.microsoft.com/office/drawing/2014/main" id="{E3D3629A-5186-4DB9-94A5-02E0F813289B}"/>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820" name="n_1mainValue【庁舎】&#10;一人当たり面積">
          <a:extLst>
            <a:ext uri="{FF2B5EF4-FFF2-40B4-BE49-F238E27FC236}">
              <a16:creationId xmlns:a16="http://schemas.microsoft.com/office/drawing/2014/main" id="{A941ACF5-8C2F-40D6-8C48-8337D2DE57A8}"/>
            </a:ext>
          </a:extLst>
        </xdr:cNvPr>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821" name="n_2mainValue【庁舎】&#10;一人当たり面積">
          <a:extLst>
            <a:ext uri="{FF2B5EF4-FFF2-40B4-BE49-F238E27FC236}">
              <a16:creationId xmlns:a16="http://schemas.microsoft.com/office/drawing/2014/main" id="{9D17575E-DB03-44C6-8FBA-BAC0A9C7FE37}"/>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A3E97051-C358-49D1-B393-9F615E22DE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9E9F4857-EEB5-4414-92D3-232B50A62F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9144FD58-AC49-4F6B-BD5A-59C879EF59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年度の庁舎の有形固定資産減価償却率は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％より高い傾向にある。また、平成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年度の庁舎の一人当たり面積は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㎡より低い傾向にある。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財政力指数は、平成１７年８月のつくばエクスプレス開業後、人口の増加や駅周辺の開発などに伴う税収の増加により、類似団体の平均を大きく上回る１．０２となっている。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また、単年度の財政力指数が１．０３になったことにより、普通交付税は不交付となった。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今後においても、市税・国民健康保険税の収納率向上を図り、歳入の確保に努める。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8467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28575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806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28575</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68792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17992</xdr:rowOff>
    </xdr:from>
    <xdr:to>
      <xdr:col>7</xdr:col>
      <xdr:colOff>31750</xdr:colOff>
      <xdr:row>36</xdr:row>
      <xdr:rowOff>119592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129769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類似団体との比較では、７．２ポイント下回る８５．０％であり、昨年度と比較しても２．２ポイント減少している。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主な要因としては、経常経費である人件費や公債費の減少と</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市税等の一般財源の増加により、経常収支比率が下がったものと思われる。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今後も、平成２８年度から令和２年度までを取組期間とする「第５次八潮市行政改革大綱」や「八潮市定員管理計画」に基づき、経常経費を抑制し、財政の硬直化が進まないよう努める。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61</xdr:row>
      <xdr:rowOff>111337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9283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12277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6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12277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617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類似団体を３４，８４９円下回っており、昨年度との比較においては２，２０８円増加した。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これは、人件費については総合事務組合負担金において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75,312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千円の減少等があったものの、物件費については私立保育所保育事業委託料等において増加の要因があったことが影響として考えられる。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物件費については、法令等に基づき競争入札に付すべきものは、競争入札の方法により契約者を決定するなど、競争性を働かせながら経費の削減に努める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8620</xdr:rowOff>
    </xdr:from>
    <xdr:to>
      <xdr:col>23</xdr:col>
      <xdr:colOff>133350</xdr:colOff>
      <xdr:row>81</xdr:row>
      <xdr:rowOff>29932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6070"/>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8620</xdr:rowOff>
    </xdr:from>
    <xdr:to>
      <xdr:col>19</xdr:col>
      <xdr:colOff>133350</xdr:colOff>
      <xdr:row>81</xdr:row>
      <xdr:rowOff>15917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9607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15917</xdr:rowOff>
    </xdr:from>
    <xdr:to>
      <xdr:col>15</xdr:col>
      <xdr:colOff>82550</xdr:colOff>
      <xdr:row>81</xdr:row>
      <xdr:rowOff>92622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03367"/>
          <a:ext cx="889000" cy="7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63559</xdr:rowOff>
    </xdr:from>
    <xdr:to>
      <xdr:col>11</xdr:col>
      <xdr:colOff>31750</xdr:colOff>
      <xdr:row>81</xdr:row>
      <xdr:rowOff>92622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1009"/>
          <a:ext cx="8890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150582</xdr:rowOff>
    </xdr:from>
    <xdr:to>
      <xdr:col>23</xdr:col>
      <xdr:colOff>184150</xdr:colOff>
      <xdr:row>81</xdr:row>
      <xdr:rowOff>80732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167109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129270</xdr:rowOff>
    </xdr:from>
    <xdr:to>
      <xdr:col>19</xdr:col>
      <xdr:colOff>184150</xdr:colOff>
      <xdr:row>81</xdr:row>
      <xdr:rowOff>59420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69597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136567</xdr:rowOff>
    </xdr:from>
    <xdr:to>
      <xdr:col>15</xdr:col>
      <xdr:colOff>133350</xdr:colOff>
      <xdr:row>81</xdr:row>
      <xdr:rowOff>66717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76894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41822</xdr:rowOff>
    </xdr:from>
    <xdr:to>
      <xdr:col>11</xdr:col>
      <xdr:colOff>82550</xdr:colOff>
      <xdr:row>81</xdr:row>
      <xdr:rowOff>143422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153599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12759</xdr:rowOff>
    </xdr:from>
    <xdr:to>
      <xdr:col>7</xdr:col>
      <xdr:colOff>31750</xdr:colOff>
      <xdr:row>81</xdr:row>
      <xdr:rowOff>114359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124536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ラスパイレス指数は、１０２．３となっており、類似団体平均と比較して４．４ポイント上回っている。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主な要因としては、５５歳を超える職員の昇給などが挙げられる。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今後は、ラスパイレス指数の適正化に向けた是正措置として、昇給抑制を実施する。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88</xdr:row>
      <xdr:rowOff>68943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38552"/>
          <a:ext cx="0" cy="1217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41020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68943</xdr:rowOff>
    </xdr:from>
    <xdr:to>
      <xdr:col>81</xdr:col>
      <xdr:colOff>133350</xdr:colOff>
      <xdr:row>88</xdr:row>
      <xdr:rowOff>68943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160866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6543"/>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88</xdr:row>
      <xdr:rowOff>160866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160866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10582"/>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22982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416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72873</xdr:rowOff>
    </xdr:from>
    <xdr:to>
      <xdr:col>68</xdr:col>
      <xdr:colOff>203200</xdr:colOff>
      <xdr:row>86</xdr:row>
      <xdr:rowOff>3023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昨年度の５．５６人と比較して、今年度は５．５１人と同等の数値となっており、類似団体平均との比較では２．６９人下回っている。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今後も、平成２８年度から令和２年度までを取組期間とする「八潮市定員管理計画」に基づき職員の適切な配置を行っていく。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106075</xdr:rowOff>
    </xdr:from>
    <xdr:to>
      <xdr:col>81</xdr:col>
      <xdr:colOff>44450</xdr:colOff>
      <xdr:row>59</xdr:row>
      <xdr:rowOff>111820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2162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111820</xdr:rowOff>
    </xdr:from>
    <xdr:to>
      <xdr:col>77</xdr:col>
      <xdr:colOff>44450</xdr:colOff>
      <xdr:row>59</xdr:row>
      <xdr:rowOff>121013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2737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121013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31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60</xdr:row>
      <xdr:rowOff>64467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33116"/>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55275</xdr:rowOff>
    </xdr:from>
    <xdr:to>
      <xdr:col>81</xdr:col>
      <xdr:colOff>95250</xdr:colOff>
      <xdr:row>59</xdr:row>
      <xdr:rowOff>156875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148002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61020</xdr:rowOff>
    </xdr:from>
    <xdr:to>
      <xdr:col>77</xdr:col>
      <xdr:colOff>95250</xdr:colOff>
      <xdr:row>59</xdr:row>
      <xdr:rowOff>162620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13667</xdr:rowOff>
    </xdr:from>
    <xdr:to>
      <xdr:col>64</xdr:col>
      <xdr:colOff>152400</xdr:colOff>
      <xdr:row>60</xdr:row>
      <xdr:rowOff>115267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125444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実質公債費比率は６．１％で、昨年度と比較して１．４ポイント減少して、類似団体平均をやや下回ることとなり、単年度数値で見ると、前年度７．３２２％から３．９７４％へ減少した。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改善の主な要因としては、公営企業債の償還に充てた繰入金が前年度と比較して４９７，５５４千円減少したことや、標準税収入額等が前年度と比較して４８７，９３７千円増加したこと等が挙げられる。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今後も、毎年度の地方債発行額は、その年度の元金償還金を超えないようにするなど、地方債残高の抑制を図り、財政の健全化に努めていく。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4987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32766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158242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6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83312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8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昨年度との比較では、１３ポイント減少し、改善傾向にあるものの、類似団体平均を１６ポイント上回っている。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改善の主な要因としては、標準財政規模が前年度と比較して４８７，９３７千円の増額となったことや、地方債残高が前年度と比較して１，４５７，３７０千円減額となったこと等が挙げられる。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今後も、毎年度の地方債発行額は、その年度の元金償還金を超えないようにするなど、地方債の残高の抑制を図り、財政の健全化に努めていく。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17</xdr:row>
      <xdr:rowOff>23646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8892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23646</xdr:rowOff>
    </xdr:from>
    <xdr:to>
      <xdr:col>77</xdr:col>
      <xdr:colOff>44450</xdr:colOff>
      <xdr:row>17</xdr:row>
      <xdr:rowOff>131657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38296"/>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131657</xdr:rowOff>
    </xdr:from>
    <xdr:to>
      <xdr:col>72</xdr:col>
      <xdr:colOff>203200</xdr:colOff>
      <xdr:row>19</xdr:row>
      <xdr:rowOff>95552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46307"/>
          <a:ext cx="889000" cy="3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95552</xdr:rowOff>
    </xdr:from>
    <xdr:to>
      <xdr:col>68</xdr:col>
      <xdr:colOff>152400</xdr:colOff>
      <xdr:row>21</xdr:row>
      <xdr:rowOff>10039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353102"/>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144296</xdr:rowOff>
    </xdr:from>
    <xdr:to>
      <xdr:col>77</xdr:col>
      <xdr:colOff>95250</xdr:colOff>
      <xdr:row>17</xdr:row>
      <xdr:rowOff>74446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59223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80857</xdr:rowOff>
    </xdr:from>
    <xdr:to>
      <xdr:col>73</xdr:col>
      <xdr:colOff>44450</xdr:colOff>
      <xdr:row>18</xdr:row>
      <xdr:rowOff>11007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167234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44752</xdr:rowOff>
    </xdr:from>
    <xdr:to>
      <xdr:col>68</xdr:col>
      <xdr:colOff>203200</xdr:colOff>
      <xdr:row>19</xdr:row>
      <xdr:rowOff>146352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3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131129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8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130689</xdr:rowOff>
    </xdr:from>
    <xdr:to>
      <xdr:col>64</xdr:col>
      <xdr:colOff>152400</xdr:colOff>
      <xdr:row>21</xdr:row>
      <xdr:rowOff>60839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45616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人件費は２０．３％となっており、類似団体平均と比較して３．１ポイント下回り、昨年度と比較しても０．７ポイント減少している。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主な要因としては、総合事務組合負担金の減少などが挙げられる。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今後においても、平成２８年度から令和２年度までを取組期間とする「八潮市定員管理計画」に基づき、人件費の抑制に努める。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物件費は１８．７％となっており、類似団体平均と比較して４．２ポイント上回り、昨年度と比較して０．８ポイント増加した。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主な要因としては、私立保育所保育事業委託料が増加したこと等が挙げられる。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今後も、物件費の７１％を占める委託料について、法令等に基づいた競争入札により契約者を決定するなど、競争性を働かせながら経費の削減に努めていく。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05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19</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05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129540</xdr:rowOff>
    </xdr:from>
    <xdr:to>
      <xdr:col>82</xdr:col>
      <xdr:colOff>158750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101617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扶助費は１０．１％となっており、類似団体平均と同等であるものの、昨年度と比較して０．４ポイント減少している。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主な要因としては、生活保護に係る扶助費が減少したこと等が挙げられる。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今後も、平成２８年度から令和２年度を取組期間とする「第５次八潮市行政改革大綱」に基づき、「給付事業の見直しに伴う扶助費の適正化」等を実施し、扶助費の抑制に努める。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46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16510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維持補修費や繰出金等のその他の経費は９．０％となっており、類似団体平均と比較して６．３ポイント下回り、昨年度と比較して０．２ポイント減少している。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主な要因としては、土地区画整理事業特別会計などへの繰出金や公共施設整備基金への積立金が減少したことが挙げられる。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42091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873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42091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54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53</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54</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546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58255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162741</xdr:rowOff>
    </xdr:from>
    <xdr:to>
      <xdr:col>78</xdr:col>
      <xdr:colOff>120650</xdr:colOff>
      <xdr:row>54</xdr:row>
      <xdr:rowOff>92891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103068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1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補助費等は１４．８％となっており、類似団体平均と比較して４．７ポイント上回り、昨年度と比較して０．４ポイント減少している。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主な要因としては、草加八潮消防組合への負担金や小規模保育事業給付費が減少したこと等が挙げられる。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今後においても、経費区分の明確化に努め、適正な補助金等の支出を行っていく。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87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18415</xdr:rowOff>
    </xdr:from>
    <xdr:to>
      <xdr:col>78</xdr:col>
      <xdr:colOff>69850</xdr:colOff>
      <xdr:row>39</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04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29845</xdr:rowOff>
    </xdr:from>
    <xdr:to>
      <xdr:col>73</xdr:col>
      <xdr:colOff>180975</xdr:colOff>
      <xdr:row>39</xdr:row>
      <xdr:rowOff>18415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349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xdr:rowOff>
    </xdr:from>
    <xdr:to>
      <xdr:col>69</xdr:col>
      <xdr:colOff>92075</xdr:colOff>
      <xdr:row>37</xdr:row>
      <xdr:rowOff>29845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50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139065</xdr:rowOff>
    </xdr:from>
    <xdr:to>
      <xdr:col>74</xdr:col>
      <xdr:colOff>31750</xdr:colOff>
      <xdr:row>39</xdr:row>
      <xdr:rowOff>69215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53992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150495</xdr:rowOff>
    </xdr:from>
    <xdr:to>
      <xdr:col>69</xdr:col>
      <xdr:colOff>142875</xdr:colOff>
      <xdr:row>37</xdr:row>
      <xdr:rowOff>80645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67962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公債費は１２．１％となっており、類似団体平均と比較して６．２ポイント下回り、昨年度と比較して１．３ポイント減少している。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主な要因としては、地方債残高の減少により、公債費が減少していることが挙げられる。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今後も、平成２８年度から令和２年度を取組期間とする「第５次八潮市行政改革大綱」に基づき、地方債の発行を抑制し、公債費の縮減に努める。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144962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18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76</xdr:row>
      <xdr:rowOff>51888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037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130266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820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60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公債費（１２．１％）以外では、割合の高い順に人件費（２０．３％）、物件費（１８．７％）、補助費等（１４．８％）となっており、これらが財政の硬直化を招く要因となっている。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各経費において、前述の方策を着実に実行し、健全な財政運営に努める。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754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117856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134996</xdr:rowOff>
    </xdr:from>
    <xdr:to>
      <xdr:col>29</xdr:col>
      <xdr:colOff>127000</xdr:colOff>
      <xdr:row>18</xdr:row>
      <xdr:rowOff>170086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68721"/>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124806</xdr:rowOff>
    </xdr:from>
    <xdr:to>
      <xdr:col>26</xdr:col>
      <xdr:colOff>50800</xdr:colOff>
      <xdr:row>18</xdr:row>
      <xdr:rowOff>134996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8531"/>
          <a:ext cx="698500" cy="1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124806</xdr:rowOff>
    </xdr:from>
    <xdr:to>
      <xdr:col>22</xdr:col>
      <xdr:colOff>114300</xdr:colOff>
      <xdr:row>18</xdr:row>
      <xdr:rowOff>140368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8531"/>
          <a:ext cx="698500" cy="1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134000</xdr:rowOff>
    </xdr:from>
    <xdr:to>
      <xdr:col>18</xdr:col>
      <xdr:colOff>177800</xdr:colOff>
      <xdr:row>18</xdr:row>
      <xdr:rowOff>140368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7725"/>
          <a:ext cx="698500" cy="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119286</xdr:rowOff>
    </xdr:from>
    <xdr:to>
      <xdr:col>29</xdr:col>
      <xdr:colOff>177800</xdr:colOff>
      <xdr:row>19</xdr:row>
      <xdr:rowOff>49436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27863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84196</xdr:rowOff>
    </xdr:from>
    <xdr:to>
      <xdr:col>26</xdr:col>
      <xdr:colOff>101600</xdr:colOff>
      <xdr:row>19</xdr:row>
      <xdr:rowOff>14346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170573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74007</xdr:rowOff>
    </xdr:from>
    <xdr:to>
      <xdr:col>22</xdr:col>
      <xdr:colOff>165100</xdr:colOff>
      <xdr:row>19</xdr:row>
      <xdr:rowOff>4156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773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160383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89568</xdr:rowOff>
    </xdr:from>
    <xdr:to>
      <xdr:col>19</xdr:col>
      <xdr:colOff>38100</xdr:colOff>
      <xdr:row>19</xdr:row>
      <xdr:rowOff>19717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32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83200</xdr:rowOff>
    </xdr:from>
    <xdr:to>
      <xdr:col>15</xdr:col>
      <xdr:colOff>101600</xdr:colOff>
      <xdr:row>19</xdr:row>
      <xdr:rowOff>13350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71153</xdr:rowOff>
    </xdr:from>
    <xdr:to>
      <xdr:col>29</xdr:col>
      <xdr:colOff>127000</xdr:colOff>
      <xdr:row>37</xdr:row>
      <xdr:rowOff>200198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95853"/>
          <a:ext cx="647700" cy="12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71153</xdr:rowOff>
    </xdr:from>
    <xdr:to>
      <xdr:col>26</xdr:col>
      <xdr:colOff>50800</xdr:colOff>
      <xdr:row>37</xdr:row>
      <xdr:rowOff>86149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95853"/>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38464</xdr:rowOff>
    </xdr:from>
    <xdr:to>
      <xdr:col>22</xdr:col>
      <xdr:colOff>114300</xdr:colOff>
      <xdr:row>37</xdr:row>
      <xdr:rowOff>86149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3164"/>
          <a:ext cx="698500" cy="4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167256</xdr:rowOff>
    </xdr:from>
    <xdr:to>
      <xdr:col>18</xdr:col>
      <xdr:colOff>177800</xdr:colOff>
      <xdr:row>37</xdr:row>
      <xdr:rowOff>38464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0506"/>
          <a:ext cx="698500" cy="4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149398</xdr:rowOff>
    </xdr:from>
    <xdr:to>
      <xdr:col>29</xdr:col>
      <xdr:colOff>177800</xdr:colOff>
      <xdr:row>37</xdr:row>
      <xdr:rowOff>250998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121475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20353</xdr:rowOff>
    </xdr:from>
    <xdr:to>
      <xdr:col>26</xdr:col>
      <xdr:colOff>101600</xdr:colOff>
      <xdr:row>37</xdr:row>
      <xdr:rowOff>121953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106730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35349</xdr:rowOff>
    </xdr:from>
    <xdr:to>
      <xdr:col>22</xdr:col>
      <xdr:colOff>165100</xdr:colOff>
      <xdr:row>37</xdr:row>
      <xdr:rowOff>136949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121726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159114</xdr:rowOff>
    </xdr:from>
    <xdr:to>
      <xdr:col>19</xdr:col>
      <xdr:colOff>38100</xdr:colOff>
      <xdr:row>37</xdr:row>
      <xdr:rowOff>89264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116456</xdr:rowOff>
    </xdr:from>
    <xdr:to>
      <xdr:col>15</xdr:col>
      <xdr:colOff>101600</xdr:colOff>
      <xdr:row>37</xdr:row>
      <xdr:rowOff>46606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121967</xdr:rowOff>
    </xdr:from>
    <xdr:to>
      <xdr:col>24</xdr:col>
      <xdr:colOff>63500</xdr:colOff>
      <xdr:row>38</xdr:row>
      <xdr:rowOff>151702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37067"/>
          <a:ext cx="8382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106945</xdr:rowOff>
    </xdr:from>
    <xdr:to>
      <xdr:col>19</xdr:col>
      <xdr:colOff>177800</xdr:colOff>
      <xdr:row>38</xdr:row>
      <xdr:rowOff>121967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2204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121657</xdr:rowOff>
    </xdr:from>
    <xdr:to>
      <xdr:col>15</xdr:col>
      <xdr:colOff>50800</xdr:colOff>
      <xdr:row>38</xdr:row>
      <xdr:rowOff>106945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5307"/>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109133</xdr:rowOff>
    </xdr:from>
    <xdr:to>
      <xdr:col>10</xdr:col>
      <xdr:colOff>114300</xdr:colOff>
      <xdr:row>37</xdr:row>
      <xdr:rowOff>121657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2783"/>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100902</xdr:rowOff>
    </xdr:from>
    <xdr:to>
      <xdr:col>24</xdr:col>
      <xdr:colOff>114300</xdr:colOff>
      <xdr:row>39</xdr:row>
      <xdr:rowOff>31052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71167</xdr:rowOff>
    </xdr:from>
    <xdr:to>
      <xdr:col>20</xdr:col>
      <xdr:colOff>38100</xdr:colOff>
      <xdr:row>39</xdr:row>
      <xdr:rowOff>1317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163894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56145</xdr:rowOff>
    </xdr:from>
    <xdr:to>
      <xdr:col>15</xdr:col>
      <xdr:colOff>101600</xdr:colOff>
      <xdr:row>38</xdr:row>
      <xdr:rowOff>157745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148872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70857</xdr:rowOff>
    </xdr:from>
    <xdr:to>
      <xdr:col>10</xdr:col>
      <xdr:colOff>165100</xdr:colOff>
      <xdr:row>38</xdr:row>
      <xdr:rowOff>1007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163584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58333</xdr:rowOff>
    </xdr:from>
    <xdr:to>
      <xdr:col>6</xdr:col>
      <xdr:colOff>38100</xdr:colOff>
      <xdr:row>37</xdr:row>
      <xdr:rowOff>159933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151060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2866</xdr:rowOff>
    </xdr:from>
    <xdr:to>
      <xdr:col>24</xdr:col>
      <xdr:colOff>63500</xdr:colOff>
      <xdr:row>56</xdr:row>
      <xdr:rowOff>57812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04066"/>
          <a:ext cx="8382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44276</xdr:rowOff>
    </xdr:from>
    <xdr:to>
      <xdr:col>19</xdr:col>
      <xdr:colOff>177800</xdr:colOff>
      <xdr:row>56</xdr:row>
      <xdr:rowOff>57812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45476"/>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44276</xdr:rowOff>
    </xdr:from>
    <xdr:to>
      <xdr:col>15</xdr:col>
      <xdr:colOff>50800</xdr:colOff>
      <xdr:row>56</xdr:row>
      <xdr:rowOff>69601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45476"/>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69601</xdr:rowOff>
    </xdr:from>
    <xdr:to>
      <xdr:col>10</xdr:col>
      <xdr:colOff>114300</xdr:colOff>
      <xdr:row>56</xdr:row>
      <xdr:rowOff>125461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080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123516</xdr:rowOff>
    </xdr:from>
    <xdr:to>
      <xdr:col>24</xdr:col>
      <xdr:colOff>114300</xdr:colOff>
      <xdr:row>56</xdr:row>
      <xdr:rowOff>53666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101943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7012</xdr:rowOff>
    </xdr:from>
    <xdr:to>
      <xdr:col>20</xdr:col>
      <xdr:colOff>38100</xdr:colOff>
      <xdr:row>56</xdr:row>
      <xdr:rowOff>108612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164926</xdr:rowOff>
    </xdr:from>
    <xdr:to>
      <xdr:col>15</xdr:col>
      <xdr:colOff>101600</xdr:colOff>
      <xdr:row>56</xdr:row>
      <xdr:rowOff>95076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86203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18801</xdr:rowOff>
    </xdr:from>
    <xdr:to>
      <xdr:col>10</xdr:col>
      <xdr:colOff>165100</xdr:colOff>
      <xdr:row>56</xdr:row>
      <xdr:rowOff>120401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111528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74661</xdr:rowOff>
    </xdr:from>
    <xdr:to>
      <xdr:col>6</xdr:col>
      <xdr:colOff>38100</xdr:colOff>
      <xdr:row>57</xdr:row>
      <xdr:rowOff>4811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167388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130747</xdr:rowOff>
    </xdr:from>
    <xdr:to>
      <xdr:col>24</xdr:col>
      <xdr:colOff>63500</xdr:colOff>
      <xdr:row>78</xdr:row>
      <xdr:rowOff>149834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03847"/>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130747</xdr:rowOff>
    </xdr:from>
    <xdr:to>
      <xdr:col>19</xdr:col>
      <xdr:colOff>177800</xdr:colOff>
      <xdr:row>78</xdr:row>
      <xdr:rowOff>140005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0384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121907</xdr:rowOff>
    </xdr:from>
    <xdr:to>
      <xdr:col>15</xdr:col>
      <xdr:colOff>50800</xdr:colOff>
      <xdr:row>78</xdr:row>
      <xdr:rowOff>140005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5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117717</xdr:rowOff>
    </xdr:from>
    <xdr:to>
      <xdr:col>10</xdr:col>
      <xdr:colOff>114300</xdr:colOff>
      <xdr:row>78</xdr:row>
      <xdr:rowOff>121907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90817"/>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99034</xdr:rowOff>
    </xdr:from>
    <xdr:to>
      <xdr:col>24</xdr:col>
      <xdr:colOff>114300</xdr:colOff>
      <xdr:row>79</xdr:row>
      <xdr:rowOff>29184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79947</xdr:rowOff>
    </xdr:from>
    <xdr:to>
      <xdr:col>20</xdr:col>
      <xdr:colOff>38100</xdr:colOff>
      <xdr:row>79</xdr:row>
      <xdr:rowOff>10097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89205</xdr:rowOff>
    </xdr:from>
    <xdr:to>
      <xdr:col>15</xdr:col>
      <xdr:colOff>101600</xdr:colOff>
      <xdr:row>79</xdr:row>
      <xdr:rowOff>19355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71107</xdr:rowOff>
    </xdr:from>
    <xdr:to>
      <xdr:col>10</xdr:col>
      <xdr:colOff>165100</xdr:colOff>
      <xdr:row>79</xdr:row>
      <xdr:rowOff>1257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66917</xdr:rowOff>
    </xdr:from>
    <xdr:to>
      <xdr:col>6</xdr:col>
      <xdr:colOff>38100</xdr:colOff>
      <xdr:row>78</xdr:row>
      <xdr:rowOff>168517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159644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41466</xdr:rowOff>
    </xdr:from>
    <xdr:to>
      <xdr:col>24</xdr:col>
      <xdr:colOff>63500</xdr:colOff>
      <xdr:row>98</xdr:row>
      <xdr:rowOff>71120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843566"/>
          <a:ext cx="8382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41466</xdr:rowOff>
    </xdr:from>
    <xdr:to>
      <xdr:col>19</xdr:col>
      <xdr:colOff>177800</xdr:colOff>
      <xdr:row>98</xdr:row>
      <xdr:rowOff>47968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3566"/>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47968</xdr:rowOff>
    </xdr:from>
    <xdr:to>
      <xdr:col>15</xdr:col>
      <xdr:colOff>50800</xdr:colOff>
      <xdr:row>98</xdr:row>
      <xdr:rowOff>74118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0068"/>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64439</xdr:rowOff>
    </xdr:from>
    <xdr:to>
      <xdr:col>10</xdr:col>
      <xdr:colOff>114300</xdr:colOff>
      <xdr:row>98</xdr:row>
      <xdr:rowOff>74118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66539"/>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20320</xdr:rowOff>
    </xdr:from>
    <xdr:to>
      <xdr:col>24</xdr:col>
      <xdr:colOff>114300</xdr:colOff>
      <xdr:row>98</xdr:row>
      <xdr:rowOff>121920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170197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162116</xdr:rowOff>
    </xdr:from>
    <xdr:to>
      <xdr:col>20</xdr:col>
      <xdr:colOff>38100</xdr:colOff>
      <xdr:row>98</xdr:row>
      <xdr:rowOff>92266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168618</xdr:rowOff>
    </xdr:from>
    <xdr:to>
      <xdr:col>15</xdr:col>
      <xdr:colOff>101600</xdr:colOff>
      <xdr:row>98</xdr:row>
      <xdr:rowOff>98768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89895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23318</xdr:rowOff>
    </xdr:from>
    <xdr:to>
      <xdr:col>10</xdr:col>
      <xdr:colOff>165100</xdr:colOff>
      <xdr:row>98</xdr:row>
      <xdr:rowOff>124918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116045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13639</xdr:rowOff>
    </xdr:from>
    <xdr:to>
      <xdr:col>6</xdr:col>
      <xdr:colOff>38100</xdr:colOff>
      <xdr:row>98</xdr:row>
      <xdr:rowOff>115239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26314</xdr:rowOff>
    </xdr:from>
    <xdr:to>
      <xdr:col>55</xdr:col>
      <xdr:colOff>0</xdr:colOff>
      <xdr:row>37</xdr:row>
      <xdr:rowOff>43318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369964"/>
          <a:ext cx="8382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26314</xdr:rowOff>
    </xdr:from>
    <xdr:to>
      <xdr:col>50</xdr:col>
      <xdr:colOff>114300</xdr:colOff>
      <xdr:row>37</xdr:row>
      <xdr:rowOff>48347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69964"/>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48347</xdr:rowOff>
    </xdr:from>
    <xdr:to>
      <xdr:col>45</xdr:col>
      <xdr:colOff>177800</xdr:colOff>
      <xdr:row>37</xdr:row>
      <xdr:rowOff>95178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91997"/>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95178</xdr:rowOff>
    </xdr:from>
    <xdr:to>
      <xdr:col>41</xdr:col>
      <xdr:colOff>50800</xdr:colOff>
      <xdr:row>38</xdr:row>
      <xdr:rowOff>36079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8828"/>
          <a:ext cx="889000" cy="1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163968</xdr:rowOff>
    </xdr:from>
    <xdr:to>
      <xdr:col>55</xdr:col>
      <xdr:colOff>50800</xdr:colOff>
      <xdr:row>37</xdr:row>
      <xdr:rowOff>94118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142395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146964</xdr:rowOff>
    </xdr:from>
    <xdr:to>
      <xdr:col>50</xdr:col>
      <xdr:colOff>165100</xdr:colOff>
      <xdr:row>37</xdr:row>
      <xdr:rowOff>77114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68241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168997</xdr:rowOff>
    </xdr:from>
    <xdr:to>
      <xdr:col>46</xdr:col>
      <xdr:colOff>38100</xdr:colOff>
      <xdr:row>37</xdr:row>
      <xdr:rowOff>99147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90274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44378</xdr:rowOff>
    </xdr:from>
    <xdr:to>
      <xdr:col>41</xdr:col>
      <xdr:colOff>101600</xdr:colOff>
      <xdr:row>37</xdr:row>
      <xdr:rowOff>145978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137104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156729</xdr:rowOff>
    </xdr:from>
    <xdr:to>
      <xdr:col>36</xdr:col>
      <xdr:colOff>165100</xdr:colOff>
      <xdr:row>38</xdr:row>
      <xdr:rowOff>86878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0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78006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17838</xdr:rowOff>
    </xdr:from>
    <xdr:to>
      <xdr:col>55</xdr:col>
      <xdr:colOff>0</xdr:colOff>
      <xdr:row>57</xdr:row>
      <xdr:rowOff>95169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90488"/>
          <a:ext cx="838200" cy="7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95169</xdr:rowOff>
    </xdr:from>
    <xdr:to>
      <xdr:col>50</xdr:col>
      <xdr:colOff>114300</xdr:colOff>
      <xdr:row>57</xdr:row>
      <xdr:rowOff>112048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67819"/>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113777</xdr:rowOff>
    </xdr:from>
    <xdr:to>
      <xdr:col>45</xdr:col>
      <xdr:colOff>177800</xdr:colOff>
      <xdr:row>57</xdr:row>
      <xdr:rowOff>112048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14977"/>
          <a:ext cx="889000" cy="16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93624</xdr:rowOff>
    </xdr:from>
    <xdr:to>
      <xdr:col>41</xdr:col>
      <xdr:colOff>50800</xdr:colOff>
      <xdr:row>56</xdr:row>
      <xdr:rowOff>113777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23374"/>
          <a:ext cx="889000" cy="1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138488</xdr:rowOff>
    </xdr:from>
    <xdr:to>
      <xdr:col>55</xdr:col>
      <xdr:colOff>50800</xdr:colOff>
      <xdr:row>57</xdr:row>
      <xdr:rowOff>68638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116915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44369</xdr:rowOff>
    </xdr:from>
    <xdr:to>
      <xdr:col>50</xdr:col>
      <xdr:colOff>165100</xdr:colOff>
      <xdr:row>57</xdr:row>
      <xdr:rowOff>145969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137096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61248</xdr:rowOff>
    </xdr:from>
    <xdr:to>
      <xdr:col>46</xdr:col>
      <xdr:colOff>38100</xdr:colOff>
      <xdr:row>57</xdr:row>
      <xdr:rowOff>162848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153975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62977</xdr:rowOff>
    </xdr:from>
    <xdr:to>
      <xdr:col>41</xdr:col>
      <xdr:colOff>101600</xdr:colOff>
      <xdr:row>56</xdr:row>
      <xdr:rowOff>164577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155704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42824</xdr:rowOff>
    </xdr:from>
    <xdr:to>
      <xdr:col>36</xdr:col>
      <xdr:colOff>165100</xdr:colOff>
      <xdr:row>55</xdr:row>
      <xdr:rowOff>144424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135551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76166</xdr:rowOff>
    </xdr:from>
    <xdr:to>
      <xdr:col>55</xdr:col>
      <xdr:colOff>0</xdr:colOff>
      <xdr:row>78</xdr:row>
      <xdr:rowOff>145579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49266"/>
          <a:ext cx="8382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133104</xdr:rowOff>
    </xdr:from>
    <xdr:to>
      <xdr:col>50</xdr:col>
      <xdr:colOff>114300</xdr:colOff>
      <xdr:row>78</xdr:row>
      <xdr:rowOff>145579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620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93866</xdr:rowOff>
    </xdr:from>
    <xdr:to>
      <xdr:col>45</xdr:col>
      <xdr:colOff>177800</xdr:colOff>
      <xdr:row>78</xdr:row>
      <xdr:rowOff>133104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66966"/>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93866</xdr:rowOff>
    </xdr:from>
    <xdr:to>
      <xdr:col>41</xdr:col>
      <xdr:colOff>50800</xdr:colOff>
      <xdr:row>78</xdr:row>
      <xdr:rowOff>131519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66966"/>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25366</xdr:rowOff>
    </xdr:from>
    <xdr:to>
      <xdr:col>55</xdr:col>
      <xdr:colOff>50800</xdr:colOff>
      <xdr:row>78</xdr:row>
      <xdr:rowOff>126966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94779</xdr:rowOff>
    </xdr:from>
    <xdr:to>
      <xdr:col>50</xdr:col>
      <xdr:colOff>165100</xdr:colOff>
      <xdr:row>79</xdr:row>
      <xdr:rowOff>24929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16056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82304</xdr:rowOff>
    </xdr:from>
    <xdr:to>
      <xdr:col>46</xdr:col>
      <xdr:colOff>38100</xdr:colOff>
      <xdr:row>79</xdr:row>
      <xdr:rowOff>12454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3581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43066</xdr:rowOff>
    </xdr:from>
    <xdr:to>
      <xdr:col>41</xdr:col>
      <xdr:colOff>101600</xdr:colOff>
      <xdr:row>78</xdr:row>
      <xdr:rowOff>144666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135793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80719</xdr:rowOff>
    </xdr:from>
    <xdr:to>
      <xdr:col>36</xdr:col>
      <xdr:colOff>165100</xdr:colOff>
      <xdr:row>79</xdr:row>
      <xdr:rowOff>10869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1996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81310</xdr:rowOff>
    </xdr:from>
    <xdr:to>
      <xdr:col>55</xdr:col>
      <xdr:colOff>0</xdr:colOff>
      <xdr:row>98</xdr:row>
      <xdr:rowOff>164928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83410"/>
          <a:ext cx="838200" cy="8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164928</xdr:rowOff>
    </xdr:from>
    <xdr:to>
      <xdr:col>50</xdr:col>
      <xdr:colOff>114300</xdr:colOff>
      <xdr:row>99</xdr:row>
      <xdr:rowOff>30364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967028"/>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48619</xdr:rowOff>
    </xdr:from>
    <xdr:to>
      <xdr:col>45</xdr:col>
      <xdr:colOff>177800</xdr:colOff>
      <xdr:row>99</xdr:row>
      <xdr:rowOff>30364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79269"/>
          <a:ext cx="889000" cy="3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57241</xdr:rowOff>
    </xdr:from>
    <xdr:to>
      <xdr:col>41</xdr:col>
      <xdr:colOff>50800</xdr:colOff>
      <xdr:row>97</xdr:row>
      <xdr:rowOff>48619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16441"/>
          <a:ext cx="889000" cy="1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30510</xdr:rowOff>
    </xdr:from>
    <xdr:to>
      <xdr:col>55</xdr:col>
      <xdr:colOff>50800</xdr:colOff>
      <xdr:row>98</xdr:row>
      <xdr:rowOff>132110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116887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4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114128</xdr:rowOff>
    </xdr:from>
    <xdr:to>
      <xdr:col>50</xdr:col>
      <xdr:colOff>165100</xdr:colOff>
      <xdr:row>99</xdr:row>
      <xdr:rowOff>44278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35405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151014</xdr:rowOff>
    </xdr:from>
    <xdr:to>
      <xdr:col>46</xdr:col>
      <xdr:colOff>38100</xdr:colOff>
      <xdr:row>99</xdr:row>
      <xdr:rowOff>81164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72291</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169269</xdr:rowOff>
    </xdr:from>
    <xdr:to>
      <xdr:col>41</xdr:col>
      <xdr:colOff>101600</xdr:colOff>
      <xdr:row>97</xdr:row>
      <xdr:rowOff>99419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90546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6441</xdr:rowOff>
    </xdr:from>
    <xdr:to>
      <xdr:col>36</xdr:col>
      <xdr:colOff>165100</xdr:colOff>
      <xdr:row>96</xdr:row>
      <xdr:rowOff>108041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124568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139664</xdr:rowOff>
    </xdr:from>
    <xdr:to>
      <xdr:col>85</xdr:col>
      <xdr:colOff>127000</xdr:colOff>
      <xdr:row>38</xdr:row>
      <xdr:rowOff>139664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139664</xdr:rowOff>
    </xdr:from>
    <xdr:to>
      <xdr:col>81</xdr:col>
      <xdr:colOff>50800</xdr:colOff>
      <xdr:row>38</xdr:row>
      <xdr:rowOff>139664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139636</xdr:rowOff>
    </xdr:from>
    <xdr:to>
      <xdr:col>76</xdr:col>
      <xdr:colOff>114300</xdr:colOff>
      <xdr:row>38</xdr:row>
      <xdr:rowOff>139664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473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139636</xdr:rowOff>
    </xdr:from>
    <xdr:to>
      <xdr:col>71</xdr:col>
      <xdr:colOff>177800</xdr:colOff>
      <xdr:row>38</xdr:row>
      <xdr:rowOff>139654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5473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88864</xdr:rowOff>
    </xdr:from>
    <xdr:to>
      <xdr:col>85</xdr:col>
      <xdr:colOff>177800</xdr:colOff>
      <xdr:row>39</xdr:row>
      <xdr:rowOff>19014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13488</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88864</xdr:rowOff>
    </xdr:from>
    <xdr:to>
      <xdr:col>81</xdr:col>
      <xdr:colOff>101600</xdr:colOff>
      <xdr:row>39</xdr:row>
      <xdr:rowOff>19014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10141</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88864</xdr:rowOff>
    </xdr:from>
    <xdr:to>
      <xdr:col>76</xdr:col>
      <xdr:colOff>165100</xdr:colOff>
      <xdr:row>39</xdr:row>
      <xdr:rowOff>19014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10141</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88836</xdr:rowOff>
    </xdr:from>
    <xdr:to>
      <xdr:col>72</xdr:col>
      <xdr:colOff>38100</xdr:colOff>
      <xdr:row>39</xdr:row>
      <xdr:rowOff>18986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10113</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696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88854</xdr:rowOff>
    </xdr:from>
    <xdr:to>
      <xdr:col>67</xdr:col>
      <xdr:colOff>101600</xdr:colOff>
      <xdr:row>39</xdr:row>
      <xdr:rowOff>19004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10131</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142266</xdr:rowOff>
    </xdr:from>
    <xdr:to>
      <xdr:col>85</xdr:col>
      <xdr:colOff>127000</xdr:colOff>
      <xdr:row>77</xdr:row>
      <xdr:rowOff>3797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72466"/>
          <a:ext cx="8382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117526</xdr:rowOff>
    </xdr:from>
    <xdr:to>
      <xdr:col>81</xdr:col>
      <xdr:colOff>50800</xdr:colOff>
      <xdr:row>76</xdr:row>
      <xdr:rowOff>142266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47726"/>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91960</xdr:rowOff>
    </xdr:from>
    <xdr:to>
      <xdr:col>76</xdr:col>
      <xdr:colOff>114300</xdr:colOff>
      <xdr:row>76</xdr:row>
      <xdr:rowOff>117526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22160"/>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81344</xdr:rowOff>
    </xdr:from>
    <xdr:to>
      <xdr:col>71</xdr:col>
      <xdr:colOff>177800</xdr:colOff>
      <xdr:row>76</xdr:row>
      <xdr:rowOff>91960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11544"/>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124447</xdr:rowOff>
    </xdr:from>
    <xdr:to>
      <xdr:col>85</xdr:col>
      <xdr:colOff>177800</xdr:colOff>
      <xdr:row>77</xdr:row>
      <xdr:rowOff>54597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102874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91466</xdr:rowOff>
    </xdr:from>
    <xdr:to>
      <xdr:col>81</xdr:col>
      <xdr:colOff>101600</xdr:colOff>
      <xdr:row>77</xdr:row>
      <xdr:rowOff>21616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66726</xdr:rowOff>
    </xdr:from>
    <xdr:to>
      <xdr:col>76</xdr:col>
      <xdr:colOff>165100</xdr:colOff>
      <xdr:row>76</xdr:row>
      <xdr:rowOff>168326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159453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41160</xdr:rowOff>
    </xdr:from>
    <xdr:to>
      <xdr:col>72</xdr:col>
      <xdr:colOff>38100</xdr:colOff>
      <xdr:row>76</xdr:row>
      <xdr:rowOff>142760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133887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30544</xdr:rowOff>
    </xdr:from>
    <xdr:to>
      <xdr:col>67</xdr:col>
      <xdr:colOff>101600</xdr:colOff>
      <xdr:row>76</xdr:row>
      <xdr:rowOff>132144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123271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72034</xdr:rowOff>
    </xdr:from>
    <xdr:to>
      <xdr:col>85</xdr:col>
      <xdr:colOff>127000</xdr:colOff>
      <xdr:row>96</xdr:row>
      <xdr:rowOff>110782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3123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72034</xdr:rowOff>
    </xdr:from>
    <xdr:to>
      <xdr:col>81</xdr:col>
      <xdr:colOff>50800</xdr:colOff>
      <xdr:row>97</xdr:row>
      <xdr:rowOff>76766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31234"/>
          <a:ext cx="889000" cy="1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157234</xdr:rowOff>
    </xdr:from>
    <xdr:to>
      <xdr:col>76</xdr:col>
      <xdr:colOff>114300</xdr:colOff>
      <xdr:row>97</xdr:row>
      <xdr:rowOff>76766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16434"/>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157234</xdr:rowOff>
    </xdr:from>
    <xdr:to>
      <xdr:col>71</xdr:col>
      <xdr:colOff>177800</xdr:colOff>
      <xdr:row>97</xdr:row>
      <xdr:rowOff>161325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16434"/>
          <a:ext cx="889000" cy="1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59982</xdr:rowOff>
    </xdr:from>
    <xdr:to>
      <xdr:col>85</xdr:col>
      <xdr:colOff>177800</xdr:colOff>
      <xdr:row>96</xdr:row>
      <xdr:rowOff>161582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82859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21234</xdr:rowOff>
    </xdr:from>
    <xdr:to>
      <xdr:col>81</xdr:col>
      <xdr:colOff>101600</xdr:colOff>
      <xdr:row>96</xdr:row>
      <xdr:rowOff>122834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25966</xdr:rowOff>
    </xdr:from>
    <xdr:to>
      <xdr:col>76</xdr:col>
      <xdr:colOff>165100</xdr:colOff>
      <xdr:row>97</xdr:row>
      <xdr:rowOff>127566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118693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7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106434</xdr:rowOff>
    </xdr:from>
    <xdr:to>
      <xdr:col>72</xdr:col>
      <xdr:colOff>38100</xdr:colOff>
      <xdr:row>97</xdr:row>
      <xdr:rowOff>36584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27711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110525</xdr:rowOff>
    </xdr:from>
    <xdr:to>
      <xdr:col>67</xdr:col>
      <xdr:colOff>101600</xdr:colOff>
      <xdr:row>98</xdr:row>
      <xdr:rowOff>40675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31802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128727</xdr:rowOff>
    </xdr:from>
    <xdr:to>
      <xdr:col>116</xdr:col>
      <xdr:colOff>63500</xdr:colOff>
      <xdr:row>58</xdr:row>
      <xdr:rowOff>142329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7282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126061</xdr:rowOff>
    </xdr:from>
    <xdr:to>
      <xdr:col>111</xdr:col>
      <xdr:colOff>177800</xdr:colOff>
      <xdr:row>58</xdr:row>
      <xdr:rowOff>128727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7016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120688</xdr:rowOff>
    </xdr:from>
    <xdr:to>
      <xdr:col>107</xdr:col>
      <xdr:colOff>50800</xdr:colOff>
      <xdr:row>58</xdr:row>
      <xdr:rowOff>126061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6478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114744</xdr:rowOff>
    </xdr:from>
    <xdr:to>
      <xdr:col>102</xdr:col>
      <xdr:colOff>114300</xdr:colOff>
      <xdr:row>58</xdr:row>
      <xdr:rowOff>120688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5884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91529</xdr:rowOff>
    </xdr:from>
    <xdr:to>
      <xdr:col>116</xdr:col>
      <xdr:colOff>114300</xdr:colOff>
      <xdr:row>59</xdr:row>
      <xdr:rowOff>21679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77927</xdr:rowOff>
    </xdr:from>
    <xdr:to>
      <xdr:col>112</xdr:col>
      <xdr:colOff>38100</xdr:colOff>
      <xdr:row>59</xdr:row>
      <xdr:rowOff>8077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170654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75261</xdr:rowOff>
    </xdr:from>
    <xdr:to>
      <xdr:col>107</xdr:col>
      <xdr:colOff>101600</xdr:colOff>
      <xdr:row>59</xdr:row>
      <xdr:rowOff>5411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167988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69888</xdr:rowOff>
    </xdr:from>
    <xdr:to>
      <xdr:col>102</xdr:col>
      <xdr:colOff>165100</xdr:colOff>
      <xdr:row>59</xdr:row>
      <xdr:rowOff>38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162615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63944</xdr:rowOff>
    </xdr:from>
    <xdr:to>
      <xdr:col>98</xdr:col>
      <xdr:colOff>38100</xdr:colOff>
      <xdr:row>58</xdr:row>
      <xdr:rowOff>165544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156671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145148</xdr:rowOff>
    </xdr:from>
    <xdr:to>
      <xdr:col>116</xdr:col>
      <xdr:colOff>63500</xdr:colOff>
      <xdr:row>77</xdr:row>
      <xdr:rowOff>109182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75348"/>
          <a:ext cx="8382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145148</xdr:rowOff>
    </xdr:from>
    <xdr:to>
      <xdr:col>111</xdr:col>
      <xdr:colOff>177800</xdr:colOff>
      <xdr:row>77</xdr:row>
      <xdr:rowOff>6750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75348"/>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6750</xdr:rowOff>
    </xdr:from>
    <xdr:to>
      <xdr:col>107</xdr:col>
      <xdr:colOff>50800</xdr:colOff>
      <xdr:row>77</xdr:row>
      <xdr:rowOff>66987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08400"/>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58699</xdr:rowOff>
    </xdr:from>
    <xdr:to>
      <xdr:col>102</xdr:col>
      <xdr:colOff>114300</xdr:colOff>
      <xdr:row>77</xdr:row>
      <xdr:rowOff>66987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60349"/>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58382</xdr:rowOff>
    </xdr:from>
    <xdr:to>
      <xdr:col>116</xdr:col>
      <xdr:colOff>114300</xdr:colOff>
      <xdr:row>77</xdr:row>
      <xdr:rowOff>159982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36809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94348</xdr:rowOff>
    </xdr:from>
    <xdr:to>
      <xdr:col>112</xdr:col>
      <xdr:colOff>38100</xdr:colOff>
      <xdr:row>77</xdr:row>
      <xdr:rowOff>24498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127400</xdr:rowOff>
    </xdr:from>
    <xdr:to>
      <xdr:col>107</xdr:col>
      <xdr:colOff>101600</xdr:colOff>
      <xdr:row>77</xdr:row>
      <xdr:rowOff>57550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16187</xdr:rowOff>
    </xdr:from>
    <xdr:to>
      <xdr:col>102</xdr:col>
      <xdr:colOff>165100</xdr:colOff>
      <xdr:row>77</xdr:row>
      <xdr:rowOff>117787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108914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7899</xdr:rowOff>
    </xdr:from>
    <xdr:to>
      <xdr:col>98</xdr:col>
      <xdr:colOff>38100</xdr:colOff>
      <xdr:row>77</xdr:row>
      <xdr:rowOff>109499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100626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３２９，４６３円となっている。主な構成項目である扶助費は、住民一人当たり７１，４００円となっており、前年度から比較すると２，３３５円減少した。これは、障がい福祉サービス給付費などの障がい福祉に係る需要が増加している一方、臨時福祉給付金が減少したこと等が主な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今後も、平成２８年度から令和２年度までを取組期間とする「第５次八潮市行政改革大綱」に基づき、「給付事業の見直しに伴う扶助費の適正化」等を実施し、扶助費の抑制に努める。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90,876
87,340
18.02
31,611,233
29,940,303
1,593,469
17,494,677
21,893,833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90780</xdr:rowOff>
    </xdr:from>
    <xdr:to>
      <xdr:col>24</xdr:col>
      <xdr:colOff>63500</xdr:colOff>
      <xdr:row>36</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2980"/>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90780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000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155245</xdr:rowOff>
    </xdr:from>
    <xdr:to>
      <xdr:col>15</xdr:col>
      <xdr:colOff>50800</xdr:colOff>
      <xdr:row>36</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599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155245</xdr:rowOff>
    </xdr:from>
    <xdr:to>
      <xdr:col>10</xdr:col>
      <xdr:colOff>114300</xdr:colOff>
      <xdr:row>36</xdr:row>
      <xdr:rowOff>4826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5599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59639</xdr:rowOff>
    </xdr:from>
    <xdr:to>
      <xdr:col>24</xdr:col>
      <xdr:colOff>114300</xdr:colOff>
      <xdr:row>36</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38066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39980</xdr:rowOff>
    </xdr:from>
    <xdr:to>
      <xdr:col>20</xdr:col>
      <xdr:colOff>38100</xdr:colOff>
      <xdr:row>36</xdr:row>
      <xdr:rowOff>141580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132707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168453</xdr:rowOff>
    </xdr:from>
    <xdr:to>
      <xdr:col>15</xdr:col>
      <xdr:colOff>101600</xdr:colOff>
      <xdr:row>36</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89730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104445</xdr:rowOff>
    </xdr:from>
    <xdr:to>
      <xdr:col>10</xdr:col>
      <xdr:colOff>165100</xdr:colOff>
      <xdr:row>36</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60376</xdr:rowOff>
    </xdr:from>
    <xdr:to>
      <xdr:col>24</xdr:col>
      <xdr:colOff>63500</xdr:colOff>
      <xdr:row>58</xdr:row>
      <xdr:rowOff>89452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04476"/>
          <a:ext cx="8382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60376</xdr:rowOff>
    </xdr:from>
    <xdr:to>
      <xdr:col>19</xdr:col>
      <xdr:colOff>177800</xdr:colOff>
      <xdr:row>58</xdr:row>
      <xdr:rowOff>142770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4476"/>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77303</xdr:rowOff>
    </xdr:from>
    <xdr:to>
      <xdr:col>15</xdr:col>
      <xdr:colOff>50800</xdr:colOff>
      <xdr:row>58</xdr:row>
      <xdr:rowOff>142770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1403"/>
          <a:ext cx="889000" cy="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77303</xdr:rowOff>
    </xdr:from>
    <xdr:to>
      <xdr:col>10</xdr:col>
      <xdr:colOff>114300</xdr:colOff>
      <xdr:row>59</xdr:row>
      <xdr:rowOff>1038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1403"/>
          <a:ext cx="889000" cy="9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38652</xdr:rowOff>
    </xdr:from>
    <xdr:to>
      <xdr:col>24</xdr:col>
      <xdr:colOff>114300</xdr:colOff>
      <xdr:row>58</xdr:row>
      <xdr:rowOff>140252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17079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9576</xdr:rowOff>
    </xdr:from>
    <xdr:to>
      <xdr:col>20</xdr:col>
      <xdr:colOff>38100</xdr:colOff>
      <xdr:row>58</xdr:row>
      <xdr:rowOff>111176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102303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91970</xdr:rowOff>
    </xdr:from>
    <xdr:to>
      <xdr:col>15</xdr:col>
      <xdr:colOff>101600</xdr:colOff>
      <xdr:row>59</xdr:row>
      <xdr:rowOff>22120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13247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26503</xdr:rowOff>
    </xdr:from>
    <xdr:to>
      <xdr:col>10</xdr:col>
      <xdr:colOff>165100</xdr:colOff>
      <xdr:row>58</xdr:row>
      <xdr:rowOff>128103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119230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121688</xdr:rowOff>
    </xdr:from>
    <xdr:to>
      <xdr:col>6</xdr:col>
      <xdr:colOff>38100</xdr:colOff>
      <xdr:row>59</xdr:row>
      <xdr:rowOff>51838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42965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162001</xdr:rowOff>
    </xdr:from>
    <xdr:to>
      <xdr:col>24</xdr:col>
      <xdr:colOff>63500</xdr:colOff>
      <xdr:row>78</xdr:row>
      <xdr:rowOff>44780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63651"/>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162001</xdr:rowOff>
    </xdr:from>
    <xdr:to>
      <xdr:col>19</xdr:col>
      <xdr:colOff>177800</xdr:colOff>
      <xdr:row>78</xdr:row>
      <xdr:rowOff>55499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3651"/>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55499</xdr:rowOff>
    </xdr:from>
    <xdr:to>
      <xdr:col>15</xdr:col>
      <xdr:colOff>50800</xdr:colOff>
      <xdr:row>78</xdr:row>
      <xdr:rowOff>167018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8599"/>
          <a:ext cx="889000" cy="1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124727</xdr:rowOff>
    </xdr:from>
    <xdr:to>
      <xdr:col>10</xdr:col>
      <xdr:colOff>114300</xdr:colOff>
      <xdr:row>78</xdr:row>
      <xdr:rowOff>167018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97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165430</xdr:rowOff>
    </xdr:from>
    <xdr:to>
      <xdr:col>24</xdr:col>
      <xdr:colOff>114300</xdr:colOff>
      <xdr:row>78</xdr:row>
      <xdr:rowOff>95580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143857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111201</xdr:rowOff>
    </xdr:from>
    <xdr:to>
      <xdr:col>20</xdr:col>
      <xdr:colOff>38100</xdr:colOff>
      <xdr:row>78</xdr:row>
      <xdr:rowOff>41351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32478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4699</xdr:rowOff>
    </xdr:from>
    <xdr:to>
      <xdr:col>15</xdr:col>
      <xdr:colOff>101600</xdr:colOff>
      <xdr:row>78</xdr:row>
      <xdr:rowOff>106299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97426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116218</xdr:rowOff>
    </xdr:from>
    <xdr:to>
      <xdr:col>10</xdr:col>
      <xdr:colOff>165100</xdr:colOff>
      <xdr:row>79</xdr:row>
      <xdr:rowOff>46368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37495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73927</xdr:rowOff>
    </xdr:from>
    <xdr:to>
      <xdr:col>6</xdr:col>
      <xdr:colOff>38100</xdr:colOff>
      <xdr:row>79</xdr:row>
      <xdr:rowOff>4077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166654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58528</xdr:rowOff>
    </xdr:from>
    <xdr:to>
      <xdr:col>24</xdr:col>
      <xdr:colOff>63500</xdr:colOff>
      <xdr:row>99</xdr:row>
      <xdr:rowOff>60489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7032078"/>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57880</xdr:rowOff>
    </xdr:from>
    <xdr:to>
      <xdr:col>19</xdr:col>
      <xdr:colOff>177800</xdr:colOff>
      <xdr:row>99</xdr:row>
      <xdr:rowOff>58528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703143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46450</xdr:rowOff>
    </xdr:from>
    <xdr:to>
      <xdr:col>15</xdr:col>
      <xdr:colOff>50800</xdr:colOff>
      <xdr:row>99</xdr:row>
      <xdr:rowOff>57880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7020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46450</xdr:rowOff>
    </xdr:from>
    <xdr:to>
      <xdr:col>10</xdr:col>
      <xdr:colOff>114300</xdr:colOff>
      <xdr:row>99</xdr:row>
      <xdr:rowOff>62224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7020000"/>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9689</xdr:rowOff>
    </xdr:from>
    <xdr:to>
      <xdr:col>24</xdr:col>
      <xdr:colOff>114300</xdr:colOff>
      <xdr:row>99</xdr:row>
      <xdr:rowOff>111289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96066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7728</xdr:rowOff>
    </xdr:from>
    <xdr:to>
      <xdr:col>20</xdr:col>
      <xdr:colOff>38100</xdr:colOff>
      <xdr:row>99</xdr:row>
      <xdr:rowOff>109328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100455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7080</xdr:rowOff>
    </xdr:from>
    <xdr:to>
      <xdr:col>15</xdr:col>
      <xdr:colOff>101600</xdr:colOff>
      <xdr:row>99</xdr:row>
      <xdr:rowOff>108680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99807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167100</xdr:rowOff>
    </xdr:from>
    <xdr:to>
      <xdr:col>10</xdr:col>
      <xdr:colOff>165100</xdr:colOff>
      <xdr:row>99</xdr:row>
      <xdr:rowOff>97250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88377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11424</xdr:rowOff>
    </xdr:from>
    <xdr:to>
      <xdr:col>6</xdr:col>
      <xdr:colOff>38100</xdr:colOff>
      <xdr:row>99</xdr:row>
      <xdr:rowOff>113024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104151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143510</xdr:rowOff>
    </xdr:from>
    <xdr:to>
      <xdr:col>55</xdr:col>
      <xdr:colOff>0</xdr:colOff>
      <xdr:row>37</xdr:row>
      <xdr:rowOff>164084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871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143510</xdr:rowOff>
    </xdr:from>
    <xdr:to>
      <xdr:col>50</xdr:col>
      <xdr:colOff>114300</xdr:colOff>
      <xdr:row>37</xdr:row>
      <xdr:rowOff>160655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8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160655</xdr:rowOff>
    </xdr:from>
    <xdr:to>
      <xdr:col>45</xdr:col>
      <xdr:colOff>177800</xdr:colOff>
      <xdr:row>37</xdr:row>
      <xdr:rowOff>166370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04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154559</xdr:rowOff>
    </xdr:from>
    <xdr:to>
      <xdr:col>41</xdr:col>
      <xdr:colOff>50800</xdr:colOff>
      <xdr:row>37</xdr:row>
      <xdr:rowOff>166370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9820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113284</xdr:rowOff>
    </xdr:from>
    <xdr:to>
      <xdr:col>55</xdr:col>
      <xdr:colOff>50800</xdr:colOff>
      <xdr:row>38</xdr:row>
      <xdr:rowOff>43435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91711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92710</xdr:rowOff>
    </xdr:from>
    <xdr:to>
      <xdr:col>50</xdr:col>
      <xdr:colOff>165100</xdr:colOff>
      <xdr:row>38</xdr:row>
      <xdr:rowOff>22860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109855</xdr:rowOff>
    </xdr:from>
    <xdr:to>
      <xdr:col>46</xdr:col>
      <xdr:colOff>38100</xdr:colOff>
      <xdr:row>38</xdr:row>
      <xdr:rowOff>40005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31132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115570</xdr:rowOff>
    </xdr:from>
    <xdr:to>
      <xdr:col>41</xdr:col>
      <xdr:colOff>101600</xdr:colOff>
      <xdr:row>38</xdr:row>
      <xdr:rowOff>45720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103759</xdr:rowOff>
    </xdr:from>
    <xdr:to>
      <xdr:col>36</xdr:col>
      <xdr:colOff>165100</xdr:colOff>
      <xdr:row>38</xdr:row>
      <xdr:rowOff>33910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25036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24885</xdr:rowOff>
    </xdr:from>
    <xdr:to>
      <xdr:col>55</xdr:col>
      <xdr:colOff>0</xdr:colOff>
      <xdr:row>59</xdr:row>
      <xdr:rowOff>29248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0435"/>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28886</xdr:rowOff>
    </xdr:from>
    <xdr:to>
      <xdr:col>50</xdr:col>
      <xdr:colOff>114300</xdr:colOff>
      <xdr:row>59</xdr:row>
      <xdr:rowOff>29248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44436"/>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28886</xdr:rowOff>
    </xdr:from>
    <xdr:to>
      <xdr:col>45</xdr:col>
      <xdr:colOff>177800</xdr:colOff>
      <xdr:row>59</xdr:row>
      <xdr:rowOff>30886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443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29077</xdr:rowOff>
    </xdr:from>
    <xdr:to>
      <xdr:col>41</xdr:col>
      <xdr:colOff>50800</xdr:colOff>
      <xdr:row>59</xdr:row>
      <xdr:rowOff>30886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44627"/>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145535</xdr:rowOff>
    </xdr:from>
    <xdr:to>
      <xdr:col>55</xdr:col>
      <xdr:colOff>50800</xdr:colOff>
      <xdr:row>59</xdr:row>
      <xdr:rowOff>75685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60462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149898</xdr:rowOff>
    </xdr:from>
    <xdr:to>
      <xdr:col>50</xdr:col>
      <xdr:colOff>165100</xdr:colOff>
      <xdr:row>59</xdr:row>
      <xdr:rowOff>80048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71175</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86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149536</xdr:rowOff>
    </xdr:from>
    <xdr:to>
      <xdr:col>46</xdr:col>
      <xdr:colOff>38100</xdr:colOff>
      <xdr:row>59</xdr:row>
      <xdr:rowOff>79686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70813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18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151536</xdr:rowOff>
    </xdr:from>
    <xdr:to>
      <xdr:col>41</xdr:col>
      <xdr:colOff>101600</xdr:colOff>
      <xdr:row>59</xdr:row>
      <xdr:rowOff>81686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72813</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149727</xdr:rowOff>
    </xdr:from>
    <xdr:to>
      <xdr:col>36</xdr:col>
      <xdr:colOff>165100</xdr:colOff>
      <xdr:row>59</xdr:row>
      <xdr:rowOff>79877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71004</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148025</xdr:rowOff>
    </xdr:from>
    <xdr:to>
      <xdr:col>55</xdr:col>
      <xdr:colOff>0</xdr:colOff>
      <xdr:row>78</xdr:row>
      <xdr:rowOff>155511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21125"/>
          <a:ext cx="8382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146729</xdr:rowOff>
    </xdr:from>
    <xdr:to>
      <xdr:col>50</xdr:col>
      <xdr:colOff>114300</xdr:colOff>
      <xdr:row>78</xdr:row>
      <xdr:rowOff>148025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982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129184</xdr:rowOff>
    </xdr:from>
    <xdr:to>
      <xdr:col>45</xdr:col>
      <xdr:colOff>177800</xdr:colOff>
      <xdr:row>78</xdr:row>
      <xdr:rowOff>146729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2284"/>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129184</xdr:rowOff>
    </xdr:from>
    <xdr:to>
      <xdr:col>41</xdr:col>
      <xdr:colOff>50800</xdr:colOff>
      <xdr:row>78</xdr:row>
      <xdr:rowOff>142042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2284"/>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104711</xdr:rowOff>
    </xdr:from>
    <xdr:to>
      <xdr:col>55</xdr:col>
      <xdr:colOff>50800</xdr:colOff>
      <xdr:row>79</xdr:row>
      <xdr:rowOff>34861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19638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97225</xdr:rowOff>
    </xdr:from>
    <xdr:to>
      <xdr:col>50</xdr:col>
      <xdr:colOff>165100</xdr:colOff>
      <xdr:row>79</xdr:row>
      <xdr:rowOff>27375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18502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95929</xdr:rowOff>
    </xdr:from>
    <xdr:to>
      <xdr:col>46</xdr:col>
      <xdr:colOff>38100</xdr:colOff>
      <xdr:row>79</xdr:row>
      <xdr:rowOff>26079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17206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78384</xdr:rowOff>
    </xdr:from>
    <xdr:to>
      <xdr:col>41</xdr:col>
      <xdr:colOff>101600</xdr:colOff>
      <xdr:row>79</xdr:row>
      <xdr:rowOff>8534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171111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91242</xdr:rowOff>
    </xdr:from>
    <xdr:to>
      <xdr:col>36</xdr:col>
      <xdr:colOff>165100</xdr:colOff>
      <xdr:row>79</xdr:row>
      <xdr:rowOff>21392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12519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94805</xdr:rowOff>
    </xdr:from>
    <xdr:to>
      <xdr:col>55</xdr:col>
      <xdr:colOff>0</xdr:colOff>
      <xdr:row>95</xdr:row>
      <xdr:rowOff>132741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82555"/>
          <a:ext cx="8382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99809</xdr:rowOff>
    </xdr:from>
    <xdr:to>
      <xdr:col>50</xdr:col>
      <xdr:colOff>114300</xdr:colOff>
      <xdr:row>95</xdr:row>
      <xdr:rowOff>132741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87559"/>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4941</xdr:rowOff>
    </xdr:from>
    <xdr:to>
      <xdr:col>45</xdr:col>
      <xdr:colOff>177800</xdr:colOff>
      <xdr:row>95</xdr:row>
      <xdr:rowOff>99809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292691"/>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131738</xdr:rowOff>
    </xdr:from>
    <xdr:to>
      <xdr:col>41</xdr:col>
      <xdr:colOff>50800</xdr:colOff>
      <xdr:row>95</xdr:row>
      <xdr:rowOff>4941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48038"/>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44005</xdr:rowOff>
    </xdr:from>
    <xdr:to>
      <xdr:col>55</xdr:col>
      <xdr:colOff>50800</xdr:colOff>
      <xdr:row>95</xdr:row>
      <xdr:rowOff>145605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66882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81941</xdr:rowOff>
    </xdr:from>
    <xdr:to>
      <xdr:col>50</xdr:col>
      <xdr:colOff>165100</xdr:colOff>
      <xdr:row>96</xdr:row>
      <xdr:rowOff>12091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49009</xdr:rowOff>
    </xdr:from>
    <xdr:to>
      <xdr:col>46</xdr:col>
      <xdr:colOff>38100</xdr:colOff>
      <xdr:row>95</xdr:row>
      <xdr:rowOff>150609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167136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125591</xdr:rowOff>
    </xdr:from>
    <xdr:to>
      <xdr:col>41</xdr:col>
      <xdr:colOff>101600</xdr:colOff>
      <xdr:row>95</xdr:row>
      <xdr:rowOff>55741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80938</xdr:rowOff>
    </xdr:from>
    <xdr:to>
      <xdr:col>36</xdr:col>
      <xdr:colOff>165100</xdr:colOff>
      <xdr:row>95</xdr:row>
      <xdr:rowOff>11088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27615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166446</xdr:rowOff>
    </xdr:from>
    <xdr:to>
      <xdr:col>85</xdr:col>
      <xdr:colOff>127000</xdr:colOff>
      <xdr:row>38</xdr:row>
      <xdr:rowOff>52238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0096"/>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126030</xdr:rowOff>
    </xdr:from>
    <xdr:to>
      <xdr:col>81</xdr:col>
      <xdr:colOff>50800</xdr:colOff>
      <xdr:row>37</xdr:row>
      <xdr:rowOff>166446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6968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126030</xdr:rowOff>
    </xdr:from>
    <xdr:to>
      <xdr:col>76</xdr:col>
      <xdr:colOff>114300</xdr:colOff>
      <xdr:row>38</xdr:row>
      <xdr:rowOff>22611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69680"/>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156571</xdr:rowOff>
    </xdr:from>
    <xdr:to>
      <xdr:col>71</xdr:col>
      <xdr:colOff>177800</xdr:colOff>
      <xdr:row>38</xdr:row>
      <xdr:rowOff>22611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022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xdr:rowOff>
    </xdr:from>
    <xdr:to>
      <xdr:col>85</xdr:col>
      <xdr:colOff>177800</xdr:colOff>
      <xdr:row>38</xdr:row>
      <xdr:rowOff>103038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151315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115646</xdr:rowOff>
    </xdr:from>
    <xdr:to>
      <xdr:col>81</xdr:col>
      <xdr:colOff>101600</xdr:colOff>
      <xdr:row>38</xdr:row>
      <xdr:rowOff>45796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36923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75230</xdr:rowOff>
    </xdr:from>
    <xdr:to>
      <xdr:col>76</xdr:col>
      <xdr:colOff>165100</xdr:colOff>
      <xdr:row>38</xdr:row>
      <xdr:rowOff>5380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167957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143261</xdr:rowOff>
    </xdr:from>
    <xdr:to>
      <xdr:col>72</xdr:col>
      <xdr:colOff>38100</xdr:colOff>
      <xdr:row>38</xdr:row>
      <xdr:rowOff>73411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64538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105771</xdr:rowOff>
    </xdr:from>
    <xdr:to>
      <xdr:col>67</xdr:col>
      <xdr:colOff>101600</xdr:colOff>
      <xdr:row>38</xdr:row>
      <xdr:rowOff>35920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27048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16523</xdr:rowOff>
    </xdr:from>
    <xdr:to>
      <xdr:col>85</xdr:col>
      <xdr:colOff>127000</xdr:colOff>
      <xdr:row>58</xdr:row>
      <xdr:rowOff>54832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60623"/>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54832</xdr:rowOff>
    </xdr:from>
    <xdr:to>
      <xdr:col>81</xdr:col>
      <xdr:colOff>50800</xdr:colOff>
      <xdr:row>58</xdr:row>
      <xdr:rowOff>116001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98932"/>
          <a:ext cx="8890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137071</xdr:rowOff>
    </xdr:from>
    <xdr:to>
      <xdr:col>76</xdr:col>
      <xdr:colOff>114300</xdr:colOff>
      <xdr:row>58</xdr:row>
      <xdr:rowOff>116001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38271"/>
          <a:ext cx="889000" cy="3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55213</xdr:rowOff>
    </xdr:from>
    <xdr:to>
      <xdr:col>71</xdr:col>
      <xdr:colOff>177800</xdr:colOff>
      <xdr:row>56</xdr:row>
      <xdr:rowOff>137071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56413"/>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137173</xdr:rowOff>
    </xdr:from>
    <xdr:to>
      <xdr:col>85</xdr:col>
      <xdr:colOff>177800</xdr:colOff>
      <xdr:row>58</xdr:row>
      <xdr:rowOff>67323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52100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4032</xdr:rowOff>
    </xdr:from>
    <xdr:to>
      <xdr:col>81</xdr:col>
      <xdr:colOff>101600</xdr:colOff>
      <xdr:row>58</xdr:row>
      <xdr:rowOff>105632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96759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65201</xdr:rowOff>
    </xdr:from>
    <xdr:to>
      <xdr:col>76</xdr:col>
      <xdr:colOff>165100</xdr:colOff>
      <xdr:row>58</xdr:row>
      <xdr:rowOff>166801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157928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1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86271</xdr:rowOff>
    </xdr:from>
    <xdr:to>
      <xdr:col>72</xdr:col>
      <xdr:colOff>38100</xdr:colOff>
      <xdr:row>57</xdr:row>
      <xdr:rowOff>16421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4413</xdr:rowOff>
    </xdr:from>
    <xdr:to>
      <xdr:col>67</xdr:col>
      <xdr:colOff>101600</xdr:colOff>
      <xdr:row>56</xdr:row>
      <xdr:rowOff>106013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97140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139663</xdr:rowOff>
    </xdr:from>
    <xdr:to>
      <xdr:col>85</xdr:col>
      <xdr:colOff>127000</xdr:colOff>
      <xdr:row>78</xdr:row>
      <xdr:rowOff>139663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139663</xdr:rowOff>
    </xdr:from>
    <xdr:to>
      <xdr:col>81</xdr:col>
      <xdr:colOff>50800</xdr:colOff>
      <xdr:row>78</xdr:row>
      <xdr:rowOff>139663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139636</xdr:rowOff>
    </xdr:from>
    <xdr:to>
      <xdr:col>76</xdr:col>
      <xdr:colOff>114300</xdr:colOff>
      <xdr:row>78</xdr:row>
      <xdr:rowOff>139663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73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139636</xdr:rowOff>
    </xdr:from>
    <xdr:to>
      <xdr:col>71</xdr:col>
      <xdr:colOff>177800</xdr:colOff>
      <xdr:row>78</xdr:row>
      <xdr:rowOff>139655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273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88863</xdr:rowOff>
    </xdr:from>
    <xdr:to>
      <xdr:col>85</xdr:col>
      <xdr:colOff>177800</xdr:colOff>
      <xdr:row>79</xdr:row>
      <xdr:rowOff>19013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88863</xdr:rowOff>
    </xdr:from>
    <xdr:to>
      <xdr:col>81</xdr:col>
      <xdr:colOff>101600</xdr:colOff>
      <xdr:row>79</xdr:row>
      <xdr:rowOff>19013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10140</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88863</xdr:rowOff>
    </xdr:from>
    <xdr:to>
      <xdr:col>76</xdr:col>
      <xdr:colOff>165100</xdr:colOff>
      <xdr:row>79</xdr:row>
      <xdr:rowOff>19013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10140</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88836</xdr:rowOff>
    </xdr:from>
    <xdr:to>
      <xdr:col>72</xdr:col>
      <xdr:colOff>38100</xdr:colOff>
      <xdr:row>79</xdr:row>
      <xdr:rowOff>18986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10113</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88855</xdr:rowOff>
    </xdr:from>
    <xdr:to>
      <xdr:col>67</xdr:col>
      <xdr:colOff>101600</xdr:colOff>
      <xdr:row>79</xdr:row>
      <xdr:rowOff>19005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10132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142266</xdr:rowOff>
    </xdr:from>
    <xdr:to>
      <xdr:col>85</xdr:col>
      <xdr:colOff>127000</xdr:colOff>
      <xdr:row>97</xdr:row>
      <xdr:rowOff>3797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01466"/>
          <a:ext cx="838200" cy="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117526</xdr:rowOff>
    </xdr:from>
    <xdr:to>
      <xdr:col>81</xdr:col>
      <xdr:colOff>50800</xdr:colOff>
      <xdr:row>96</xdr:row>
      <xdr:rowOff>142266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76726"/>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91567</xdr:rowOff>
    </xdr:from>
    <xdr:to>
      <xdr:col>76</xdr:col>
      <xdr:colOff>114300</xdr:colOff>
      <xdr:row>96</xdr:row>
      <xdr:rowOff>117526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50767"/>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81344</xdr:rowOff>
    </xdr:from>
    <xdr:to>
      <xdr:col>71</xdr:col>
      <xdr:colOff>177800</xdr:colOff>
      <xdr:row>96</xdr:row>
      <xdr:rowOff>91567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4054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124447</xdr:rowOff>
    </xdr:from>
    <xdr:to>
      <xdr:col>85</xdr:col>
      <xdr:colOff>177800</xdr:colOff>
      <xdr:row>97</xdr:row>
      <xdr:rowOff>54597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102874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91466</xdr:rowOff>
    </xdr:from>
    <xdr:to>
      <xdr:col>81</xdr:col>
      <xdr:colOff>101600</xdr:colOff>
      <xdr:row>97</xdr:row>
      <xdr:rowOff>21616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66726</xdr:rowOff>
    </xdr:from>
    <xdr:to>
      <xdr:col>76</xdr:col>
      <xdr:colOff>165100</xdr:colOff>
      <xdr:row>96</xdr:row>
      <xdr:rowOff>168326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159453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40767</xdr:rowOff>
    </xdr:from>
    <xdr:to>
      <xdr:col>72</xdr:col>
      <xdr:colOff>38100</xdr:colOff>
      <xdr:row>96</xdr:row>
      <xdr:rowOff>142367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133494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30544</xdr:rowOff>
    </xdr:from>
    <xdr:to>
      <xdr:col>67</xdr:col>
      <xdr:colOff>101600</xdr:colOff>
      <xdr:row>96</xdr:row>
      <xdr:rowOff>132144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123271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１３３，４７４円となっており、前年度より４，２７０円減少し、決算額全体に対する構成比は４０．５％である。民生費の中では児童福祉費が４１．１％を占め、私立保育所保育事業委託料等が増加している。これは、八潮市が子育て環境の充実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決算剰余金を中心に積み立てるとともに、最低水準の取崩しに努めており、平成３０年度残高は１，９０９，３５６千円となり、平成２９年度残高に比べ、７６３，４８１千円増額した。</a:t>
          </a:r>
        </a:p>
        <a:p>
          <a:r>
            <a:rPr kumimoji="1" lang="ja-JP" altLang="en-US" sz="1400">
              <a:solidFill>
                <a:sysClr val="windowText" lastClr="000000"/>
              </a:solidFill>
              <a:latin typeface="ＭＳ ゴシック" pitchFamily="49" charset="-128"/>
              <a:ea typeface="ＭＳ ゴシック" pitchFamily="49" charset="-128"/>
            </a:rPr>
            <a:t>　平成３０年度の実質収支額については、１，５９３，４６９千円となり、平成２９年度の実質収支額に比べ、１１３，７０３千円の増額となった。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すべての会計において、赤字はなく黒字であり、平成３０年度の標準財政規模比は２７．２４％となり、前年度の２９．１１％と比較して１．８７ポイント減少した。</a:t>
          </a:r>
        </a:p>
        <a:p>
          <a:r>
            <a:rPr kumimoji="1" lang="ja-JP" altLang="en-US" sz="1400">
              <a:solidFill>
                <a:sysClr val="windowText" lastClr="000000"/>
              </a:solidFill>
              <a:latin typeface="ＭＳ ゴシック" pitchFamily="49" charset="-128"/>
              <a:ea typeface="ＭＳ ゴシック" pitchFamily="49" charset="-128"/>
            </a:rPr>
            <a:t>　主な要因として、一般会計においては、歳入では市税等の増加により実質黒字比率は増加したものの、国民健康保険特別会計や公共下水道事業特別会計等で黒字比率が減少し、全体での比率は減少した。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01&#36001;&#25919;&#35506;\2.&#36001;&#25919;&#25285;&#24403;\&#36001;&#25919;&#25285;&#24403;&#12288;&#20849;&#36890;\05%20&#36001;&#25919;&#20849;&#36890;\(8)%20&#35519;&#26619;&#12539;&#22238;&#31572;&#12539;&#36890;&#30693;\&#9312;%20&#35519;&#26619;&#12539;&#22238;&#31572;&#65288;&#30476;&#24066;&#30010;&#26449;&#35506;&#65289;\&#24066;&#30010;&#26449;&#35506;&#65288;&#23450;&#20363;&#65289;\14%20%20&#36001;&#25919;&#29366;&#27841;&#36039;&#26009;&#38598;\R2%20%20%20&#65288;&#24179;&#25104;30&#24180;&#24230;&#36001;&#25919;&#29366;&#27841;&#35519;&#65289;\R2.8.20&#65288;916&#12294;&#12539;&#20381;&#38972;&#65289;&#24179;&#25104;30&#24180;&#24230;&#36001;&#25919;&#29366;&#27841;&#36039;&#26009;&#38598;&#12398;&#20316;&#25104;&#12395;&#12388;&#12356;&#12390;&#65288;2&#22238;&#30446;&#65289;\R2&#12304;&#36001;&#25919;&#29366;&#27841;&#36039;&#26009;&#38598;&#12305;_112348_&#20843;&#2852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63.8</v>
          </cell>
          <cell r="CN51">
            <v>54.4</v>
          </cell>
          <cell r="CV51">
            <v>41.4</v>
          </cell>
        </row>
        <row r="53">
          <cell r="CF53">
            <v>81.5</v>
          </cell>
          <cell r="CN53">
            <v>82.2</v>
          </cell>
          <cell r="CV53">
            <v>82.8</v>
          </cell>
        </row>
        <row r="55">
          <cell r="AN55" t="str">
            <v>類似団体内平均値</v>
          </cell>
          <cell r="CF55">
            <v>32.5</v>
          </cell>
          <cell r="CN55">
            <v>30.2</v>
          </cell>
          <cell r="CV55">
            <v>25.4</v>
          </cell>
        </row>
        <row r="57">
          <cell r="CF57">
            <v>57</v>
          </cell>
          <cell r="CN57">
            <v>58.9</v>
          </cell>
          <cell r="CV57">
            <v>60.2</v>
          </cell>
        </row>
        <row r="72">
          <cell r="BP72" t="str">
            <v>H26</v>
          </cell>
          <cell r="BX72" t="str">
            <v>H27</v>
          </cell>
          <cell r="CF72" t="str">
            <v>H28</v>
          </cell>
          <cell r="CN72" t="str">
            <v>H29</v>
          </cell>
          <cell r="CV72" t="str">
            <v>H30</v>
          </cell>
        </row>
        <row r="73">
          <cell r="AN73" t="str">
            <v>当該団体値</v>
          </cell>
          <cell r="BP73">
            <v>112.9</v>
          </cell>
          <cell r="BX73">
            <v>90.5</v>
          </cell>
          <cell r="CF73">
            <v>63.8</v>
          </cell>
          <cell r="CN73">
            <v>54.4</v>
          </cell>
          <cell r="CV73">
            <v>41.4</v>
          </cell>
        </row>
        <row r="75">
          <cell r="BP75">
            <v>10.6</v>
          </cell>
          <cell r="BX75">
            <v>9.6</v>
          </cell>
          <cell r="CF75">
            <v>8.3000000000000007</v>
          </cell>
          <cell r="CN75">
            <v>7.5</v>
          </cell>
          <cell r="CV75">
            <v>6.1</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40" t="s">
        <v>79</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1" t="s">
        <v>81</v>
      </c>
      <c r="C3" s="442"/>
      <c r="D3" s="442"/>
      <c r="E3" s="443"/>
      <c r="F3" s="443"/>
      <c r="G3" s="443"/>
      <c r="H3" s="443"/>
      <c r="I3" s="443"/>
      <c r="J3" s="443"/>
      <c r="K3" s="443"/>
      <c r="L3" s="443" t="s">
        <v>82</v>
      </c>
      <c r="M3" s="443"/>
      <c r="N3" s="443"/>
      <c r="O3" s="443"/>
      <c r="P3" s="443"/>
      <c r="Q3" s="443"/>
      <c r="R3" s="450"/>
      <c r="S3" s="450"/>
      <c r="T3" s="450"/>
      <c r="U3" s="450"/>
      <c r="V3" s="451"/>
      <c r="W3" s="425" t="s">
        <v>83</v>
      </c>
      <c r="X3" s="426"/>
      <c r="Y3" s="426"/>
      <c r="Z3" s="426"/>
      <c r="AA3" s="426"/>
      <c r="AB3" s="442"/>
      <c r="AC3" s="450" t="s">
        <v>84</v>
      </c>
      <c r="AD3" s="426"/>
      <c r="AE3" s="426"/>
      <c r="AF3" s="426"/>
      <c r="AG3" s="426"/>
      <c r="AH3" s="426"/>
      <c r="AI3" s="426"/>
      <c r="AJ3" s="426"/>
      <c r="AK3" s="426"/>
      <c r="AL3" s="427"/>
      <c r="AM3" s="425" t="s">
        <v>85</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86</v>
      </c>
      <c r="BO3" s="426"/>
      <c r="BP3" s="426"/>
      <c r="BQ3" s="426"/>
      <c r="BR3" s="426"/>
      <c r="BS3" s="426"/>
      <c r="BT3" s="426"/>
      <c r="BU3" s="427"/>
      <c r="BV3" s="425" t="s">
        <v>87</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88</v>
      </c>
      <c r="CU3" s="426"/>
      <c r="CV3" s="426"/>
      <c r="CW3" s="426"/>
      <c r="CX3" s="426"/>
      <c r="CY3" s="426"/>
      <c r="CZ3" s="426"/>
      <c r="DA3" s="427"/>
      <c r="DB3" s="425" t="s">
        <v>89</v>
      </c>
      <c r="DC3" s="426"/>
      <c r="DD3" s="426"/>
      <c r="DE3" s="426"/>
      <c r="DF3" s="426"/>
      <c r="DG3" s="426"/>
      <c r="DH3" s="426"/>
      <c r="DI3" s="427"/>
      <c r="DJ3" s="185"/>
      <c r="DK3" s="185"/>
      <c r="DL3" s="185"/>
      <c r="DM3" s="185"/>
      <c r="DN3" s="185"/>
      <c r="DO3" s="185"/>
    </row>
    <row r="4" spans="1:119" ht="18.75" customHeight="1">
      <c r="A4" s="186"/>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90</v>
      </c>
      <c r="AZ4" s="429"/>
      <c r="BA4" s="429"/>
      <c r="BB4" s="429"/>
      <c r="BC4" s="429"/>
      <c r="BD4" s="429"/>
      <c r="BE4" s="429"/>
      <c r="BF4" s="429"/>
      <c r="BG4" s="429"/>
      <c r="BH4" s="429"/>
      <c r="BI4" s="429"/>
      <c r="BJ4" s="429"/>
      <c r="BK4" s="429"/>
      <c r="BL4" s="429"/>
      <c r="BM4" s="430"/>
      <c r="BN4" s="431">
        <v>31611233</v>
      </c>
      <c r="BO4" s="432"/>
      <c r="BP4" s="432"/>
      <c r="BQ4" s="432"/>
      <c r="BR4" s="432"/>
      <c r="BS4" s="432"/>
      <c r="BT4" s="432"/>
      <c r="BU4" s="433"/>
      <c r="BV4" s="431">
        <v>31414384</v>
      </c>
      <c r="BW4" s="432"/>
      <c r="BX4" s="432"/>
      <c r="BY4" s="432"/>
      <c r="BZ4" s="432"/>
      <c r="CA4" s="432"/>
      <c r="CB4" s="432"/>
      <c r="CC4" s="433"/>
      <c r="CD4" s="434" t="s">
        <v>91</v>
      </c>
      <c r="CE4" s="435"/>
      <c r="CF4" s="435"/>
      <c r="CG4" s="435"/>
      <c r="CH4" s="435"/>
      <c r="CI4" s="435"/>
      <c r="CJ4" s="435"/>
      <c r="CK4" s="435"/>
      <c r="CL4" s="435"/>
      <c r="CM4" s="435"/>
      <c r="CN4" s="435"/>
      <c r="CO4" s="435"/>
      <c r="CP4" s="435"/>
      <c r="CQ4" s="435"/>
      <c r="CR4" s="435"/>
      <c r="CS4" s="436"/>
      <c r="CT4" s="437">
        <v>9.1</v>
      </c>
      <c r="CU4" s="438"/>
      <c r="CV4" s="438"/>
      <c r="CW4" s="438"/>
      <c r="CX4" s="438"/>
      <c r="CY4" s="438"/>
      <c r="CZ4" s="438"/>
      <c r="DA4" s="439"/>
      <c r="DB4" s="437">
        <v>8.6999999999999993</v>
      </c>
      <c r="DC4" s="438"/>
      <c r="DD4" s="438"/>
      <c r="DE4" s="438"/>
      <c r="DF4" s="438"/>
      <c r="DG4" s="438"/>
      <c r="DH4" s="438"/>
      <c r="DI4" s="439"/>
      <c r="DJ4" s="185"/>
      <c r="DK4" s="185"/>
      <c r="DL4" s="185"/>
      <c r="DM4" s="185"/>
      <c r="DN4" s="185"/>
      <c r="DO4" s="185"/>
    </row>
    <row r="5" spans="1:119" ht="18.75" customHeight="1">
      <c r="A5" s="186"/>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92</v>
      </c>
      <c r="AN5" s="498"/>
      <c r="AO5" s="498"/>
      <c r="AP5" s="498"/>
      <c r="AQ5" s="498"/>
      <c r="AR5" s="498"/>
      <c r="AS5" s="498"/>
      <c r="AT5" s="499"/>
      <c r="AU5" s="500" t="s">
        <v>93</v>
      </c>
      <c r="AV5" s="501"/>
      <c r="AW5" s="501"/>
      <c r="AX5" s="501"/>
      <c r="AY5" s="502" t="s">
        <v>94</v>
      </c>
      <c r="AZ5" s="503"/>
      <c r="BA5" s="503"/>
      <c r="BB5" s="503"/>
      <c r="BC5" s="503"/>
      <c r="BD5" s="503"/>
      <c r="BE5" s="503"/>
      <c r="BF5" s="503"/>
      <c r="BG5" s="503"/>
      <c r="BH5" s="503"/>
      <c r="BI5" s="503"/>
      <c r="BJ5" s="503"/>
      <c r="BK5" s="503"/>
      <c r="BL5" s="503"/>
      <c r="BM5" s="504"/>
      <c r="BN5" s="468">
        <v>29940303</v>
      </c>
      <c r="BO5" s="469"/>
      <c r="BP5" s="469"/>
      <c r="BQ5" s="469"/>
      <c r="BR5" s="469"/>
      <c r="BS5" s="469"/>
      <c r="BT5" s="469"/>
      <c r="BU5" s="470"/>
      <c r="BV5" s="468">
        <v>29839320</v>
      </c>
      <c r="BW5" s="469"/>
      <c r="BX5" s="469"/>
      <c r="BY5" s="469"/>
      <c r="BZ5" s="469"/>
      <c r="CA5" s="469"/>
      <c r="CB5" s="469"/>
      <c r="CC5" s="470"/>
      <c r="CD5" s="471" t="s">
        <v>95</v>
      </c>
      <c r="CE5" s="472"/>
      <c r="CF5" s="472"/>
      <c r="CG5" s="472"/>
      <c r="CH5" s="472"/>
      <c r="CI5" s="472"/>
      <c r="CJ5" s="472"/>
      <c r="CK5" s="472"/>
      <c r="CL5" s="472"/>
      <c r="CM5" s="472"/>
      <c r="CN5" s="472"/>
      <c r="CO5" s="472"/>
      <c r="CP5" s="472"/>
      <c r="CQ5" s="472"/>
      <c r="CR5" s="472"/>
      <c r="CS5" s="473"/>
      <c r="CT5" s="465">
        <v>85</v>
      </c>
      <c r="CU5" s="466"/>
      <c r="CV5" s="466"/>
      <c r="CW5" s="466"/>
      <c r="CX5" s="466"/>
      <c r="CY5" s="466"/>
      <c r="CZ5" s="466"/>
      <c r="DA5" s="467"/>
      <c r="DB5" s="465">
        <v>87.2</v>
      </c>
      <c r="DC5" s="466"/>
      <c r="DD5" s="466"/>
      <c r="DE5" s="466"/>
      <c r="DF5" s="466"/>
      <c r="DG5" s="466"/>
      <c r="DH5" s="466"/>
      <c r="DI5" s="467"/>
      <c r="DJ5" s="185"/>
      <c r="DK5" s="185"/>
      <c r="DL5" s="185"/>
      <c r="DM5" s="185"/>
      <c r="DN5" s="185"/>
      <c r="DO5" s="185"/>
    </row>
    <row r="6" spans="1:119" ht="18.75" customHeight="1">
      <c r="A6" s="186"/>
      <c r="B6" s="474" t="s">
        <v>96</v>
      </c>
      <c r="C6" s="475"/>
      <c r="D6" s="475"/>
      <c r="E6" s="476"/>
      <c r="F6" s="476"/>
      <c r="G6" s="476"/>
      <c r="H6" s="476"/>
      <c r="I6" s="476"/>
      <c r="J6" s="476"/>
      <c r="K6" s="476"/>
      <c r="L6" s="476" t="s">
        <v>97</v>
      </c>
      <c r="M6" s="476"/>
      <c r="N6" s="476"/>
      <c r="O6" s="476"/>
      <c r="P6" s="476"/>
      <c r="Q6" s="476"/>
      <c r="R6" s="480"/>
      <c r="S6" s="480"/>
      <c r="T6" s="480"/>
      <c r="U6" s="480"/>
      <c r="V6" s="481"/>
      <c r="W6" s="484" t="s">
        <v>98</v>
      </c>
      <c r="X6" s="485"/>
      <c r="Y6" s="485"/>
      <c r="Z6" s="485"/>
      <c r="AA6" s="485"/>
      <c r="AB6" s="475"/>
      <c r="AC6" s="488" t="s">
        <v>99</v>
      </c>
      <c r="AD6" s="489"/>
      <c r="AE6" s="489"/>
      <c r="AF6" s="489"/>
      <c r="AG6" s="489"/>
      <c r="AH6" s="489"/>
      <c r="AI6" s="489"/>
      <c r="AJ6" s="489"/>
      <c r="AK6" s="489"/>
      <c r="AL6" s="490"/>
      <c r="AM6" s="497" t="s">
        <v>100</v>
      </c>
      <c r="AN6" s="498"/>
      <c r="AO6" s="498"/>
      <c r="AP6" s="498"/>
      <c r="AQ6" s="498"/>
      <c r="AR6" s="498"/>
      <c r="AS6" s="498"/>
      <c r="AT6" s="499"/>
      <c r="AU6" s="500" t="s">
        <v>101</v>
      </c>
      <c r="AV6" s="501"/>
      <c r="AW6" s="501"/>
      <c r="AX6" s="501"/>
      <c r="AY6" s="502" t="s">
        <v>102</v>
      </c>
      <c r="AZ6" s="503"/>
      <c r="BA6" s="503"/>
      <c r="BB6" s="503"/>
      <c r="BC6" s="503"/>
      <c r="BD6" s="503"/>
      <c r="BE6" s="503"/>
      <c r="BF6" s="503"/>
      <c r="BG6" s="503"/>
      <c r="BH6" s="503"/>
      <c r="BI6" s="503"/>
      <c r="BJ6" s="503"/>
      <c r="BK6" s="503"/>
      <c r="BL6" s="503"/>
      <c r="BM6" s="504"/>
      <c r="BN6" s="468">
        <v>1670930</v>
      </c>
      <c r="BO6" s="469"/>
      <c r="BP6" s="469"/>
      <c r="BQ6" s="469"/>
      <c r="BR6" s="469"/>
      <c r="BS6" s="469"/>
      <c r="BT6" s="469"/>
      <c r="BU6" s="470"/>
      <c r="BV6" s="468">
        <v>1575064</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85</v>
      </c>
      <c r="CU6" s="506"/>
      <c r="CV6" s="506"/>
      <c r="CW6" s="506"/>
      <c r="CX6" s="506"/>
      <c r="CY6" s="506"/>
      <c r="CZ6" s="506"/>
      <c r="DA6" s="507"/>
      <c r="DB6" s="505">
        <v>87.2</v>
      </c>
      <c r="DC6" s="506"/>
      <c r="DD6" s="506"/>
      <c r="DE6" s="506"/>
      <c r="DF6" s="506"/>
      <c r="DG6" s="506"/>
      <c r="DH6" s="506"/>
      <c r="DI6" s="507"/>
      <c r="DJ6" s="185"/>
      <c r="DK6" s="185"/>
      <c r="DL6" s="185"/>
      <c r="DM6" s="185"/>
      <c r="DN6" s="185"/>
      <c r="DO6" s="185"/>
    </row>
    <row r="7" spans="1:119" ht="18.75" customHeight="1">
      <c r="A7" s="186"/>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101</v>
      </c>
      <c r="AV7" s="501"/>
      <c r="AW7" s="501"/>
      <c r="AX7" s="501"/>
      <c r="AY7" s="502" t="s">
        <v>105</v>
      </c>
      <c r="AZ7" s="503"/>
      <c r="BA7" s="503"/>
      <c r="BB7" s="503"/>
      <c r="BC7" s="503"/>
      <c r="BD7" s="503"/>
      <c r="BE7" s="503"/>
      <c r="BF7" s="503"/>
      <c r="BG7" s="503"/>
      <c r="BH7" s="503"/>
      <c r="BI7" s="503"/>
      <c r="BJ7" s="503"/>
      <c r="BK7" s="503"/>
      <c r="BL7" s="503"/>
      <c r="BM7" s="504"/>
      <c r="BN7" s="468">
        <v>77461</v>
      </c>
      <c r="BO7" s="469"/>
      <c r="BP7" s="469"/>
      <c r="BQ7" s="469"/>
      <c r="BR7" s="469"/>
      <c r="BS7" s="469"/>
      <c r="BT7" s="469"/>
      <c r="BU7" s="470"/>
      <c r="BV7" s="468">
        <v>95298</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17494677</v>
      </c>
      <c r="CU7" s="469"/>
      <c r="CV7" s="469"/>
      <c r="CW7" s="469"/>
      <c r="CX7" s="469"/>
      <c r="CY7" s="469"/>
      <c r="CZ7" s="469"/>
      <c r="DA7" s="470"/>
      <c r="DB7" s="468">
        <v>17006740</v>
      </c>
      <c r="DC7" s="469"/>
      <c r="DD7" s="469"/>
      <c r="DE7" s="469"/>
      <c r="DF7" s="469"/>
      <c r="DG7" s="469"/>
      <c r="DH7" s="469"/>
      <c r="DI7" s="470"/>
      <c r="DJ7" s="185"/>
      <c r="DK7" s="185"/>
      <c r="DL7" s="185"/>
      <c r="DM7" s="185"/>
      <c r="DN7" s="185"/>
      <c r="DO7" s="185"/>
    </row>
    <row r="8" spans="1:119" ht="18.75" customHeight="1" thickBot="1">
      <c r="A8" s="186"/>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108</v>
      </c>
      <c r="AV8" s="501"/>
      <c r="AW8" s="501"/>
      <c r="AX8" s="501"/>
      <c r="AY8" s="502" t="s">
        <v>109</v>
      </c>
      <c r="AZ8" s="503"/>
      <c r="BA8" s="503"/>
      <c r="BB8" s="503"/>
      <c r="BC8" s="503"/>
      <c r="BD8" s="503"/>
      <c r="BE8" s="503"/>
      <c r="BF8" s="503"/>
      <c r="BG8" s="503"/>
      <c r="BH8" s="503"/>
      <c r="BI8" s="503"/>
      <c r="BJ8" s="503"/>
      <c r="BK8" s="503"/>
      <c r="BL8" s="503"/>
      <c r="BM8" s="504"/>
      <c r="BN8" s="468">
        <v>1593469</v>
      </c>
      <c r="BO8" s="469"/>
      <c r="BP8" s="469"/>
      <c r="BQ8" s="469"/>
      <c r="BR8" s="469"/>
      <c r="BS8" s="469"/>
      <c r="BT8" s="469"/>
      <c r="BU8" s="470"/>
      <c r="BV8" s="468">
        <v>1479766</v>
      </c>
      <c r="BW8" s="469"/>
      <c r="BX8" s="469"/>
      <c r="BY8" s="469"/>
      <c r="BZ8" s="469"/>
      <c r="CA8" s="469"/>
      <c r="CB8" s="469"/>
      <c r="CC8" s="470"/>
      <c r="CD8" s="471" t="s">
        <v>110</v>
      </c>
      <c r="CE8" s="472"/>
      <c r="CF8" s="472"/>
      <c r="CG8" s="472"/>
      <c r="CH8" s="472"/>
      <c r="CI8" s="472"/>
      <c r="CJ8" s="472"/>
      <c r="CK8" s="472"/>
      <c r="CL8" s="472"/>
      <c r="CM8" s="472"/>
      <c r="CN8" s="472"/>
      <c r="CO8" s="472"/>
      <c r="CP8" s="472"/>
      <c r="CQ8" s="472"/>
      <c r="CR8" s="472"/>
      <c r="CS8" s="473"/>
      <c r="CT8" s="508">
        <v>1.02</v>
      </c>
      <c r="CU8" s="509"/>
      <c r="CV8" s="509"/>
      <c r="CW8" s="509"/>
      <c r="CX8" s="509"/>
      <c r="CY8" s="509"/>
      <c r="CZ8" s="509"/>
      <c r="DA8" s="510"/>
      <c r="DB8" s="508">
        <v>1</v>
      </c>
      <c r="DC8" s="509"/>
      <c r="DD8" s="509"/>
      <c r="DE8" s="509"/>
      <c r="DF8" s="509"/>
      <c r="DG8" s="509"/>
      <c r="DH8" s="509"/>
      <c r="DI8" s="510"/>
      <c r="DJ8" s="185"/>
      <c r="DK8" s="185"/>
      <c r="DL8" s="185"/>
      <c r="DM8" s="185"/>
      <c r="DN8" s="185"/>
      <c r="DO8" s="185"/>
    </row>
    <row r="9" spans="1:119" ht="18.75" customHeight="1" thickBot="1">
      <c r="A9" s="186"/>
      <c r="B9" s="462" t="s">
        <v>111</v>
      </c>
      <c r="C9" s="463"/>
      <c r="D9" s="463"/>
      <c r="E9" s="463"/>
      <c r="F9" s="463"/>
      <c r="G9" s="463"/>
      <c r="H9" s="463"/>
      <c r="I9" s="463"/>
      <c r="J9" s="463"/>
      <c r="K9" s="511"/>
      <c r="L9" s="512" t="s">
        <v>112</v>
      </c>
      <c r="M9" s="513"/>
      <c r="N9" s="513"/>
      <c r="O9" s="513"/>
      <c r="P9" s="513"/>
      <c r="Q9" s="514"/>
      <c r="R9" s="515">
        <v>86717</v>
      </c>
      <c r="S9" s="516"/>
      <c r="T9" s="516"/>
      <c r="U9" s="516"/>
      <c r="V9" s="517"/>
      <c r="W9" s="425" t="s">
        <v>113</v>
      </c>
      <c r="X9" s="426"/>
      <c r="Y9" s="426"/>
      <c r="Z9" s="426"/>
      <c r="AA9" s="426"/>
      <c r="AB9" s="426"/>
      <c r="AC9" s="426"/>
      <c r="AD9" s="426"/>
      <c r="AE9" s="426"/>
      <c r="AF9" s="426"/>
      <c r="AG9" s="426"/>
      <c r="AH9" s="426"/>
      <c r="AI9" s="426"/>
      <c r="AJ9" s="426"/>
      <c r="AK9" s="426"/>
      <c r="AL9" s="427"/>
      <c r="AM9" s="497" t="s">
        <v>114</v>
      </c>
      <c r="AN9" s="498"/>
      <c r="AO9" s="498"/>
      <c r="AP9" s="498"/>
      <c r="AQ9" s="498"/>
      <c r="AR9" s="498"/>
      <c r="AS9" s="498"/>
      <c r="AT9" s="499"/>
      <c r="AU9" s="500" t="s">
        <v>93</v>
      </c>
      <c r="AV9" s="501"/>
      <c r="AW9" s="501"/>
      <c r="AX9" s="501"/>
      <c r="AY9" s="502" t="s">
        <v>115</v>
      </c>
      <c r="AZ9" s="503"/>
      <c r="BA9" s="503"/>
      <c r="BB9" s="503"/>
      <c r="BC9" s="503"/>
      <c r="BD9" s="503"/>
      <c r="BE9" s="503"/>
      <c r="BF9" s="503"/>
      <c r="BG9" s="503"/>
      <c r="BH9" s="503"/>
      <c r="BI9" s="503"/>
      <c r="BJ9" s="503"/>
      <c r="BK9" s="503"/>
      <c r="BL9" s="503"/>
      <c r="BM9" s="504"/>
      <c r="BN9" s="468">
        <v>113703</v>
      </c>
      <c r="BO9" s="469"/>
      <c r="BP9" s="469"/>
      <c r="BQ9" s="469"/>
      <c r="BR9" s="469"/>
      <c r="BS9" s="469"/>
      <c r="BT9" s="469"/>
      <c r="BU9" s="470"/>
      <c r="BV9" s="468">
        <v>-272424</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10.199999999999999</v>
      </c>
      <c r="CU9" s="466"/>
      <c r="CV9" s="466"/>
      <c r="CW9" s="466"/>
      <c r="CX9" s="466"/>
      <c r="CY9" s="466"/>
      <c r="CZ9" s="466"/>
      <c r="DA9" s="467"/>
      <c r="DB9" s="465">
        <v>11</v>
      </c>
      <c r="DC9" s="466"/>
      <c r="DD9" s="466"/>
      <c r="DE9" s="466"/>
      <c r="DF9" s="466"/>
      <c r="DG9" s="466"/>
      <c r="DH9" s="466"/>
      <c r="DI9" s="467"/>
      <c r="DJ9" s="185"/>
      <c r="DK9" s="185"/>
      <c r="DL9" s="185"/>
      <c r="DM9" s="185"/>
      <c r="DN9" s="185"/>
      <c r="DO9" s="185"/>
    </row>
    <row r="10" spans="1:119" ht="18.75" customHeight="1" thickBot="1">
      <c r="A10" s="186"/>
      <c r="B10" s="462"/>
      <c r="C10" s="463"/>
      <c r="D10" s="463"/>
      <c r="E10" s="463"/>
      <c r="F10" s="463"/>
      <c r="G10" s="463"/>
      <c r="H10" s="463"/>
      <c r="I10" s="463"/>
      <c r="J10" s="463"/>
      <c r="K10" s="511"/>
      <c r="L10" s="518" t="s">
        <v>117</v>
      </c>
      <c r="M10" s="498"/>
      <c r="N10" s="498"/>
      <c r="O10" s="498"/>
      <c r="P10" s="498"/>
      <c r="Q10" s="499"/>
      <c r="R10" s="519">
        <v>82977</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93</v>
      </c>
      <c r="AV10" s="501"/>
      <c r="AW10" s="501"/>
      <c r="AX10" s="501"/>
      <c r="AY10" s="502" t="s">
        <v>119</v>
      </c>
      <c r="AZ10" s="503"/>
      <c r="BA10" s="503"/>
      <c r="BB10" s="503"/>
      <c r="BC10" s="503"/>
      <c r="BD10" s="503"/>
      <c r="BE10" s="503"/>
      <c r="BF10" s="503"/>
      <c r="BG10" s="503"/>
      <c r="BH10" s="503"/>
      <c r="BI10" s="503"/>
      <c r="BJ10" s="503"/>
      <c r="BK10" s="503"/>
      <c r="BL10" s="503"/>
      <c r="BM10" s="504"/>
      <c r="BN10" s="468">
        <v>763481</v>
      </c>
      <c r="BO10" s="469"/>
      <c r="BP10" s="469"/>
      <c r="BQ10" s="469"/>
      <c r="BR10" s="469"/>
      <c r="BS10" s="469"/>
      <c r="BT10" s="469"/>
      <c r="BU10" s="470"/>
      <c r="BV10" s="468">
        <v>830209</v>
      </c>
      <c r="BW10" s="469"/>
      <c r="BX10" s="469"/>
      <c r="BY10" s="469"/>
      <c r="BZ10" s="469"/>
      <c r="CA10" s="469"/>
      <c r="CB10" s="469"/>
      <c r="CC10" s="47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2"/>
      <c r="C11" s="463"/>
      <c r="D11" s="463"/>
      <c r="E11" s="463"/>
      <c r="F11" s="463"/>
      <c r="G11" s="463"/>
      <c r="H11" s="463"/>
      <c r="I11" s="463"/>
      <c r="J11" s="463"/>
      <c r="K11" s="511"/>
      <c r="L11" s="522" t="s">
        <v>121</v>
      </c>
      <c r="M11" s="523"/>
      <c r="N11" s="523"/>
      <c r="O11" s="523"/>
      <c r="P11" s="523"/>
      <c r="Q11" s="524"/>
      <c r="R11" s="525" t="s">
        <v>122</v>
      </c>
      <c r="S11" s="526"/>
      <c r="T11" s="526"/>
      <c r="U11" s="526"/>
      <c r="V11" s="527"/>
      <c r="W11" s="456"/>
      <c r="X11" s="457"/>
      <c r="Y11" s="457"/>
      <c r="Z11" s="457"/>
      <c r="AA11" s="457"/>
      <c r="AB11" s="457"/>
      <c r="AC11" s="457"/>
      <c r="AD11" s="457"/>
      <c r="AE11" s="457"/>
      <c r="AF11" s="457"/>
      <c r="AG11" s="457"/>
      <c r="AH11" s="457"/>
      <c r="AI11" s="457"/>
      <c r="AJ11" s="457"/>
      <c r="AK11" s="457"/>
      <c r="AL11" s="460"/>
      <c r="AM11" s="497" t="s">
        <v>123</v>
      </c>
      <c r="AN11" s="498"/>
      <c r="AO11" s="498"/>
      <c r="AP11" s="498"/>
      <c r="AQ11" s="498"/>
      <c r="AR11" s="498"/>
      <c r="AS11" s="498"/>
      <c r="AT11" s="499"/>
      <c r="AU11" s="500" t="s">
        <v>93</v>
      </c>
      <c r="AV11" s="501"/>
      <c r="AW11" s="501"/>
      <c r="AX11" s="501"/>
      <c r="AY11" s="502" t="s">
        <v>124</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125</v>
      </c>
      <c r="CE11" s="472"/>
      <c r="CF11" s="472"/>
      <c r="CG11" s="472"/>
      <c r="CH11" s="472"/>
      <c r="CI11" s="472"/>
      <c r="CJ11" s="472"/>
      <c r="CK11" s="472"/>
      <c r="CL11" s="472"/>
      <c r="CM11" s="472"/>
      <c r="CN11" s="472"/>
      <c r="CO11" s="472"/>
      <c r="CP11" s="472"/>
      <c r="CQ11" s="472"/>
      <c r="CR11" s="472"/>
      <c r="CS11" s="473"/>
      <c r="CT11" s="508" t="s">
        <v>126</v>
      </c>
      <c r="CU11" s="509"/>
      <c r="CV11" s="509"/>
      <c r="CW11" s="509"/>
      <c r="CX11" s="509"/>
      <c r="CY11" s="509"/>
      <c r="CZ11" s="509"/>
      <c r="DA11" s="510"/>
      <c r="DB11" s="508" t="s">
        <v>126</v>
      </c>
      <c r="DC11" s="509"/>
      <c r="DD11" s="509"/>
      <c r="DE11" s="509"/>
      <c r="DF11" s="509"/>
      <c r="DG11" s="509"/>
      <c r="DH11" s="509"/>
      <c r="DI11" s="510"/>
      <c r="DJ11" s="185"/>
      <c r="DK11" s="185"/>
      <c r="DL11" s="185"/>
      <c r="DM11" s="185"/>
      <c r="DN11" s="185"/>
      <c r="DO11" s="185"/>
    </row>
    <row r="12" spans="1:119" ht="18.75" customHeight="1">
      <c r="A12" s="186"/>
      <c r="B12" s="528" t="s">
        <v>127</v>
      </c>
      <c r="C12" s="529"/>
      <c r="D12" s="529"/>
      <c r="E12" s="529"/>
      <c r="F12" s="529"/>
      <c r="G12" s="529"/>
      <c r="H12" s="529"/>
      <c r="I12" s="529"/>
      <c r="J12" s="529"/>
      <c r="K12" s="530"/>
      <c r="L12" s="537" t="s">
        <v>128</v>
      </c>
      <c r="M12" s="538"/>
      <c r="N12" s="538"/>
      <c r="O12" s="538"/>
      <c r="P12" s="538"/>
      <c r="Q12" s="539"/>
      <c r="R12" s="540">
        <v>90876</v>
      </c>
      <c r="S12" s="541"/>
      <c r="T12" s="541"/>
      <c r="U12" s="541"/>
      <c r="V12" s="542"/>
      <c r="W12" s="543" t="s">
        <v>1</v>
      </c>
      <c r="X12" s="501"/>
      <c r="Y12" s="501"/>
      <c r="Z12" s="501"/>
      <c r="AA12" s="501"/>
      <c r="AB12" s="544"/>
      <c r="AC12" s="500" t="s">
        <v>129</v>
      </c>
      <c r="AD12" s="501"/>
      <c r="AE12" s="501"/>
      <c r="AF12" s="501"/>
      <c r="AG12" s="544"/>
      <c r="AH12" s="500" t="s">
        <v>130</v>
      </c>
      <c r="AI12" s="501"/>
      <c r="AJ12" s="501"/>
      <c r="AK12" s="501"/>
      <c r="AL12" s="545"/>
      <c r="AM12" s="497" t="s">
        <v>131</v>
      </c>
      <c r="AN12" s="498"/>
      <c r="AO12" s="498"/>
      <c r="AP12" s="498"/>
      <c r="AQ12" s="498"/>
      <c r="AR12" s="498"/>
      <c r="AS12" s="498"/>
      <c r="AT12" s="499"/>
      <c r="AU12" s="500" t="s">
        <v>93</v>
      </c>
      <c r="AV12" s="501"/>
      <c r="AW12" s="501"/>
      <c r="AX12" s="501"/>
      <c r="AY12" s="502" t="s">
        <v>132</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504800</v>
      </c>
      <c r="BW12" s="469"/>
      <c r="BX12" s="469"/>
      <c r="BY12" s="469"/>
      <c r="BZ12" s="469"/>
      <c r="CA12" s="469"/>
      <c r="CB12" s="469"/>
      <c r="CC12" s="470"/>
      <c r="CD12" s="471" t="s">
        <v>133</v>
      </c>
      <c r="CE12" s="472"/>
      <c r="CF12" s="472"/>
      <c r="CG12" s="472"/>
      <c r="CH12" s="472"/>
      <c r="CI12" s="472"/>
      <c r="CJ12" s="472"/>
      <c r="CK12" s="472"/>
      <c r="CL12" s="472"/>
      <c r="CM12" s="472"/>
      <c r="CN12" s="472"/>
      <c r="CO12" s="472"/>
      <c r="CP12" s="472"/>
      <c r="CQ12" s="472"/>
      <c r="CR12" s="472"/>
      <c r="CS12" s="473"/>
      <c r="CT12" s="508" t="s">
        <v>126</v>
      </c>
      <c r="CU12" s="509"/>
      <c r="CV12" s="509"/>
      <c r="CW12" s="509"/>
      <c r="CX12" s="509"/>
      <c r="CY12" s="509"/>
      <c r="CZ12" s="509"/>
      <c r="DA12" s="510"/>
      <c r="DB12" s="508" t="s">
        <v>126</v>
      </c>
      <c r="DC12" s="509"/>
      <c r="DD12" s="509"/>
      <c r="DE12" s="509"/>
      <c r="DF12" s="509"/>
      <c r="DG12" s="509"/>
      <c r="DH12" s="509"/>
      <c r="DI12" s="510"/>
      <c r="DJ12" s="185"/>
      <c r="DK12" s="185"/>
      <c r="DL12" s="185"/>
      <c r="DM12" s="185"/>
      <c r="DN12" s="185"/>
      <c r="DO12" s="185"/>
    </row>
    <row r="13" spans="1:119" ht="18.75" customHeight="1">
      <c r="A13" s="186"/>
      <c r="B13" s="531"/>
      <c r="C13" s="532"/>
      <c r="D13" s="532"/>
      <c r="E13" s="532"/>
      <c r="F13" s="532"/>
      <c r="G13" s="532"/>
      <c r="H13" s="532"/>
      <c r="I13" s="532"/>
      <c r="J13" s="532"/>
      <c r="K13" s="533"/>
      <c r="L13" s="196"/>
      <c r="M13" s="556" t="s">
        <v>134</v>
      </c>
      <c r="N13" s="557"/>
      <c r="O13" s="557"/>
      <c r="P13" s="557"/>
      <c r="Q13" s="558"/>
      <c r="R13" s="549">
        <v>87340</v>
      </c>
      <c r="S13" s="550"/>
      <c r="T13" s="550"/>
      <c r="U13" s="550"/>
      <c r="V13" s="551"/>
      <c r="W13" s="484" t="s">
        <v>135</v>
      </c>
      <c r="X13" s="485"/>
      <c r="Y13" s="485"/>
      <c r="Z13" s="485"/>
      <c r="AA13" s="485"/>
      <c r="AB13" s="475"/>
      <c r="AC13" s="519">
        <v>426</v>
      </c>
      <c r="AD13" s="520"/>
      <c r="AE13" s="520"/>
      <c r="AF13" s="520"/>
      <c r="AG13" s="559"/>
      <c r="AH13" s="519">
        <v>459</v>
      </c>
      <c r="AI13" s="520"/>
      <c r="AJ13" s="520"/>
      <c r="AK13" s="520"/>
      <c r="AL13" s="521"/>
      <c r="AM13" s="497" t="s">
        <v>136</v>
      </c>
      <c r="AN13" s="498"/>
      <c r="AO13" s="498"/>
      <c r="AP13" s="498"/>
      <c r="AQ13" s="498"/>
      <c r="AR13" s="498"/>
      <c r="AS13" s="498"/>
      <c r="AT13" s="499"/>
      <c r="AU13" s="500" t="s">
        <v>101</v>
      </c>
      <c r="AV13" s="501"/>
      <c r="AW13" s="501"/>
      <c r="AX13" s="501"/>
      <c r="AY13" s="502" t="s">
        <v>137</v>
      </c>
      <c r="AZ13" s="503"/>
      <c r="BA13" s="503"/>
      <c r="BB13" s="503"/>
      <c r="BC13" s="503"/>
      <c r="BD13" s="503"/>
      <c r="BE13" s="503"/>
      <c r="BF13" s="503"/>
      <c r="BG13" s="503"/>
      <c r="BH13" s="503"/>
      <c r="BI13" s="503"/>
      <c r="BJ13" s="503"/>
      <c r="BK13" s="503"/>
      <c r="BL13" s="503"/>
      <c r="BM13" s="504"/>
      <c r="BN13" s="468">
        <v>877184</v>
      </c>
      <c r="BO13" s="469"/>
      <c r="BP13" s="469"/>
      <c r="BQ13" s="469"/>
      <c r="BR13" s="469"/>
      <c r="BS13" s="469"/>
      <c r="BT13" s="469"/>
      <c r="BU13" s="470"/>
      <c r="BV13" s="468">
        <v>52985</v>
      </c>
      <c r="BW13" s="469"/>
      <c r="BX13" s="469"/>
      <c r="BY13" s="469"/>
      <c r="BZ13" s="469"/>
      <c r="CA13" s="469"/>
      <c r="CB13" s="469"/>
      <c r="CC13" s="470"/>
      <c r="CD13" s="471" t="s">
        <v>138</v>
      </c>
      <c r="CE13" s="472"/>
      <c r="CF13" s="472"/>
      <c r="CG13" s="472"/>
      <c r="CH13" s="472"/>
      <c r="CI13" s="472"/>
      <c r="CJ13" s="472"/>
      <c r="CK13" s="472"/>
      <c r="CL13" s="472"/>
      <c r="CM13" s="472"/>
      <c r="CN13" s="472"/>
      <c r="CO13" s="472"/>
      <c r="CP13" s="472"/>
      <c r="CQ13" s="472"/>
      <c r="CR13" s="472"/>
      <c r="CS13" s="473"/>
      <c r="CT13" s="465">
        <v>6.1</v>
      </c>
      <c r="CU13" s="466"/>
      <c r="CV13" s="466"/>
      <c r="CW13" s="466"/>
      <c r="CX13" s="466"/>
      <c r="CY13" s="466"/>
      <c r="CZ13" s="466"/>
      <c r="DA13" s="467"/>
      <c r="DB13" s="465">
        <v>7.5</v>
      </c>
      <c r="DC13" s="466"/>
      <c r="DD13" s="466"/>
      <c r="DE13" s="466"/>
      <c r="DF13" s="466"/>
      <c r="DG13" s="466"/>
      <c r="DH13" s="466"/>
      <c r="DI13" s="467"/>
      <c r="DJ13" s="185"/>
      <c r="DK13" s="185"/>
      <c r="DL13" s="185"/>
      <c r="DM13" s="185"/>
      <c r="DN13" s="185"/>
      <c r="DO13" s="185"/>
    </row>
    <row r="14" spans="1:119" ht="18.75" customHeight="1" thickBot="1">
      <c r="A14" s="186"/>
      <c r="B14" s="531"/>
      <c r="C14" s="532"/>
      <c r="D14" s="532"/>
      <c r="E14" s="532"/>
      <c r="F14" s="532"/>
      <c r="G14" s="532"/>
      <c r="H14" s="532"/>
      <c r="I14" s="532"/>
      <c r="J14" s="532"/>
      <c r="K14" s="533"/>
      <c r="L14" s="546" t="s">
        <v>139</v>
      </c>
      <c r="M14" s="547"/>
      <c r="N14" s="547"/>
      <c r="O14" s="547"/>
      <c r="P14" s="547"/>
      <c r="Q14" s="548"/>
      <c r="R14" s="549">
        <v>88908</v>
      </c>
      <c r="S14" s="550"/>
      <c r="T14" s="550"/>
      <c r="U14" s="550"/>
      <c r="V14" s="551"/>
      <c r="W14" s="458"/>
      <c r="X14" s="459"/>
      <c r="Y14" s="459"/>
      <c r="Z14" s="459"/>
      <c r="AA14" s="459"/>
      <c r="AB14" s="448"/>
      <c r="AC14" s="552">
        <v>1.1000000000000001</v>
      </c>
      <c r="AD14" s="553"/>
      <c r="AE14" s="553"/>
      <c r="AF14" s="553"/>
      <c r="AG14" s="554"/>
      <c r="AH14" s="552">
        <v>1.2</v>
      </c>
      <c r="AI14" s="553"/>
      <c r="AJ14" s="553"/>
      <c r="AK14" s="553"/>
      <c r="AL14" s="555"/>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0" t="s">
        <v>140</v>
      </c>
      <c r="CE14" s="561"/>
      <c r="CF14" s="561"/>
      <c r="CG14" s="561"/>
      <c r="CH14" s="561"/>
      <c r="CI14" s="561"/>
      <c r="CJ14" s="561"/>
      <c r="CK14" s="561"/>
      <c r="CL14" s="561"/>
      <c r="CM14" s="561"/>
      <c r="CN14" s="561"/>
      <c r="CO14" s="561"/>
      <c r="CP14" s="561"/>
      <c r="CQ14" s="561"/>
      <c r="CR14" s="561"/>
      <c r="CS14" s="562"/>
      <c r="CT14" s="563">
        <v>41.4</v>
      </c>
      <c r="CU14" s="564"/>
      <c r="CV14" s="564"/>
      <c r="CW14" s="564"/>
      <c r="CX14" s="564"/>
      <c r="CY14" s="564"/>
      <c r="CZ14" s="564"/>
      <c r="DA14" s="565"/>
      <c r="DB14" s="563">
        <v>54.4</v>
      </c>
      <c r="DC14" s="564"/>
      <c r="DD14" s="564"/>
      <c r="DE14" s="564"/>
      <c r="DF14" s="564"/>
      <c r="DG14" s="564"/>
      <c r="DH14" s="564"/>
      <c r="DI14" s="565"/>
      <c r="DJ14" s="185"/>
      <c r="DK14" s="185"/>
      <c r="DL14" s="185"/>
      <c r="DM14" s="185"/>
      <c r="DN14" s="185"/>
      <c r="DO14" s="185"/>
    </row>
    <row r="15" spans="1:119" ht="18.75" customHeight="1">
      <c r="A15" s="186"/>
      <c r="B15" s="531"/>
      <c r="C15" s="532"/>
      <c r="D15" s="532"/>
      <c r="E15" s="532"/>
      <c r="F15" s="532"/>
      <c r="G15" s="532"/>
      <c r="H15" s="532"/>
      <c r="I15" s="532"/>
      <c r="J15" s="532"/>
      <c r="K15" s="533"/>
      <c r="L15" s="196"/>
      <c r="M15" s="556" t="s">
        <v>134</v>
      </c>
      <c r="N15" s="557"/>
      <c r="O15" s="557"/>
      <c r="P15" s="557"/>
      <c r="Q15" s="558"/>
      <c r="R15" s="549">
        <v>85746</v>
      </c>
      <c r="S15" s="550"/>
      <c r="T15" s="550"/>
      <c r="U15" s="550"/>
      <c r="V15" s="551"/>
      <c r="W15" s="484" t="s">
        <v>141</v>
      </c>
      <c r="X15" s="485"/>
      <c r="Y15" s="485"/>
      <c r="Z15" s="485"/>
      <c r="AA15" s="485"/>
      <c r="AB15" s="475"/>
      <c r="AC15" s="519">
        <v>13524</v>
      </c>
      <c r="AD15" s="520"/>
      <c r="AE15" s="520"/>
      <c r="AF15" s="520"/>
      <c r="AG15" s="559"/>
      <c r="AH15" s="519">
        <v>13177</v>
      </c>
      <c r="AI15" s="520"/>
      <c r="AJ15" s="520"/>
      <c r="AK15" s="520"/>
      <c r="AL15" s="521"/>
      <c r="AM15" s="497"/>
      <c r="AN15" s="498"/>
      <c r="AO15" s="498"/>
      <c r="AP15" s="498"/>
      <c r="AQ15" s="498"/>
      <c r="AR15" s="498"/>
      <c r="AS15" s="498"/>
      <c r="AT15" s="499"/>
      <c r="AU15" s="500"/>
      <c r="AV15" s="501"/>
      <c r="AW15" s="501"/>
      <c r="AX15" s="501"/>
      <c r="AY15" s="428" t="s">
        <v>142</v>
      </c>
      <c r="AZ15" s="429"/>
      <c r="BA15" s="429"/>
      <c r="BB15" s="429"/>
      <c r="BC15" s="429"/>
      <c r="BD15" s="429"/>
      <c r="BE15" s="429"/>
      <c r="BF15" s="429"/>
      <c r="BG15" s="429"/>
      <c r="BH15" s="429"/>
      <c r="BI15" s="429"/>
      <c r="BJ15" s="429"/>
      <c r="BK15" s="429"/>
      <c r="BL15" s="429"/>
      <c r="BM15" s="430"/>
      <c r="BN15" s="431">
        <v>13553670</v>
      </c>
      <c r="BO15" s="432"/>
      <c r="BP15" s="432"/>
      <c r="BQ15" s="432"/>
      <c r="BR15" s="432"/>
      <c r="BS15" s="432"/>
      <c r="BT15" s="432"/>
      <c r="BU15" s="433"/>
      <c r="BV15" s="431">
        <v>13169557</v>
      </c>
      <c r="BW15" s="432"/>
      <c r="BX15" s="432"/>
      <c r="BY15" s="432"/>
      <c r="BZ15" s="432"/>
      <c r="CA15" s="432"/>
      <c r="CB15" s="432"/>
      <c r="CC15" s="433"/>
      <c r="CD15" s="566" t="s">
        <v>143</v>
      </c>
      <c r="CE15" s="567"/>
      <c r="CF15" s="567"/>
      <c r="CG15" s="567"/>
      <c r="CH15" s="567"/>
      <c r="CI15" s="567"/>
      <c r="CJ15" s="567"/>
      <c r="CK15" s="567"/>
      <c r="CL15" s="567"/>
      <c r="CM15" s="567"/>
      <c r="CN15" s="567"/>
      <c r="CO15" s="567"/>
      <c r="CP15" s="567"/>
      <c r="CQ15" s="567"/>
      <c r="CR15" s="567"/>
      <c r="CS15" s="56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1"/>
      <c r="C16" s="532"/>
      <c r="D16" s="532"/>
      <c r="E16" s="532"/>
      <c r="F16" s="532"/>
      <c r="G16" s="532"/>
      <c r="H16" s="532"/>
      <c r="I16" s="532"/>
      <c r="J16" s="532"/>
      <c r="K16" s="533"/>
      <c r="L16" s="546" t="s">
        <v>144</v>
      </c>
      <c r="M16" s="577"/>
      <c r="N16" s="577"/>
      <c r="O16" s="577"/>
      <c r="P16" s="577"/>
      <c r="Q16" s="578"/>
      <c r="R16" s="569" t="s">
        <v>145</v>
      </c>
      <c r="S16" s="570"/>
      <c r="T16" s="570"/>
      <c r="U16" s="570"/>
      <c r="V16" s="571"/>
      <c r="W16" s="458"/>
      <c r="X16" s="459"/>
      <c r="Y16" s="459"/>
      <c r="Z16" s="459"/>
      <c r="AA16" s="459"/>
      <c r="AB16" s="448"/>
      <c r="AC16" s="552">
        <v>34.4</v>
      </c>
      <c r="AD16" s="553"/>
      <c r="AE16" s="553"/>
      <c r="AF16" s="553"/>
      <c r="AG16" s="554"/>
      <c r="AH16" s="552">
        <v>35.799999999999997</v>
      </c>
      <c r="AI16" s="553"/>
      <c r="AJ16" s="553"/>
      <c r="AK16" s="553"/>
      <c r="AL16" s="555"/>
      <c r="AM16" s="497"/>
      <c r="AN16" s="498"/>
      <c r="AO16" s="498"/>
      <c r="AP16" s="498"/>
      <c r="AQ16" s="498"/>
      <c r="AR16" s="498"/>
      <c r="AS16" s="498"/>
      <c r="AT16" s="499"/>
      <c r="AU16" s="500"/>
      <c r="AV16" s="501"/>
      <c r="AW16" s="501"/>
      <c r="AX16" s="501"/>
      <c r="AY16" s="502" t="s">
        <v>146</v>
      </c>
      <c r="AZ16" s="503"/>
      <c r="BA16" s="503"/>
      <c r="BB16" s="503"/>
      <c r="BC16" s="503"/>
      <c r="BD16" s="503"/>
      <c r="BE16" s="503"/>
      <c r="BF16" s="503"/>
      <c r="BG16" s="503"/>
      <c r="BH16" s="503"/>
      <c r="BI16" s="503"/>
      <c r="BJ16" s="503"/>
      <c r="BK16" s="503"/>
      <c r="BL16" s="503"/>
      <c r="BM16" s="504"/>
      <c r="BN16" s="468">
        <v>13221225</v>
      </c>
      <c r="BO16" s="469"/>
      <c r="BP16" s="469"/>
      <c r="BQ16" s="469"/>
      <c r="BR16" s="469"/>
      <c r="BS16" s="469"/>
      <c r="BT16" s="469"/>
      <c r="BU16" s="470"/>
      <c r="BV16" s="468">
        <v>12901426</v>
      </c>
      <c r="BW16" s="469"/>
      <c r="BX16" s="469"/>
      <c r="BY16" s="469"/>
      <c r="BZ16" s="469"/>
      <c r="CA16" s="469"/>
      <c r="CB16" s="469"/>
      <c r="CC16" s="470"/>
      <c r="CD16" s="200"/>
      <c r="CE16" s="575"/>
      <c r="CF16" s="575"/>
      <c r="CG16" s="575"/>
      <c r="CH16" s="575"/>
      <c r="CI16" s="575"/>
      <c r="CJ16" s="575"/>
      <c r="CK16" s="575"/>
      <c r="CL16" s="575"/>
      <c r="CM16" s="575"/>
      <c r="CN16" s="575"/>
      <c r="CO16" s="575"/>
      <c r="CP16" s="575"/>
      <c r="CQ16" s="575"/>
      <c r="CR16" s="575"/>
      <c r="CS16" s="576"/>
      <c r="CT16" s="465"/>
      <c r="CU16" s="466"/>
      <c r="CV16" s="466"/>
      <c r="CW16" s="466"/>
      <c r="CX16" s="466"/>
      <c r="CY16" s="466"/>
      <c r="CZ16" s="466"/>
      <c r="DA16" s="467"/>
      <c r="DB16" s="465"/>
      <c r="DC16" s="466"/>
      <c r="DD16" s="466"/>
      <c r="DE16" s="466"/>
      <c r="DF16" s="466"/>
      <c r="DG16" s="466"/>
      <c r="DH16" s="466"/>
      <c r="DI16" s="467"/>
      <c r="DJ16" s="185"/>
      <c r="DK16" s="185"/>
      <c r="DL16" s="185"/>
      <c r="DM16" s="185"/>
      <c r="DN16" s="185"/>
      <c r="DO16" s="185"/>
    </row>
    <row r="17" spans="1:119" ht="18.75" customHeight="1" thickBot="1">
      <c r="A17" s="186"/>
      <c r="B17" s="534"/>
      <c r="C17" s="535"/>
      <c r="D17" s="535"/>
      <c r="E17" s="535"/>
      <c r="F17" s="535"/>
      <c r="G17" s="535"/>
      <c r="H17" s="535"/>
      <c r="I17" s="535"/>
      <c r="J17" s="535"/>
      <c r="K17" s="536"/>
      <c r="L17" s="201"/>
      <c r="M17" s="572" t="s">
        <v>147</v>
      </c>
      <c r="N17" s="573"/>
      <c r="O17" s="573"/>
      <c r="P17" s="573"/>
      <c r="Q17" s="574"/>
      <c r="R17" s="569" t="s">
        <v>148</v>
      </c>
      <c r="S17" s="570"/>
      <c r="T17" s="570"/>
      <c r="U17" s="570"/>
      <c r="V17" s="571"/>
      <c r="W17" s="484" t="s">
        <v>149</v>
      </c>
      <c r="X17" s="485"/>
      <c r="Y17" s="485"/>
      <c r="Z17" s="485"/>
      <c r="AA17" s="485"/>
      <c r="AB17" s="475"/>
      <c r="AC17" s="519">
        <v>25346</v>
      </c>
      <c r="AD17" s="520"/>
      <c r="AE17" s="520"/>
      <c r="AF17" s="520"/>
      <c r="AG17" s="559"/>
      <c r="AH17" s="519">
        <v>23190</v>
      </c>
      <c r="AI17" s="520"/>
      <c r="AJ17" s="520"/>
      <c r="AK17" s="520"/>
      <c r="AL17" s="521"/>
      <c r="AM17" s="497"/>
      <c r="AN17" s="498"/>
      <c r="AO17" s="498"/>
      <c r="AP17" s="498"/>
      <c r="AQ17" s="498"/>
      <c r="AR17" s="498"/>
      <c r="AS17" s="498"/>
      <c r="AT17" s="499"/>
      <c r="AU17" s="500"/>
      <c r="AV17" s="501"/>
      <c r="AW17" s="501"/>
      <c r="AX17" s="501"/>
      <c r="AY17" s="502" t="s">
        <v>150</v>
      </c>
      <c r="AZ17" s="503"/>
      <c r="BA17" s="503"/>
      <c r="BB17" s="503"/>
      <c r="BC17" s="503"/>
      <c r="BD17" s="503"/>
      <c r="BE17" s="503"/>
      <c r="BF17" s="503"/>
      <c r="BG17" s="503"/>
      <c r="BH17" s="503"/>
      <c r="BI17" s="503"/>
      <c r="BJ17" s="503"/>
      <c r="BK17" s="503"/>
      <c r="BL17" s="503"/>
      <c r="BM17" s="504"/>
      <c r="BN17" s="468">
        <v>17494677</v>
      </c>
      <c r="BO17" s="469"/>
      <c r="BP17" s="469"/>
      <c r="BQ17" s="469"/>
      <c r="BR17" s="469"/>
      <c r="BS17" s="469"/>
      <c r="BT17" s="469"/>
      <c r="BU17" s="470"/>
      <c r="BV17" s="468">
        <v>17006740</v>
      </c>
      <c r="BW17" s="469"/>
      <c r="BX17" s="469"/>
      <c r="BY17" s="469"/>
      <c r="BZ17" s="469"/>
      <c r="CA17" s="469"/>
      <c r="CB17" s="469"/>
      <c r="CC17" s="470"/>
      <c r="CD17" s="200"/>
      <c r="CE17" s="575"/>
      <c r="CF17" s="575"/>
      <c r="CG17" s="575"/>
      <c r="CH17" s="575"/>
      <c r="CI17" s="575"/>
      <c r="CJ17" s="575"/>
      <c r="CK17" s="575"/>
      <c r="CL17" s="575"/>
      <c r="CM17" s="575"/>
      <c r="CN17" s="575"/>
      <c r="CO17" s="575"/>
      <c r="CP17" s="575"/>
      <c r="CQ17" s="575"/>
      <c r="CR17" s="575"/>
      <c r="CS17" s="576"/>
      <c r="CT17" s="465"/>
      <c r="CU17" s="466"/>
      <c r="CV17" s="466"/>
      <c r="CW17" s="466"/>
      <c r="CX17" s="466"/>
      <c r="CY17" s="466"/>
      <c r="CZ17" s="466"/>
      <c r="DA17" s="467"/>
      <c r="DB17" s="465"/>
      <c r="DC17" s="466"/>
      <c r="DD17" s="466"/>
      <c r="DE17" s="466"/>
      <c r="DF17" s="466"/>
      <c r="DG17" s="466"/>
      <c r="DH17" s="466"/>
      <c r="DI17" s="467"/>
      <c r="DJ17" s="185"/>
      <c r="DK17" s="185"/>
      <c r="DL17" s="185"/>
      <c r="DM17" s="185"/>
      <c r="DN17" s="185"/>
      <c r="DO17" s="185"/>
    </row>
    <row r="18" spans="1:119" ht="18.75" customHeight="1" thickBot="1">
      <c r="A18" s="186"/>
      <c r="B18" s="579" t="s">
        <v>151</v>
      </c>
      <c r="C18" s="511"/>
      <c r="D18" s="511"/>
      <c r="E18" s="580"/>
      <c r="F18" s="580"/>
      <c r="G18" s="580"/>
      <c r="H18" s="580"/>
      <c r="I18" s="580"/>
      <c r="J18" s="580"/>
      <c r="K18" s="580"/>
      <c r="L18" s="581">
        <v>18.02</v>
      </c>
      <c r="M18" s="581"/>
      <c r="N18" s="581"/>
      <c r="O18" s="581"/>
      <c r="P18" s="581"/>
      <c r="Q18" s="581"/>
      <c r="R18" s="582"/>
      <c r="S18" s="582"/>
      <c r="T18" s="582"/>
      <c r="U18" s="582"/>
      <c r="V18" s="583"/>
      <c r="W18" s="486"/>
      <c r="X18" s="487"/>
      <c r="Y18" s="487"/>
      <c r="Z18" s="487"/>
      <c r="AA18" s="487"/>
      <c r="AB18" s="478"/>
      <c r="AC18" s="584">
        <v>64.5</v>
      </c>
      <c r="AD18" s="585"/>
      <c r="AE18" s="585"/>
      <c r="AF18" s="585"/>
      <c r="AG18" s="586"/>
      <c r="AH18" s="584">
        <v>63</v>
      </c>
      <c r="AI18" s="585"/>
      <c r="AJ18" s="585"/>
      <c r="AK18" s="585"/>
      <c r="AL18" s="587"/>
      <c r="AM18" s="497"/>
      <c r="AN18" s="498"/>
      <c r="AO18" s="498"/>
      <c r="AP18" s="498"/>
      <c r="AQ18" s="498"/>
      <c r="AR18" s="498"/>
      <c r="AS18" s="498"/>
      <c r="AT18" s="499"/>
      <c r="AU18" s="500"/>
      <c r="AV18" s="501"/>
      <c r="AW18" s="501"/>
      <c r="AX18" s="501"/>
      <c r="AY18" s="502" t="s">
        <v>152</v>
      </c>
      <c r="AZ18" s="503"/>
      <c r="BA18" s="503"/>
      <c r="BB18" s="503"/>
      <c r="BC18" s="503"/>
      <c r="BD18" s="503"/>
      <c r="BE18" s="503"/>
      <c r="BF18" s="503"/>
      <c r="BG18" s="503"/>
      <c r="BH18" s="503"/>
      <c r="BI18" s="503"/>
      <c r="BJ18" s="503"/>
      <c r="BK18" s="503"/>
      <c r="BL18" s="503"/>
      <c r="BM18" s="504"/>
      <c r="BN18" s="468">
        <v>15302775</v>
      </c>
      <c r="BO18" s="469"/>
      <c r="BP18" s="469"/>
      <c r="BQ18" s="469"/>
      <c r="BR18" s="469"/>
      <c r="BS18" s="469"/>
      <c r="BT18" s="469"/>
      <c r="BU18" s="470"/>
      <c r="BV18" s="468">
        <v>15272687</v>
      </c>
      <c r="BW18" s="469"/>
      <c r="BX18" s="469"/>
      <c r="BY18" s="469"/>
      <c r="BZ18" s="469"/>
      <c r="CA18" s="469"/>
      <c r="CB18" s="469"/>
      <c r="CC18" s="470"/>
      <c r="CD18" s="200"/>
      <c r="CE18" s="575"/>
      <c r="CF18" s="575"/>
      <c r="CG18" s="575"/>
      <c r="CH18" s="575"/>
      <c r="CI18" s="575"/>
      <c r="CJ18" s="575"/>
      <c r="CK18" s="575"/>
      <c r="CL18" s="575"/>
      <c r="CM18" s="575"/>
      <c r="CN18" s="575"/>
      <c r="CO18" s="575"/>
      <c r="CP18" s="575"/>
      <c r="CQ18" s="575"/>
      <c r="CR18" s="575"/>
      <c r="CS18" s="576"/>
      <c r="CT18" s="465"/>
      <c r="CU18" s="466"/>
      <c r="CV18" s="466"/>
      <c r="CW18" s="466"/>
      <c r="CX18" s="466"/>
      <c r="CY18" s="466"/>
      <c r="CZ18" s="466"/>
      <c r="DA18" s="467"/>
      <c r="DB18" s="465"/>
      <c r="DC18" s="466"/>
      <c r="DD18" s="466"/>
      <c r="DE18" s="466"/>
      <c r="DF18" s="466"/>
      <c r="DG18" s="466"/>
      <c r="DH18" s="466"/>
      <c r="DI18" s="467"/>
      <c r="DJ18" s="185"/>
      <c r="DK18" s="185"/>
      <c r="DL18" s="185"/>
      <c r="DM18" s="185"/>
      <c r="DN18" s="185"/>
      <c r="DO18" s="185"/>
    </row>
    <row r="19" spans="1:119" ht="18.75" customHeight="1" thickBot="1">
      <c r="A19" s="186"/>
      <c r="B19" s="579" t="s">
        <v>153</v>
      </c>
      <c r="C19" s="511"/>
      <c r="D19" s="511"/>
      <c r="E19" s="580"/>
      <c r="F19" s="580"/>
      <c r="G19" s="580"/>
      <c r="H19" s="580"/>
      <c r="I19" s="580"/>
      <c r="J19" s="580"/>
      <c r="K19" s="580"/>
      <c r="L19" s="588">
        <v>4812</v>
      </c>
      <c r="M19" s="588"/>
      <c r="N19" s="588"/>
      <c r="O19" s="588"/>
      <c r="P19" s="588"/>
      <c r="Q19" s="588"/>
      <c r="R19" s="589"/>
      <c r="S19" s="589"/>
      <c r="T19" s="589"/>
      <c r="U19" s="589"/>
      <c r="V19" s="590"/>
      <c r="W19" s="425"/>
      <c r="X19" s="426"/>
      <c r="Y19" s="426"/>
      <c r="Z19" s="426"/>
      <c r="AA19" s="426"/>
      <c r="AB19" s="426"/>
      <c r="AC19" s="597"/>
      <c r="AD19" s="597"/>
      <c r="AE19" s="597"/>
      <c r="AF19" s="597"/>
      <c r="AG19" s="597"/>
      <c r="AH19" s="597"/>
      <c r="AI19" s="597"/>
      <c r="AJ19" s="597"/>
      <c r="AK19" s="597"/>
      <c r="AL19" s="598"/>
      <c r="AM19" s="497"/>
      <c r="AN19" s="498"/>
      <c r="AO19" s="498"/>
      <c r="AP19" s="498"/>
      <c r="AQ19" s="498"/>
      <c r="AR19" s="498"/>
      <c r="AS19" s="498"/>
      <c r="AT19" s="499"/>
      <c r="AU19" s="500"/>
      <c r="AV19" s="501"/>
      <c r="AW19" s="501"/>
      <c r="AX19" s="501"/>
      <c r="AY19" s="502" t="s">
        <v>154</v>
      </c>
      <c r="AZ19" s="503"/>
      <c r="BA19" s="503"/>
      <c r="BB19" s="503"/>
      <c r="BC19" s="503"/>
      <c r="BD19" s="503"/>
      <c r="BE19" s="503"/>
      <c r="BF19" s="503"/>
      <c r="BG19" s="503"/>
      <c r="BH19" s="503"/>
      <c r="BI19" s="503"/>
      <c r="BJ19" s="503"/>
      <c r="BK19" s="503"/>
      <c r="BL19" s="503"/>
      <c r="BM19" s="504"/>
      <c r="BN19" s="468">
        <v>21478479</v>
      </c>
      <c r="BO19" s="469"/>
      <c r="BP19" s="469"/>
      <c r="BQ19" s="469"/>
      <c r="BR19" s="469"/>
      <c r="BS19" s="469"/>
      <c r="BT19" s="469"/>
      <c r="BU19" s="470"/>
      <c r="BV19" s="468">
        <v>21397520</v>
      </c>
      <c r="BW19" s="469"/>
      <c r="BX19" s="469"/>
      <c r="BY19" s="469"/>
      <c r="BZ19" s="469"/>
      <c r="CA19" s="469"/>
      <c r="CB19" s="469"/>
      <c r="CC19" s="470"/>
      <c r="CD19" s="200"/>
      <c r="CE19" s="575"/>
      <c r="CF19" s="575"/>
      <c r="CG19" s="575"/>
      <c r="CH19" s="575"/>
      <c r="CI19" s="575"/>
      <c r="CJ19" s="575"/>
      <c r="CK19" s="575"/>
      <c r="CL19" s="575"/>
      <c r="CM19" s="575"/>
      <c r="CN19" s="575"/>
      <c r="CO19" s="575"/>
      <c r="CP19" s="575"/>
      <c r="CQ19" s="575"/>
      <c r="CR19" s="575"/>
      <c r="CS19" s="576"/>
      <c r="CT19" s="465"/>
      <c r="CU19" s="466"/>
      <c r="CV19" s="466"/>
      <c r="CW19" s="466"/>
      <c r="CX19" s="466"/>
      <c r="CY19" s="466"/>
      <c r="CZ19" s="466"/>
      <c r="DA19" s="467"/>
      <c r="DB19" s="465"/>
      <c r="DC19" s="466"/>
      <c r="DD19" s="466"/>
      <c r="DE19" s="466"/>
      <c r="DF19" s="466"/>
      <c r="DG19" s="466"/>
      <c r="DH19" s="466"/>
      <c r="DI19" s="467"/>
      <c r="DJ19" s="185"/>
      <c r="DK19" s="185"/>
      <c r="DL19" s="185"/>
      <c r="DM19" s="185"/>
      <c r="DN19" s="185"/>
      <c r="DO19" s="185"/>
    </row>
    <row r="20" spans="1:119" ht="18.75" customHeight="1" thickBot="1">
      <c r="A20" s="186"/>
      <c r="B20" s="579" t="s">
        <v>155</v>
      </c>
      <c r="C20" s="511"/>
      <c r="D20" s="511"/>
      <c r="E20" s="580"/>
      <c r="F20" s="580"/>
      <c r="G20" s="580"/>
      <c r="H20" s="580"/>
      <c r="I20" s="580"/>
      <c r="J20" s="580"/>
      <c r="K20" s="580"/>
      <c r="L20" s="588">
        <v>35763</v>
      </c>
      <c r="M20" s="588"/>
      <c r="N20" s="588"/>
      <c r="O20" s="588"/>
      <c r="P20" s="588"/>
      <c r="Q20" s="588"/>
      <c r="R20" s="589"/>
      <c r="S20" s="589"/>
      <c r="T20" s="589"/>
      <c r="U20" s="589"/>
      <c r="V20" s="590"/>
      <c r="W20" s="486"/>
      <c r="X20" s="487"/>
      <c r="Y20" s="487"/>
      <c r="Z20" s="487"/>
      <c r="AA20" s="487"/>
      <c r="AB20" s="487"/>
      <c r="AC20" s="591"/>
      <c r="AD20" s="591"/>
      <c r="AE20" s="591"/>
      <c r="AF20" s="591"/>
      <c r="AG20" s="591"/>
      <c r="AH20" s="591"/>
      <c r="AI20" s="591"/>
      <c r="AJ20" s="591"/>
      <c r="AK20" s="591"/>
      <c r="AL20" s="592"/>
      <c r="AM20" s="593"/>
      <c r="AN20" s="523"/>
      <c r="AO20" s="523"/>
      <c r="AP20" s="523"/>
      <c r="AQ20" s="523"/>
      <c r="AR20" s="523"/>
      <c r="AS20" s="523"/>
      <c r="AT20" s="524"/>
      <c r="AU20" s="594"/>
      <c r="AV20" s="595"/>
      <c r="AW20" s="595"/>
      <c r="AX20" s="596"/>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0"/>
      <c r="CE20" s="575"/>
      <c r="CF20" s="575"/>
      <c r="CG20" s="575"/>
      <c r="CH20" s="575"/>
      <c r="CI20" s="575"/>
      <c r="CJ20" s="575"/>
      <c r="CK20" s="575"/>
      <c r="CL20" s="575"/>
      <c r="CM20" s="575"/>
      <c r="CN20" s="575"/>
      <c r="CO20" s="575"/>
      <c r="CP20" s="575"/>
      <c r="CQ20" s="575"/>
      <c r="CR20" s="575"/>
      <c r="CS20" s="576"/>
      <c r="CT20" s="465"/>
      <c r="CU20" s="466"/>
      <c r="CV20" s="466"/>
      <c r="CW20" s="466"/>
      <c r="CX20" s="466"/>
      <c r="CY20" s="466"/>
      <c r="CZ20" s="466"/>
      <c r="DA20" s="467"/>
      <c r="DB20" s="465"/>
      <c r="DC20" s="466"/>
      <c r="DD20" s="466"/>
      <c r="DE20" s="466"/>
      <c r="DF20" s="466"/>
      <c r="DG20" s="466"/>
      <c r="DH20" s="466"/>
      <c r="DI20" s="467"/>
      <c r="DJ20" s="185"/>
      <c r="DK20" s="185"/>
      <c r="DL20" s="185"/>
      <c r="DM20" s="185"/>
      <c r="DN20" s="185"/>
      <c r="DO20" s="185"/>
    </row>
    <row r="21" spans="1:119" ht="18.75" customHeight="1">
      <c r="A21" s="186"/>
      <c r="B21" s="599" t="s">
        <v>156</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0"/>
      <c r="CE21" s="575"/>
      <c r="CF21" s="575"/>
      <c r="CG21" s="575"/>
      <c r="CH21" s="575"/>
      <c r="CI21" s="575"/>
      <c r="CJ21" s="575"/>
      <c r="CK21" s="575"/>
      <c r="CL21" s="575"/>
      <c r="CM21" s="575"/>
      <c r="CN21" s="575"/>
      <c r="CO21" s="575"/>
      <c r="CP21" s="575"/>
      <c r="CQ21" s="575"/>
      <c r="CR21" s="575"/>
      <c r="CS21" s="576"/>
      <c r="CT21" s="465"/>
      <c r="CU21" s="466"/>
      <c r="CV21" s="466"/>
      <c r="CW21" s="466"/>
      <c r="CX21" s="466"/>
      <c r="CY21" s="466"/>
      <c r="CZ21" s="466"/>
      <c r="DA21" s="467"/>
      <c r="DB21" s="465"/>
      <c r="DC21" s="466"/>
      <c r="DD21" s="466"/>
      <c r="DE21" s="466"/>
      <c r="DF21" s="466"/>
      <c r="DG21" s="466"/>
      <c r="DH21" s="466"/>
      <c r="DI21" s="467"/>
      <c r="DJ21" s="185"/>
      <c r="DK21" s="185"/>
      <c r="DL21" s="185"/>
      <c r="DM21" s="185"/>
      <c r="DN21" s="185"/>
      <c r="DO21" s="185"/>
    </row>
    <row r="22" spans="1:119" ht="18.75" customHeight="1" thickBot="1">
      <c r="A22" s="186"/>
      <c r="B22" s="602" t="s">
        <v>157</v>
      </c>
      <c r="C22" s="603"/>
      <c r="D22" s="604"/>
      <c r="E22" s="480" t="s">
        <v>1</v>
      </c>
      <c r="F22" s="485"/>
      <c r="G22" s="485"/>
      <c r="H22" s="485"/>
      <c r="I22" s="485"/>
      <c r="J22" s="485"/>
      <c r="K22" s="475"/>
      <c r="L22" s="480" t="s">
        <v>158</v>
      </c>
      <c r="M22" s="485"/>
      <c r="N22" s="485"/>
      <c r="O22" s="485"/>
      <c r="P22" s="475"/>
      <c r="Q22" s="611" t="s">
        <v>159</v>
      </c>
      <c r="R22" s="612"/>
      <c r="S22" s="612"/>
      <c r="T22" s="612"/>
      <c r="U22" s="612"/>
      <c r="V22" s="613"/>
      <c r="W22" s="617" t="s">
        <v>160</v>
      </c>
      <c r="X22" s="603"/>
      <c r="Y22" s="604"/>
      <c r="Z22" s="480" t="s">
        <v>1</v>
      </c>
      <c r="AA22" s="485"/>
      <c r="AB22" s="485"/>
      <c r="AC22" s="485"/>
      <c r="AD22" s="485"/>
      <c r="AE22" s="485"/>
      <c r="AF22" s="485"/>
      <c r="AG22" s="475"/>
      <c r="AH22" s="630" t="s">
        <v>161</v>
      </c>
      <c r="AI22" s="485"/>
      <c r="AJ22" s="485"/>
      <c r="AK22" s="485"/>
      <c r="AL22" s="475"/>
      <c r="AM22" s="630" t="s">
        <v>162</v>
      </c>
      <c r="AN22" s="631"/>
      <c r="AO22" s="631"/>
      <c r="AP22" s="631"/>
      <c r="AQ22" s="631"/>
      <c r="AR22" s="632"/>
      <c r="AS22" s="611" t="s">
        <v>159</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0"/>
      <c r="CE22" s="575"/>
      <c r="CF22" s="575"/>
      <c r="CG22" s="575"/>
      <c r="CH22" s="575"/>
      <c r="CI22" s="575"/>
      <c r="CJ22" s="575"/>
      <c r="CK22" s="575"/>
      <c r="CL22" s="575"/>
      <c r="CM22" s="575"/>
      <c r="CN22" s="575"/>
      <c r="CO22" s="575"/>
      <c r="CP22" s="575"/>
      <c r="CQ22" s="575"/>
      <c r="CR22" s="575"/>
      <c r="CS22" s="576"/>
      <c r="CT22" s="465"/>
      <c r="CU22" s="466"/>
      <c r="CV22" s="466"/>
      <c r="CW22" s="466"/>
      <c r="CX22" s="466"/>
      <c r="CY22" s="466"/>
      <c r="CZ22" s="466"/>
      <c r="DA22" s="467"/>
      <c r="DB22" s="465"/>
      <c r="DC22" s="466"/>
      <c r="DD22" s="466"/>
      <c r="DE22" s="466"/>
      <c r="DF22" s="466"/>
      <c r="DG22" s="466"/>
      <c r="DH22" s="466"/>
      <c r="DI22" s="467"/>
      <c r="DJ22" s="185"/>
      <c r="DK22" s="185"/>
      <c r="DL22" s="185"/>
      <c r="DM22" s="185"/>
      <c r="DN22" s="185"/>
      <c r="DO22" s="185"/>
    </row>
    <row r="23" spans="1:119" ht="18.75" customHeight="1">
      <c r="A23" s="186"/>
      <c r="B23" s="605"/>
      <c r="C23" s="606"/>
      <c r="D23" s="607"/>
      <c r="E23" s="454"/>
      <c r="F23" s="459"/>
      <c r="G23" s="459"/>
      <c r="H23" s="459"/>
      <c r="I23" s="459"/>
      <c r="J23" s="459"/>
      <c r="K23" s="448"/>
      <c r="L23" s="454"/>
      <c r="M23" s="459"/>
      <c r="N23" s="459"/>
      <c r="O23" s="459"/>
      <c r="P23" s="448"/>
      <c r="Q23" s="614"/>
      <c r="R23" s="615"/>
      <c r="S23" s="615"/>
      <c r="T23" s="615"/>
      <c r="U23" s="615"/>
      <c r="V23" s="616"/>
      <c r="W23" s="618"/>
      <c r="X23" s="606"/>
      <c r="Y23" s="607"/>
      <c r="Z23" s="454"/>
      <c r="AA23" s="459"/>
      <c r="AB23" s="459"/>
      <c r="AC23" s="459"/>
      <c r="AD23" s="459"/>
      <c r="AE23" s="459"/>
      <c r="AF23" s="459"/>
      <c r="AG23" s="448"/>
      <c r="AH23" s="454"/>
      <c r="AI23" s="459"/>
      <c r="AJ23" s="459"/>
      <c r="AK23" s="459"/>
      <c r="AL23" s="448"/>
      <c r="AM23" s="633"/>
      <c r="AN23" s="634"/>
      <c r="AO23" s="634"/>
      <c r="AP23" s="634"/>
      <c r="AQ23" s="634"/>
      <c r="AR23" s="635"/>
      <c r="AS23" s="614"/>
      <c r="AT23" s="615"/>
      <c r="AU23" s="615"/>
      <c r="AV23" s="615"/>
      <c r="AW23" s="615"/>
      <c r="AX23" s="637"/>
      <c r="AY23" s="428" t="s">
        <v>163</v>
      </c>
      <c r="AZ23" s="429"/>
      <c r="BA23" s="429"/>
      <c r="BB23" s="429"/>
      <c r="BC23" s="429"/>
      <c r="BD23" s="429"/>
      <c r="BE23" s="429"/>
      <c r="BF23" s="429"/>
      <c r="BG23" s="429"/>
      <c r="BH23" s="429"/>
      <c r="BI23" s="429"/>
      <c r="BJ23" s="429"/>
      <c r="BK23" s="429"/>
      <c r="BL23" s="429"/>
      <c r="BM23" s="430"/>
      <c r="BN23" s="468">
        <v>21893833</v>
      </c>
      <c r="BO23" s="469"/>
      <c r="BP23" s="469"/>
      <c r="BQ23" s="469"/>
      <c r="BR23" s="469"/>
      <c r="BS23" s="469"/>
      <c r="BT23" s="469"/>
      <c r="BU23" s="470"/>
      <c r="BV23" s="468">
        <v>23351203</v>
      </c>
      <c r="BW23" s="469"/>
      <c r="BX23" s="469"/>
      <c r="BY23" s="469"/>
      <c r="BZ23" s="469"/>
      <c r="CA23" s="469"/>
      <c r="CB23" s="469"/>
      <c r="CC23" s="470"/>
      <c r="CD23" s="200"/>
      <c r="CE23" s="575"/>
      <c r="CF23" s="575"/>
      <c r="CG23" s="575"/>
      <c r="CH23" s="575"/>
      <c r="CI23" s="575"/>
      <c r="CJ23" s="575"/>
      <c r="CK23" s="575"/>
      <c r="CL23" s="575"/>
      <c r="CM23" s="575"/>
      <c r="CN23" s="575"/>
      <c r="CO23" s="575"/>
      <c r="CP23" s="575"/>
      <c r="CQ23" s="575"/>
      <c r="CR23" s="575"/>
      <c r="CS23" s="576"/>
      <c r="CT23" s="465"/>
      <c r="CU23" s="466"/>
      <c r="CV23" s="466"/>
      <c r="CW23" s="466"/>
      <c r="CX23" s="466"/>
      <c r="CY23" s="466"/>
      <c r="CZ23" s="466"/>
      <c r="DA23" s="467"/>
      <c r="DB23" s="465"/>
      <c r="DC23" s="466"/>
      <c r="DD23" s="466"/>
      <c r="DE23" s="466"/>
      <c r="DF23" s="466"/>
      <c r="DG23" s="466"/>
      <c r="DH23" s="466"/>
      <c r="DI23" s="467"/>
      <c r="DJ23" s="185"/>
      <c r="DK23" s="185"/>
      <c r="DL23" s="185"/>
      <c r="DM23" s="185"/>
      <c r="DN23" s="185"/>
      <c r="DO23" s="185"/>
    </row>
    <row r="24" spans="1:119" ht="18.75" customHeight="1" thickBot="1">
      <c r="A24" s="186"/>
      <c r="B24" s="605"/>
      <c r="C24" s="606"/>
      <c r="D24" s="607"/>
      <c r="E24" s="518" t="s">
        <v>164</v>
      </c>
      <c r="F24" s="498"/>
      <c r="G24" s="498"/>
      <c r="H24" s="498"/>
      <c r="I24" s="498"/>
      <c r="J24" s="498"/>
      <c r="K24" s="499"/>
      <c r="L24" s="519">
        <v>1</v>
      </c>
      <c r="M24" s="520"/>
      <c r="N24" s="520"/>
      <c r="O24" s="520"/>
      <c r="P24" s="559"/>
      <c r="Q24" s="519">
        <v>7240</v>
      </c>
      <c r="R24" s="520"/>
      <c r="S24" s="520"/>
      <c r="T24" s="520"/>
      <c r="U24" s="520"/>
      <c r="V24" s="559"/>
      <c r="W24" s="618"/>
      <c r="X24" s="606"/>
      <c r="Y24" s="607"/>
      <c r="Z24" s="518" t="s">
        <v>165</v>
      </c>
      <c r="AA24" s="498"/>
      <c r="AB24" s="498"/>
      <c r="AC24" s="498"/>
      <c r="AD24" s="498"/>
      <c r="AE24" s="498"/>
      <c r="AF24" s="498"/>
      <c r="AG24" s="499"/>
      <c r="AH24" s="519">
        <v>491</v>
      </c>
      <c r="AI24" s="520"/>
      <c r="AJ24" s="520"/>
      <c r="AK24" s="520"/>
      <c r="AL24" s="559"/>
      <c r="AM24" s="519">
        <v>1439612</v>
      </c>
      <c r="AN24" s="520"/>
      <c r="AO24" s="520"/>
      <c r="AP24" s="520"/>
      <c r="AQ24" s="520"/>
      <c r="AR24" s="559"/>
      <c r="AS24" s="519">
        <v>2932</v>
      </c>
      <c r="AT24" s="520"/>
      <c r="AU24" s="520"/>
      <c r="AV24" s="520"/>
      <c r="AW24" s="520"/>
      <c r="AX24" s="521"/>
      <c r="AY24" s="638" t="s">
        <v>166</v>
      </c>
      <c r="AZ24" s="639"/>
      <c r="BA24" s="639"/>
      <c r="BB24" s="639"/>
      <c r="BC24" s="639"/>
      <c r="BD24" s="639"/>
      <c r="BE24" s="639"/>
      <c r="BF24" s="639"/>
      <c r="BG24" s="639"/>
      <c r="BH24" s="639"/>
      <c r="BI24" s="639"/>
      <c r="BJ24" s="639"/>
      <c r="BK24" s="639"/>
      <c r="BL24" s="639"/>
      <c r="BM24" s="640"/>
      <c r="BN24" s="468">
        <v>14423498</v>
      </c>
      <c r="BO24" s="469"/>
      <c r="BP24" s="469"/>
      <c r="BQ24" s="469"/>
      <c r="BR24" s="469"/>
      <c r="BS24" s="469"/>
      <c r="BT24" s="469"/>
      <c r="BU24" s="470"/>
      <c r="BV24" s="468">
        <v>15744283</v>
      </c>
      <c r="BW24" s="469"/>
      <c r="BX24" s="469"/>
      <c r="BY24" s="469"/>
      <c r="BZ24" s="469"/>
      <c r="CA24" s="469"/>
      <c r="CB24" s="469"/>
      <c r="CC24" s="470"/>
      <c r="CD24" s="200"/>
      <c r="CE24" s="575"/>
      <c r="CF24" s="575"/>
      <c r="CG24" s="575"/>
      <c r="CH24" s="575"/>
      <c r="CI24" s="575"/>
      <c r="CJ24" s="575"/>
      <c r="CK24" s="575"/>
      <c r="CL24" s="575"/>
      <c r="CM24" s="575"/>
      <c r="CN24" s="575"/>
      <c r="CO24" s="575"/>
      <c r="CP24" s="575"/>
      <c r="CQ24" s="575"/>
      <c r="CR24" s="575"/>
      <c r="CS24" s="576"/>
      <c r="CT24" s="465"/>
      <c r="CU24" s="466"/>
      <c r="CV24" s="466"/>
      <c r="CW24" s="466"/>
      <c r="CX24" s="466"/>
      <c r="CY24" s="466"/>
      <c r="CZ24" s="466"/>
      <c r="DA24" s="467"/>
      <c r="DB24" s="465"/>
      <c r="DC24" s="466"/>
      <c r="DD24" s="466"/>
      <c r="DE24" s="466"/>
      <c r="DF24" s="466"/>
      <c r="DG24" s="466"/>
      <c r="DH24" s="466"/>
      <c r="DI24" s="467"/>
      <c r="DJ24" s="185"/>
      <c r="DK24" s="185"/>
      <c r="DL24" s="185"/>
      <c r="DM24" s="185"/>
      <c r="DN24" s="185"/>
      <c r="DO24" s="185"/>
    </row>
    <row r="25" spans="1:119" s="185" customFormat="1" ht="18.75" customHeight="1">
      <c r="A25" s="186"/>
      <c r="B25" s="605"/>
      <c r="C25" s="606"/>
      <c r="D25" s="607"/>
      <c r="E25" s="518" t="s">
        <v>167</v>
      </c>
      <c r="F25" s="498"/>
      <c r="G25" s="498"/>
      <c r="H25" s="498"/>
      <c r="I25" s="498"/>
      <c r="J25" s="498"/>
      <c r="K25" s="499"/>
      <c r="L25" s="519">
        <v>1</v>
      </c>
      <c r="M25" s="520"/>
      <c r="N25" s="520"/>
      <c r="O25" s="520"/>
      <c r="P25" s="559"/>
      <c r="Q25" s="519">
        <v>6975</v>
      </c>
      <c r="R25" s="520"/>
      <c r="S25" s="520"/>
      <c r="T25" s="520"/>
      <c r="U25" s="520"/>
      <c r="V25" s="559"/>
      <c r="W25" s="618"/>
      <c r="X25" s="606"/>
      <c r="Y25" s="607"/>
      <c r="Z25" s="518" t="s">
        <v>168</v>
      </c>
      <c r="AA25" s="498"/>
      <c r="AB25" s="498"/>
      <c r="AC25" s="498"/>
      <c r="AD25" s="498"/>
      <c r="AE25" s="498"/>
      <c r="AF25" s="498"/>
      <c r="AG25" s="499"/>
      <c r="AH25" s="519" t="s">
        <v>126</v>
      </c>
      <c r="AI25" s="520"/>
      <c r="AJ25" s="520"/>
      <c r="AK25" s="520"/>
      <c r="AL25" s="559"/>
      <c r="AM25" s="519" t="s">
        <v>126</v>
      </c>
      <c r="AN25" s="520"/>
      <c r="AO25" s="520"/>
      <c r="AP25" s="520"/>
      <c r="AQ25" s="520"/>
      <c r="AR25" s="559"/>
      <c r="AS25" s="519" t="s">
        <v>126</v>
      </c>
      <c r="AT25" s="520"/>
      <c r="AU25" s="520"/>
      <c r="AV25" s="520"/>
      <c r="AW25" s="520"/>
      <c r="AX25" s="521"/>
      <c r="AY25" s="428" t="s">
        <v>169</v>
      </c>
      <c r="AZ25" s="429"/>
      <c r="BA25" s="429"/>
      <c r="BB25" s="429"/>
      <c r="BC25" s="429"/>
      <c r="BD25" s="429"/>
      <c r="BE25" s="429"/>
      <c r="BF25" s="429"/>
      <c r="BG25" s="429"/>
      <c r="BH25" s="429"/>
      <c r="BI25" s="429"/>
      <c r="BJ25" s="429"/>
      <c r="BK25" s="429"/>
      <c r="BL25" s="429"/>
      <c r="BM25" s="430"/>
      <c r="BN25" s="431">
        <v>5488730</v>
      </c>
      <c r="BO25" s="432"/>
      <c r="BP25" s="432"/>
      <c r="BQ25" s="432"/>
      <c r="BR25" s="432"/>
      <c r="BS25" s="432"/>
      <c r="BT25" s="432"/>
      <c r="BU25" s="433"/>
      <c r="BV25" s="431">
        <v>4438629</v>
      </c>
      <c r="BW25" s="432"/>
      <c r="BX25" s="432"/>
      <c r="BY25" s="432"/>
      <c r="BZ25" s="432"/>
      <c r="CA25" s="432"/>
      <c r="CB25" s="432"/>
      <c r="CC25" s="433"/>
      <c r="CD25" s="200"/>
      <c r="CE25" s="575"/>
      <c r="CF25" s="575"/>
      <c r="CG25" s="575"/>
      <c r="CH25" s="575"/>
      <c r="CI25" s="575"/>
      <c r="CJ25" s="575"/>
      <c r="CK25" s="575"/>
      <c r="CL25" s="575"/>
      <c r="CM25" s="575"/>
      <c r="CN25" s="575"/>
      <c r="CO25" s="575"/>
      <c r="CP25" s="575"/>
      <c r="CQ25" s="575"/>
      <c r="CR25" s="575"/>
      <c r="CS25" s="576"/>
      <c r="CT25" s="465"/>
      <c r="CU25" s="466"/>
      <c r="CV25" s="466"/>
      <c r="CW25" s="466"/>
      <c r="CX25" s="466"/>
      <c r="CY25" s="466"/>
      <c r="CZ25" s="466"/>
      <c r="DA25" s="467"/>
      <c r="DB25" s="465"/>
      <c r="DC25" s="466"/>
      <c r="DD25" s="466"/>
      <c r="DE25" s="466"/>
      <c r="DF25" s="466"/>
      <c r="DG25" s="466"/>
      <c r="DH25" s="466"/>
      <c r="DI25" s="467"/>
    </row>
    <row r="26" spans="1:119" s="185" customFormat="1" ht="18.75" customHeight="1">
      <c r="A26" s="186"/>
      <c r="B26" s="605"/>
      <c r="C26" s="606"/>
      <c r="D26" s="607"/>
      <c r="E26" s="518" t="s">
        <v>170</v>
      </c>
      <c r="F26" s="498"/>
      <c r="G26" s="498"/>
      <c r="H26" s="498"/>
      <c r="I26" s="498"/>
      <c r="J26" s="498"/>
      <c r="K26" s="499"/>
      <c r="L26" s="519">
        <v>1</v>
      </c>
      <c r="M26" s="520"/>
      <c r="N26" s="520"/>
      <c r="O26" s="520"/>
      <c r="P26" s="559"/>
      <c r="Q26" s="519">
        <v>6888</v>
      </c>
      <c r="R26" s="520"/>
      <c r="S26" s="520"/>
      <c r="T26" s="520"/>
      <c r="U26" s="520"/>
      <c r="V26" s="559"/>
      <c r="W26" s="618"/>
      <c r="X26" s="606"/>
      <c r="Y26" s="607"/>
      <c r="Z26" s="518" t="s">
        <v>171</v>
      </c>
      <c r="AA26" s="628"/>
      <c r="AB26" s="628"/>
      <c r="AC26" s="628"/>
      <c r="AD26" s="628"/>
      <c r="AE26" s="628"/>
      <c r="AF26" s="628"/>
      <c r="AG26" s="629"/>
      <c r="AH26" s="519">
        <v>16</v>
      </c>
      <c r="AI26" s="520"/>
      <c r="AJ26" s="520"/>
      <c r="AK26" s="520"/>
      <c r="AL26" s="559"/>
      <c r="AM26" s="519">
        <v>55088</v>
      </c>
      <c r="AN26" s="520"/>
      <c r="AO26" s="520"/>
      <c r="AP26" s="520"/>
      <c r="AQ26" s="520"/>
      <c r="AR26" s="559"/>
      <c r="AS26" s="519">
        <v>3443</v>
      </c>
      <c r="AT26" s="520"/>
      <c r="AU26" s="520"/>
      <c r="AV26" s="520"/>
      <c r="AW26" s="520"/>
      <c r="AX26" s="521"/>
      <c r="AY26" s="471" t="s">
        <v>172</v>
      </c>
      <c r="AZ26" s="472"/>
      <c r="BA26" s="472"/>
      <c r="BB26" s="472"/>
      <c r="BC26" s="472"/>
      <c r="BD26" s="472"/>
      <c r="BE26" s="472"/>
      <c r="BF26" s="472"/>
      <c r="BG26" s="472"/>
      <c r="BH26" s="472"/>
      <c r="BI26" s="472"/>
      <c r="BJ26" s="472"/>
      <c r="BK26" s="472"/>
      <c r="BL26" s="472"/>
      <c r="BM26" s="473"/>
      <c r="BN26" s="468" t="s">
        <v>173</v>
      </c>
      <c r="BO26" s="469"/>
      <c r="BP26" s="469"/>
      <c r="BQ26" s="469"/>
      <c r="BR26" s="469"/>
      <c r="BS26" s="469"/>
      <c r="BT26" s="469"/>
      <c r="BU26" s="470"/>
      <c r="BV26" s="468" t="s">
        <v>173</v>
      </c>
      <c r="BW26" s="469"/>
      <c r="BX26" s="469"/>
      <c r="BY26" s="469"/>
      <c r="BZ26" s="469"/>
      <c r="CA26" s="469"/>
      <c r="CB26" s="469"/>
      <c r="CC26" s="470"/>
      <c r="CD26" s="200"/>
      <c r="CE26" s="575"/>
      <c r="CF26" s="575"/>
      <c r="CG26" s="575"/>
      <c r="CH26" s="575"/>
      <c r="CI26" s="575"/>
      <c r="CJ26" s="575"/>
      <c r="CK26" s="575"/>
      <c r="CL26" s="575"/>
      <c r="CM26" s="575"/>
      <c r="CN26" s="575"/>
      <c r="CO26" s="575"/>
      <c r="CP26" s="575"/>
      <c r="CQ26" s="575"/>
      <c r="CR26" s="575"/>
      <c r="CS26" s="576"/>
      <c r="CT26" s="465"/>
      <c r="CU26" s="466"/>
      <c r="CV26" s="466"/>
      <c r="CW26" s="466"/>
      <c r="CX26" s="466"/>
      <c r="CY26" s="466"/>
      <c r="CZ26" s="466"/>
      <c r="DA26" s="467"/>
      <c r="DB26" s="465"/>
      <c r="DC26" s="466"/>
      <c r="DD26" s="466"/>
      <c r="DE26" s="466"/>
      <c r="DF26" s="466"/>
      <c r="DG26" s="466"/>
      <c r="DH26" s="466"/>
      <c r="DI26" s="467"/>
    </row>
    <row r="27" spans="1:119" ht="18.75" customHeight="1" thickBot="1">
      <c r="A27" s="186"/>
      <c r="B27" s="605"/>
      <c r="C27" s="606"/>
      <c r="D27" s="607"/>
      <c r="E27" s="518" t="s">
        <v>174</v>
      </c>
      <c r="F27" s="498"/>
      <c r="G27" s="498"/>
      <c r="H27" s="498"/>
      <c r="I27" s="498"/>
      <c r="J27" s="498"/>
      <c r="K27" s="499"/>
      <c r="L27" s="519">
        <v>1</v>
      </c>
      <c r="M27" s="520"/>
      <c r="N27" s="520"/>
      <c r="O27" s="520"/>
      <c r="P27" s="559"/>
      <c r="Q27" s="519">
        <v>4550</v>
      </c>
      <c r="R27" s="520"/>
      <c r="S27" s="520"/>
      <c r="T27" s="520"/>
      <c r="U27" s="520"/>
      <c r="V27" s="559"/>
      <c r="W27" s="618"/>
      <c r="X27" s="606"/>
      <c r="Y27" s="607"/>
      <c r="Z27" s="518" t="s">
        <v>175</v>
      </c>
      <c r="AA27" s="498"/>
      <c r="AB27" s="498"/>
      <c r="AC27" s="498"/>
      <c r="AD27" s="498"/>
      <c r="AE27" s="498"/>
      <c r="AF27" s="498"/>
      <c r="AG27" s="499"/>
      <c r="AH27" s="519">
        <v>10</v>
      </c>
      <c r="AI27" s="520"/>
      <c r="AJ27" s="520"/>
      <c r="AK27" s="520"/>
      <c r="AL27" s="559"/>
      <c r="AM27" s="519">
        <v>39970</v>
      </c>
      <c r="AN27" s="520"/>
      <c r="AO27" s="520"/>
      <c r="AP27" s="520"/>
      <c r="AQ27" s="520"/>
      <c r="AR27" s="559"/>
      <c r="AS27" s="519">
        <v>3997</v>
      </c>
      <c r="AT27" s="520"/>
      <c r="AU27" s="520"/>
      <c r="AV27" s="520"/>
      <c r="AW27" s="520"/>
      <c r="AX27" s="521"/>
      <c r="AY27" s="560" t="s">
        <v>176</v>
      </c>
      <c r="AZ27" s="561"/>
      <c r="BA27" s="561"/>
      <c r="BB27" s="561"/>
      <c r="BC27" s="561"/>
      <c r="BD27" s="561"/>
      <c r="BE27" s="561"/>
      <c r="BF27" s="561"/>
      <c r="BG27" s="561"/>
      <c r="BH27" s="561"/>
      <c r="BI27" s="561"/>
      <c r="BJ27" s="561"/>
      <c r="BK27" s="561"/>
      <c r="BL27" s="561"/>
      <c r="BM27" s="562"/>
      <c r="BN27" s="641" t="s">
        <v>126</v>
      </c>
      <c r="BO27" s="642"/>
      <c r="BP27" s="642"/>
      <c r="BQ27" s="642"/>
      <c r="BR27" s="642"/>
      <c r="BS27" s="642"/>
      <c r="BT27" s="642"/>
      <c r="BU27" s="643"/>
      <c r="BV27" s="641" t="s">
        <v>173</v>
      </c>
      <c r="BW27" s="642"/>
      <c r="BX27" s="642"/>
      <c r="BY27" s="642"/>
      <c r="BZ27" s="642"/>
      <c r="CA27" s="642"/>
      <c r="CB27" s="642"/>
      <c r="CC27" s="643"/>
      <c r="CD27" s="202"/>
      <c r="CE27" s="575"/>
      <c r="CF27" s="575"/>
      <c r="CG27" s="575"/>
      <c r="CH27" s="575"/>
      <c r="CI27" s="575"/>
      <c r="CJ27" s="575"/>
      <c r="CK27" s="575"/>
      <c r="CL27" s="575"/>
      <c r="CM27" s="575"/>
      <c r="CN27" s="575"/>
      <c r="CO27" s="575"/>
      <c r="CP27" s="575"/>
      <c r="CQ27" s="575"/>
      <c r="CR27" s="575"/>
      <c r="CS27" s="576"/>
      <c r="CT27" s="465"/>
      <c r="CU27" s="466"/>
      <c r="CV27" s="466"/>
      <c r="CW27" s="466"/>
      <c r="CX27" s="466"/>
      <c r="CY27" s="466"/>
      <c r="CZ27" s="466"/>
      <c r="DA27" s="467"/>
      <c r="DB27" s="465"/>
      <c r="DC27" s="466"/>
      <c r="DD27" s="466"/>
      <c r="DE27" s="466"/>
      <c r="DF27" s="466"/>
      <c r="DG27" s="466"/>
      <c r="DH27" s="466"/>
      <c r="DI27" s="467"/>
      <c r="DJ27" s="185"/>
      <c r="DK27" s="185"/>
      <c r="DL27" s="185"/>
      <c r="DM27" s="185"/>
      <c r="DN27" s="185"/>
      <c r="DO27" s="185"/>
    </row>
    <row r="28" spans="1:119" ht="18.75" customHeight="1">
      <c r="A28" s="186"/>
      <c r="B28" s="605"/>
      <c r="C28" s="606"/>
      <c r="D28" s="607"/>
      <c r="E28" s="518" t="s">
        <v>177</v>
      </c>
      <c r="F28" s="498"/>
      <c r="G28" s="498"/>
      <c r="H28" s="498"/>
      <c r="I28" s="498"/>
      <c r="J28" s="498"/>
      <c r="K28" s="499"/>
      <c r="L28" s="519">
        <v>1</v>
      </c>
      <c r="M28" s="520"/>
      <c r="N28" s="520"/>
      <c r="O28" s="520"/>
      <c r="P28" s="559"/>
      <c r="Q28" s="519">
        <v>4150</v>
      </c>
      <c r="R28" s="520"/>
      <c r="S28" s="520"/>
      <c r="T28" s="520"/>
      <c r="U28" s="520"/>
      <c r="V28" s="559"/>
      <c r="W28" s="618"/>
      <c r="X28" s="606"/>
      <c r="Y28" s="607"/>
      <c r="Z28" s="518" t="s">
        <v>178</v>
      </c>
      <c r="AA28" s="498"/>
      <c r="AB28" s="498"/>
      <c r="AC28" s="498"/>
      <c r="AD28" s="498"/>
      <c r="AE28" s="498"/>
      <c r="AF28" s="498"/>
      <c r="AG28" s="499"/>
      <c r="AH28" s="519" t="s">
        <v>126</v>
      </c>
      <c r="AI28" s="520"/>
      <c r="AJ28" s="520"/>
      <c r="AK28" s="520"/>
      <c r="AL28" s="559"/>
      <c r="AM28" s="519" t="s">
        <v>126</v>
      </c>
      <c r="AN28" s="520"/>
      <c r="AO28" s="520"/>
      <c r="AP28" s="520"/>
      <c r="AQ28" s="520"/>
      <c r="AR28" s="559"/>
      <c r="AS28" s="519" t="s">
        <v>173</v>
      </c>
      <c r="AT28" s="520"/>
      <c r="AU28" s="520"/>
      <c r="AV28" s="520"/>
      <c r="AW28" s="520"/>
      <c r="AX28" s="521"/>
      <c r="AY28" s="644" t="s">
        <v>179</v>
      </c>
      <c r="AZ28" s="645"/>
      <c r="BA28" s="645"/>
      <c r="BB28" s="646"/>
      <c r="BC28" s="428" t="s">
        <v>47</v>
      </c>
      <c r="BD28" s="429"/>
      <c r="BE28" s="429"/>
      <c r="BF28" s="429"/>
      <c r="BG28" s="429"/>
      <c r="BH28" s="429"/>
      <c r="BI28" s="429"/>
      <c r="BJ28" s="429"/>
      <c r="BK28" s="429"/>
      <c r="BL28" s="429"/>
      <c r="BM28" s="430"/>
      <c r="BN28" s="431">
        <v>1909356</v>
      </c>
      <c r="BO28" s="432"/>
      <c r="BP28" s="432"/>
      <c r="BQ28" s="432"/>
      <c r="BR28" s="432"/>
      <c r="BS28" s="432"/>
      <c r="BT28" s="432"/>
      <c r="BU28" s="433"/>
      <c r="BV28" s="431">
        <v>1145875</v>
      </c>
      <c r="BW28" s="432"/>
      <c r="BX28" s="432"/>
      <c r="BY28" s="432"/>
      <c r="BZ28" s="432"/>
      <c r="CA28" s="432"/>
      <c r="CB28" s="432"/>
      <c r="CC28" s="433"/>
      <c r="CD28" s="200"/>
      <c r="CE28" s="575"/>
      <c r="CF28" s="575"/>
      <c r="CG28" s="575"/>
      <c r="CH28" s="575"/>
      <c r="CI28" s="575"/>
      <c r="CJ28" s="575"/>
      <c r="CK28" s="575"/>
      <c r="CL28" s="575"/>
      <c r="CM28" s="575"/>
      <c r="CN28" s="575"/>
      <c r="CO28" s="575"/>
      <c r="CP28" s="575"/>
      <c r="CQ28" s="575"/>
      <c r="CR28" s="575"/>
      <c r="CS28" s="576"/>
      <c r="CT28" s="465"/>
      <c r="CU28" s="466"/>
      <c r="CV28" s="466"/>
      <c r="CW28" s="466"/>
      <c r="CX28" s="466"/>
      <c r="CY28" s="466"/>
      <c r="CZ28" s="466"/>
      <c r="DA28" s="467"/>
      <c r="DB28" s="465"/>
      <c r="DC28" s="466"/>
      <c r="DD28" s="466"/>
      <c r="DE28" s="466"/>
      <c r="DF28" s="466"/>
      <c r="DG28" s="466"/>
      <c r="DH28" s="466"/>
      <c r="DI28" s="467"/>
      <c r="DJ28" s="185"/>
      <c r="DK28" s="185"/>
      <c r="DL28" s="185"/>
      <c r="DM28" s="185"/>
      <c r="DN28" s="185"/>
      <c r="DO28" s="185"/>
    </row>
    <row r="29" spans="1:119" ht="18.75" customHeight="1">
      <c r="A29" s="186"/>
      <c r="B29" s="605"/>
      <c r="C29" s="606"/>
      <c r="D29" s="607"/>
      <c r="E29" s="518" t="s">
        <v>180</v>
      </c>
      <c r="F29" s="498"/>
      <c r="G29" s="498"/>
      <c r="H29" s="498"/>
      <c r="I29" s="498"/>
      <c r="J29" s="498"/>
      <c r="K29" s="499"/>
      <c r="L29" s="519">
        <v>19</v>
      </c>
      <c r="M29" s="520"/>
      <c r="N29" s="520"/>
      <c r="O29" s="520"/>
      <c r="P29" s="559"/>
      <c r="Q29" s="519">
        <v>3950</v>
      </c>
      <c r="R29" s="520"/>
      <c r="S29" s="520"/>
      <c r="T29" s="520"/>
      <c r="U29" s="520"/>
      <c r="V29" s="559"/>
      <c r="W29" s="619"/>
      <c r="X29" s="620"/>
      <c r="Y29" s="621"/>
      <c r="Z29" s="518" t="s">
        <v>181</v>
      </c>
      <c r="AA29" s="498"/>
      <c r="AB29" s="498"/>
      <c r="AC29" s="498"/>
      <c r="AD29" s="498"/>
      <c r="AE29" s="498"/>
      <c r="AF29" s="498"/>
      <c r="AG29" s="499"/>
      <c r="AH29" s="519">
        <v>501</v>
      </c>
      <c r="AI29" s="520"/>
      <c r="AJ29" s="520"/>
      <c r="AK29" s="520"/>
      <c r="AL29" s="559"/>
      <c r="AM29" s="519">
        <v>1479582</v>
      </c>
      <c r="AN29" s="520"/>
      <c r="AO29" s="520"/>
      <c r="AP29" s="520"/>
      <c r="AQ29" s="520"/>
      <c r="AR29" s="559"/>
      <c r="AS29" s="519">
        <v>2953</v>
      </c>
      <c r="AT29" s="520"/>
      <c r="AU29" s="520"/>
      <c r="AV29" s="520"/>
      <c r="AW29" s="520"/>
      <c r="AX29" s="521"/>
      <c r="AY29" s="647"/>
      <c r="AZ29" s="648"/>
      <c r="BA29" s="648"/>
      <c r="BB29" s="649"/>
      <c r="BC29" s="502" t="s">
        <v>182</v>
      </c>
      <c r="BD29" s="503"/>
      <c r="BE29" s="503"/>
      <c r="BF29" s="503"/>
      <c r="BG29" s="503"/>
      <c r="BH29" s="503"/>
      <c r="BI29" s="503"/>
      <c r="BJ29" s="503"/>
      <c r="BK29" s="503"/>
      <c r="BL29" s="503"/>
      <c r="BM29" s="504"/>
      <c r="BN29" s="468">
        <v>122051</v>
      </c>
      <c r="BO29" s="469"/>
      <c r="BP29" s="469"/>
      <c r="BQ29" s="469"/>
      <c r="BR29" s="469"/>
      <c r="BS29" s="469"/>
      <c r="BT29" s="469"/>
      <c r="BU29" s="470"/>
      <c r="BV29" s="468">
        <v>122050</v>
      </c>
      <c r="BW29" s="469"/>
      <c r="BX29" s="469"/>
      <c r="BY29" s="469"/>
      <c r="BZ29" s="469"/>
      <c r="CA29" s="469"/>
      <c r="CB29" s="469"/>
      <c r="CC29" s="470"/>
      <c r="CD29" s="202"/>
      <c r="CE29" s="575"/>
      <c r="CF29" s="575"/>
      <c r="CG29" s="575"/>
      <c r="CH29" s="575"/>
      <c r="CI29" s="575"/>
      <c r="CJ29" s="575"/>
      <c r="CK29" s="575"/>
      <c r="CL29" s="575"/>
      <c r="CM29" s="575"/>
      <c r="CN29" s="575"/>
      <c r="CO29" s="575"/>
      <c r="CP29" s="575"/>
      <c r="CQ29" s="575"/>
      <c r="CR29" s="575"/>
      <c r="CS29" s="576"/>
      <c r="CT29" s="465"/>
      <c r="CU29" s="466"/>
      <c r="CV29" s="466"/>
      <c r="CW29" s="466"/>
      <c r="CX29" s="466"/>
      <c r="CY29" s="466"/>
      <c r="CZ29" s="466"/>
      <c r="DA29" s="467"/>
      <c r="DB29" s="465"/>
      <c r="DC29" s="466"/>
      <c r="DD29" s="466"/>
      <c r="DE29" s="466"/>
      <c r="DF29" s="466"/>
      <c r="DG29" s="466"/>
      <c r="DH29" s="466"/>
      <c r="DI29" s="467"/>
      <c r="DJ29" s="185"/>
      <c r="DK29" s="185"/>
      <c r="DL29" s="185"/>
      <c r="DM29" s="185"/>
      <c r="DN29" s="185"/>
      <c r="DO29" s="185"/>
    </row>
    <row r="30" spans="1:119" ht="18.75" customHeight="1" thickBot="1">
      <c r="A30" s="186"/>
      <c r="B30" s="608"/>
      <c r="C30" s="609"/>
      <c r="D30" s="610"/>
      <c r="E30" s="522"/>
      <c r="F30" s="523"/>
      <c r="G30" s="523"/>
      <c r="H30" s="523"/>
      <c r="I30" s="523"/>
      <c r="J30" s="523"/>
      <c r="K30" s="524"/>
      <c r="L30" s="622"/>
      <c r="M30" s="623"/>
      <c r="N30" s="623"/>
      <c r="O30" s="623"/>
      <c r="P30" s="624"/>
      <c r="Q30" s="622"/>
      <c r="R30" s="623"/>
      <c r="S30" s="623"/>
      <c r="T30" s="623"/>
      <c r="U30" s="623"/>
      <c r="V30" s="624"/>
      <c r="W30" s="625" t="s">
        <v>183</v>
      </c>
      <c r="X30" s="626"/>
      <c r="Y30" s="626"/>
      <c r="Z30" s="626"/>
      <c r="AA30" s="626"/>
      <c r="AB30" s="626"/>
      <c r="AC30" s="626"/>
      <c r="AD30" s="626"/>
      <c r="AE30" s="626"/>
      <c r="AF30" s="626"/>
      <c r="AG30" s="627"/>
      <c r="AH30" s="584">
        <v>102.3</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49</v>
      </c>
      <c r="BD30" s="639"/>
      <c r="BE30" s="639"/>
      <c r="BF30" s="639"/>
      <c r="BG30" s="639"/>
      <c r="BH30" s="639"/>
      <c r="BI30" s="639"/>
      <c r="BJ30" s="639"/>
      <c r="BK30" s="639"/>
      <c r="BL30" s="639"/>
      <c r="BM30" s="640"/>
      <c r="BN30" s="641">
        <v>3002434</v>
      </c>
      <c r="BO30" s="642"/>
      <c r="BP30" s="642"/>
      <c r="BQ30" s="642"/>
      <c r="BR30" s="642"/>
      <c r="BS30" s="642"/>
      <c r="BT30" s="642"/>
      <c r="BU30" s="643"/>
      <c r="BV30" s="641">
        <v>2535997</v>
      </c>
      <c r="BW30" s="642"/>
      <c r="BX30" s="642"/>
      <c r="BY30" s="642"/>
      <c r="BZ30" s="642"/>
      <c r="CA30" s="642"/>
      <c r="CB30" s="642"/>
      <c r="CC30" s="64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2" t="s">
        <v>190</v>
      </c>
      <c r="D33" s="492"/>
      <c r="E33" s="457" t="s">
        <v>191</v>
      </c>
      <c r="F33" s="457"/>
      <c r="G33" s="457"/>
      <c r="H33" s="457"/>
      <c r="I33" s="457"/>
      <c r="J33" s="457"/>
      <c r="K33" s="457"/>
      <c r="L33" s="457"/>
      <c r="M33" s="457"/>
      <c r="N33" s="457"/>
      <c r="O33" s="457"/>
      <c r="P33" s="457"/>
      <c r="Q33" s="457"/>
      <c r="R33" s="457"/>
      <c r="S33" s="457"/>
      <c r="T33" s="215"/>
      <c r="U33" s="492" t="s">
        <v>190</v>
      </c>
      <c r="V33" s="492"/>
      <c r="W33" s="457" t="s">
        <v>191</v>
      </c>
      <c r="X33" s="457"/>
      <c r="Y33" s="457"/>
      <c r="Z33" s="457"/>
      <c r="AA33" s="457"/>
      <c r="AB33" s="457"/>
      <c r="AC33" s="457"/>
      <c r="AD33" s="457"/>
      <c r="AE33" s="457"/>
      <c r="AF33" s="457"/>
      <c r="AG33" s="457"/>
      <c r="AH33" s="457"/>
      <c r="AI33" s="457"/>
      <c r="AJ33" s="457"/>
      <c r="AK33" s="457"/>
      <c r="AL33" s="215"/>
      <c r="AM33" s="492" t="s">
        <v>190</v>
      </c>
      <c r="AN33" s="492"/>
      <c r="AO33" s="457" t="s">
        <v>191</v>
      </c>
      <c r="AP33" s="457"/>
      <c r="AQ33" s="457"/>
      <c r="AR33" s="457"/>
      <c r="AS33" s="457"/>
      <c r="AT33" s="457"/>
      <c r="AU33" s="457"/>
      <c r="AV33" s="457"/>
      <c r="AW33" s="457"/>
      <c r="AX33" s="457"/>
      <c r="AY33" s="457"/>
      <c r="AZ33" s="457"/>
      <c r="BA33" s="457"/>
      <c r="BB33" s="457"/>
      <c r="BC33" s="457"/>
      <c r="BD33" s="216"/>
      <c r="BE33" s="457" t="s">
        <v>192</v>
      </c>
      <c r="BF33" s="457"/>
      <c r="BG33" s="457" t="s">
        <v>193</v>
      </c>
      <c r="BH33" s="457"/>
      <c r="BI33" s="457"/>
      <c r="BJ33" s="457"/>
      <c r="BK33" s="457"/>
      <c r="BL33" s="457"/>
      <c r="BM33" s="457"/>
      <c r="BN33" s="457"/>
      <c r="BO33" s="457"/>
      <c r="BP33" s="457"/>
      <c r="BQ33" s="457"/>
      <c r="BR33" s="457"/>
      <c r="BS33" s="457"/>
      <c r="BT33" s="457"/>
      <c r="BU33" s="457"/>
      <c r="BV33" s="216"/>
      <c r="BW33" s="492" t="s">
        <v>192</v>
      </c>
      <c r="BX33" s="492"/>
      <c r="BY33" s="457" t="s">
        <v>194</v>
      </c>
      <c r="BZ33" s="457"/>
      <c r="CA33" s="457"/>
      <c r="CB33" s="457"/>
      <c r="CC33" s="457"/>
      <c r="CD33" s="457"/>
      <c r="CE33" s="457"/>
      <c r="CF33" s="457"/>
      <c r="CG33" s="457"/>
      <c r="CH33" s="457"/>
      <c r="CI33" s="457"/>
      <c r="CJ33" s="457"/>
      <c r="CK33" s="457"/>
      <c r="CL33" s="457"/>
      <c r="CM33" s="457"/>
      <c r="CN33" s="215"/>
      <c r="CO33" s="492" t="s">
        <v>190</v>
      </c>
      <c r="CP33" s="492"/>
      <c r="CQ33" s="457" t="s">
        <v>195</v>
      </c>
      <c r="CR33" s="457"/>
      <c r="CS33" s="457"/>
      <c r="CT33" s="457"/>
      <c r="CU33" s="457"/>
      <c r="CV33" s="457"/>
      <c r="CW33" s="457"/>
      <c r="CX33" s="457"/>
      <c r="CY33" s="457"/>
      <c r="CZ33" s="457"/>
      <c r="DA33" s="457"/>
      <c r="DB33" s="457"/>
      <c r="DC33" s="457"/>
      <c r="DD33" s="457"/>
      <c r="DE33" s="457"/>
      <c r="DF33" s="215"/>
      <c r="DG33" s="653" t="s">
        <v>196</v>
      </c>
      <c r="DH33" s="653"/>
      <c r="DI33" s="217"/>
      <c r="DJ33" s="185"/>
      <c r="DK33" s="185"/>
      <c r="DL33" s="185"/>
      <c r="DM33" s="185"/>
      <c r="DN33" s="185"/>
      <c r="DO33" s="185"/>
    </row>
    <row r="34" spans="1:119" ht="32.25" customHeight="1">
      <c r="A34" s="186"/>
      <c r="B34" s="212"/>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3"/>
      <c r="U34" s="654">
        <f>IF(W34="","",MAX(C34:D43)+1)</f>
        <v>2</v>
      </c>
      <c r="V34" s="654"/>
      <c r="W34" s="655" t="str">
        <f>IF('各会計、関係団体の財政状況及び健全化判断比率'!B28="","",'各会計、関係団体の財政状況及び健全化判断比率'!B28)</f>
        <v>八潮市国民健康保険特別会計</v>
      </c>
      <c r="X34" s="655"/>
      <c r="Y34" s="655"/>
      <c r="Z34" s="655"/>
      <c r="AA34" s="655"/>
      <c r="AB34" s="655"/>
      <c r="AC34" s="655"/>
      <c r="AD34" s="655"/>
      <c r="AE34" s="655"/>
      <c r="AF34" s="655"/>
      <c r="AG34" s="655"/>
      <c r="AH34" s="655"/>
      <c r="AI34" s="655"/>
      <c r="AJ34" s="655"/>
      <c r="AK34" s="655"/>
      <c r="AL34" s="213"/>
      <c r="AM34" s="654">
        <f>IF(AO34="","",MAX(C34:D43,U34:V43)+1)</f>
        <v>5</v>
      </c>
      <c r="AN34" s="654"/>
      <c r="AO34" s="655" t="str">
        <f>IF('各会計、関係団体の財政状況及び健全化判断比率'!B31="","",'各会計、関係団体の財政状況及び健全化判断比率'!B31)</f>
        <v>八潮市上水道事業会計</v>
      </c>
      <c r="AP34" s="655"/>
      <c r="AQ34" s="655"/>
      <c r="AR34" s="655"/>
      <c r="AS34" s="655"/>
      <c r="AT34" s="655"/>
      <c r="AU34" s="655"/>
      <c r="AV34" s="655"/>
      <c r="AW34" s="655"/>
      <c r="AX34" s="655"/>
      <c r="AY34" s="655"/>
      <c r="AZ34" s="655"/>
      <c r="BA34" s="655"/>
      <c r="BB34" s="655"/>
      <c r="BC34" s="655"/>
      <c r="BD34" s="213"/>
      <c r="BE34" s="654">
        <f>IF(BG34="","",MAX(C34:D43,U34:V43,AM34:AN43)+1)</f>
        <v>6</v>
      </c>
      <c r="BF34" s="654"/>
      <c r="BG34" s="655" t="str">
        <f>IF('各会計、関係団体の財政状況及び健全化判断比率'!B32="","",'各会計、関係団体の財政状況及び健全化判断比率'!B32)</f>
        <v>八潮市公共下水道事業特別会計</v>
      </c>
      <c r="BH34" s="655"/>
      <c r="BI34" s="655"/>
      <c r="BJ34" s="655"/>
      <c r="BK34" s="655"/>
      <c r="BL34" s="655"/>
      <c r="BM34" s="655"/>
      <c r="BN34" s="655"/>
      <c r="BO34" s="655"/>
      <c r="BP34" s="655"/>
      <c r="BQ34" s="655"/>
      <c r="BR34" s="655"/>
      <c r="BS34" s="655"/>
      <c r="BT34" s="655"/>
      <c r="BU34" s="655"/>
      <c r="BV34" s="213"/>
      <c r="BW34" s="654">
        <f>IF(BY34="","",MAX(C34:D43,U34:V43,AM34:AN43,BE34:BF43)+1)</f>
        <v>12</v>
      </c>
      <c r="BX34" s="654"/>
      <c r="BY34" s="655" t="str">
        <f>IF('各会計、関係団体の財政状況及び健全化判断比率'!B68="","",'各会計、関係団体の財政状況及び健全化判断比率'!B68)</f>
        <v>東埼玉資源環境組合</v>
      </c>
      <c r="BZ34" s="655"/>
      <c r="CA34" s="655"/>
      <c r="CB34" s="655"/>
      <c r="CC34" s="655"/>
      <c r="CD34" s="655"/>
      <c r="CE34" s="655"/>
      <c r="CF34" s="655"/>
      <c r="CG34" s="655"/>
      <c r="CH34" s="655"/>
      <c r="CI34" s="655"/>
      <c r="CJ34" s="655"/>
      <c r="CK34" s="655"/>
      <c r="CL34" s="655"/>
      <c r="CM34" s="655"/>
      <c r="CN34" s="213"/>
      <c r="CO34" s="654">
        <f>IF(CQ34="","",MAX(C34:D43,U34:V43,AM34:AN43,BE34:BF43,BW34:BX43)+1)</f>
        <v>17</v>
      </c>
      <c r="CP34" s="654"/>
      <c r="CQ34" s="655" t="str">
        <f>IF('各会計、関係団体の財政状況及び健全化判断比率'!BS7="","",'各会計、関係団体の財政状況及び健全化判断比率'!BS7)</f>
        <v>八潮市土地開発公社</v>
      </c>
      <c r="CR34" s="655"/>
      <c r="CS34" s="655"/>
      <c r="CT34" s="655"/>
      <c r="CU34" s="655"/>
      <c r="CV34" s="655"/>
      <c r="CW34" s="655"/>
      <c r="CX34" s="655"/>
      <c r="CY34" s="655"/>
      <c r="CZ34" s="655"/>
      <c r="DA34" s="655"/>
      <c r="DB34" s="655"/>
      <c r="DC34" s="655"/>
      <c r="DD34" s="655"/>
      <c r="DE34" s="655"/>
      <c r="DF34" s="210"/>
      <c r="DG34" s="656" t="str">
        <f>IF('各会計、関係団体の財政状況及び健全化判断比率'!BR7="","",'各会計、関係団体の財政状況及び健全化判断比率'!BR7)</f>
        <v/>
      </c>
      <c r="DH34" s="656"/>
      <c r="DI34" s="217"/>
      <c r="DJ34" s="185"/>
      <c r="DK34" s="185"/>
      <c r="DL34" s="185"/>
      <c r="DM34" s="185"/>
      <c r="DN34" s="185"/>
      <c r="DO34" s="185"/>
    </row>
    <row r="35" spans="1:119" ht="32.25" customHeight="1">
      <c r="A35" s="186"/>
      <c r="B35" s="212"/>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3"/>
      <c r="U35" s="654">
        <f>IF(W35="","",U34+1)</f>
        <v>3</v>
      </c>
      <c r="V35" s="654"/>
      <c r="W35" s="655" t="str">
        <f>IF('各会計、関係団体の財政状況及び健全化判断比率'!B29="","",'各会計、関係団体の財政状況及び健全化判断比率'!B29)</f>
        <v>八潮市介護保険特別会計</v>
      </c>
      <c r="X35" s="655"/>
      <c r="Y35" s="655"/>
      <c r="Z35" s="655"/>
      <c r="AA35" s="655"/>
      <c r="AB35" s="655"/>
      <c r="AC35" s="655"/>
      <c r="AD35" s="655"/>
      <c r="AE35" s="655"/>
      <c r="AF35" s="655"/>
      <c r="AG35" s="655"/>
      <c r="AH35" s="655"/>
      <c r="AI35" s="655"/>
      <c r="AJ35" s="655"/>
      <c r="AK35" s="655"/>
      <c r="AL35" s="213"/>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3"/>
      <c r="BE35" s="654">
        <f t="shared" ref="BE35:BE43" si="1">IF(BG35="","",BE34+1)</f>
        <v>7</v>
      </c>
      <c r="BF35" s="654"/>
      <c r="BG35" s="655" t="str">
        <f>IF('各会計、関係団体の財政状況及び健全化判断比率'!B33="","",'各会計、関係団体の財政状況及び健全化判断比率'!B33)</f>
        <v>稲荷伊草第二土地区画整理事業特別会計</v>
      </c>
      <c r="BH35" s="655"/>
      <c r="BI35" s="655"/>
      <c r="BJ35" s="655"/>
      <c r="BK35" s="655"/>
      <c r="BL35" s="655"/>
      <c r="BM35" s="655"/>
      <c r="BN35" s="655"/>
      <c r="BO35" s="655"/>
      <c r="BP35" s="655"/>
      <c r="BQ35" s="655"/>
      <c r="BR35" s="655"/>
      <c r="BS35" s="655"/>
      <c r="BT35" s="655"/>
      <c r="BU35" s="655"/>
      <c r="BV35" s="213"/>
      <c r="BW35" s="654">
        <f t="shared" ref="BW35:BW43" si="2">IF(BY35="","",BW34+1)</f>
        <v>13</v>
      </c>
      <c r="BX35" s="654"/>
      <c r="BY35" s="655" t="str">
        <f>IF('各会計、関係団体の財政状況及び健全化判断比率'!B69="","",'各会計、関係団体の財政状況及び健全化判断比率'!B69)</f>
        <v>埼玉県市町村総合事務組合</v>
      </c>
      <c r="BZ35" s="655"/>
      <c r="CA35" s="655"/>
      <c r="CB35" s="655"/>
      <c r="CC35" s="655"/>
      <c r="CD35" s="655"/>
      <c r="CE35" s="655"/>
      <c r="CF35" s="655"/>
      <c r="CG35" s="655"/>
      <c r="CH35" s="655"/>
      <c r="CI35" s="655"/>
      <c r="CJ35" s="655"/>
      <c r="CK35" s="655"/>
      <c r="CL35" s="655"/>
      <c r="CM35" s="655"/>
      <c r="CN35" s="213"/>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10"/>
      <c r="DG35" s="656" t="str">
        <f>IF('各会計、関係団体の財政状況及び健全化判断比率'!BR8="","",'各会計、関係団体の財政状況及び健全化判断比率'!BR8)</f>
        <v/>
      </c>
      <c r="DH35" s="656"/>
      <c r="DI35" s="217"/>
      <c r="DJ35" s="185"/>
      <c r="DK35" s="185"/>
      <c r="DL35" s="185"/>
      <c r="DM35" s="185"/>
      <c r="DN35" s="185"/>
      <c r="DO35" s="185"/>
    </row>
    <row r="36" spans="1:119" ht="32.25" customHeight="1">
      <c r="A36" s="186"/>
      <c r="B36" s="212"/>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3"/>
      <c r="U36" s="654">
        <f t="shared" ref="U36:U43" si="4">IF(W36="","",U35+1)</f>
        <v>4</v>
      </c>
      <c r="V36" s="654"/>
      <c r="W36" s="655" t="str">
        <f>IF('各会計、関係団体の財政状況及び健全化判断比率'!B30="","",'各会計、関係団体の財政状況及び健全化判断比率'!B30)</f>
        <v>八潮市後期高齢者医療特別会計</v>
      </c>
      <c r="X36" s="655"/>
      <c r="Y36" s="655"/>
      <c r="Z36" s="655"/>
      <c r="AA36" s="655"/>
      <c r="AB36" s="655"/>
      <c r="AC36" s="655"/>
      <c r="AD36" s="655"/>
      <c r="AE36" s="655"/>
      <c r="AF36" s="655"/>
      <c r="AG36" s="655"/>
      <c r="AH36" s="655"/>
      <c r="AI36" s="655"/>
      <c r="AJ36" s="655"/>
      <c r="AK36" s="655"/>
      <c r="AL36" s="213"/>
      <c r="AM36" s="654" t="str">
        <f t="shared" si="0"/>
        <v/>
      </c>
      <c r="AN36" s="654"/>
      <c r="AO36" s="655"/>
      <c r="AP36" s="655"/>
      <c r="AQ36" s="655"/>
      <c r="AR36" s="655"/>
      <c r="AS36" s="655"/>
      <c r="AT36" s="655"/>
      <c r="AU36" s="655"/>
      <c r="AV36" s="655"/>
      <c r="AW36" s="655"/>
      <c r="AX36" s="655"/>
      <c r="AY36" s="655"/>
      <c r="AZ36" s="655"/>
      <c r="BA36" s="655"/>
      <c r="BB36" s="655"/>
      <c r="BC36" s="655"/>
      <c r="BD36" s="213"/>
      <c r="BE36" s="654">
        <f t="shared" si="1"/>
        <v>8</v>
      </c>
      <c r="BF36" s="654"/>
      <c r="BG36" s="655" t="str">
        <f>IF('各会計、関係団体の財政状況及び健全化判断比率'!B34="","",'各会計、関係団体の財政状況及び健全化判断比率'!B34)</f>
        <v>鶴ヶ曽根・二丁目土地区画整理事業特別会計</v>
      </c>
      <c r="BH36" s="655"/>
      <c r="BI36" s="655"/>
      <c r="BJ36" s="655"/>
      <c r="BK36" s="655"/>
      <c r="BL36" s="655"/>
      <c r="BM36" s="655"/>
      <c r="BN36" s="655"/>
      <c r="BO36" s="655"/>
      <c r="BP36" s="655"/>
      <c r="BQ36" s="655"/>
      <c r="BR36" s="655"/>
      <c r="BS36" s="655"/>
      <c r="BT36" s="655"/>
      <c r="BU36" s="655"/>
      <c r="BV36" s="213"/>
      <c r="BW36" s="654">
        <f t="shared" si="2"/>
        <v>14</v>
      </c>
      <c r="BX36" s="654"/>
      <c r="BY36" s="655" t="str">
        <f>IF('各会計、関係団体の財政状況及び健全化判断比率'!B70="","",'各会計、関係団体の財政状況及び健全化判断比率'!B70)</f>
        <v>彩の国さいたま人づくり広域連合</v>
      </c>
      <c r="BZ36" s="655"/>
      <c r="CA36" s="655"/>
      <c r="CB36" s="655"/>
      <c r="CC36" s="655"/>
      <c r="CD36" s="655"/>
      <c r="CE36" s="655"/>
      <c r="CF36" s="655"/>
      <c r="CG36" s="655"/>
      <c r="CH36" s="655"/>
      <c r="CI36" s="655"/>
      <c r="CJ36" s="655"/>
      <c r="CK36" s="655"/>
      <c r="CL36" s="655"/>
      <c r="CM36" s="655"/>
      <c r="CN36" s="213"/>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10"/>
      <c r="DG36" s="656" t="str">
        <f>IF('各会計、関係団体の財政状況及び健全化判断比率'!BR9="","",'各会計、関係団体の財政状況及び健全化判断比率'!BR9)</f>
        <v/>
      </c>
      <c r="DH36" s="656"/>
      <c r="DI36" s="217"/>
      <c r="DJ36" s="185"/>
      <c r="DK36" s="185"/>
      <c r="DL36" s="185"/>
      <c r="DM36" s="185"/>
      <c r="DN36" s="185"/>
      <c r="DO36" s="185"/>
    </row>
    <row r="37" spans="1:119" ht="32.25" customHeight="1">
      <c r="A37" s="186"/>
      <c r="B37" s="212"/>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3"/>
      <c r="U37" s="654" t="str">
        <f t="shared" si="4"/>
        <v/>
      </c>
      <c r="V37" s="654"/>
      <c r="W37" s="655"/>
      <c r="X37" s="655"/>
      <c r="Y37" s="655"/>
      <c r="Z37" s="655"/>
      <c r="AA37" s="655"/>
      <c r="AB37" s="655"/>
      <c r="AC37" s="655"/>
      <c r="AD37" s="655"/>
      <c r="AE37" s="655"/>
      <c r="AF37" s="655"/>
      <c r="AG37" s="655"/>
      <c r="AH37" s="655"/>
      <c r="AI37" s="655"/>
      <c r="AJ37" s="655"/>
      <c r="AK37" s="655"/>
      <c r="AL37" s="213"/>
      <c r="AM37" s="654" t="str">
        <f t="shared" si="0"/>
        <v/>
      </c>
      <c r="AN37" s="654"/>
      <c r="AO37" s="655"/>
      <c r="AP37" s="655"/>
      <c r="AQ37" s="655"/>
      <c r="AR37" s="655"/>
      <c r="AS37" s="655"/>
      <c r="AT37" s="655"/>
      <c r="AU37" s="655"/>
      <c r="AV37" s="655"/>
      <c r="AW37" s="655"/>
      <c r="AX37" s="655"/>
      <c r="AY37" s="655"/>
      <c r="AZ37" s="655"/>
      <c r="BA37" s="655"/>
      <c r="BB37" s="655"/>
      <c r="BC37" s="655"/>
      <c r="BD37" s="213"/>
      <c r="BE37" s="654">
        <f t="shared" si="1"/>
        <v>9</v>
      </c>
      <c r="BF37" s="654"/>
      <c r="BG37" s="655" t="str">
        <f>IF('各会計、関係団体の財政状況及び健全化判断比率'!B35="","",'各会計、関係団体の財政状況及び健全化判断比率'!B35)</f>
        <v>大瀬古新田土地区画整理事業特別会計</v>
      </c>
      <c r="BH37" s="655"/>
      <c r="BI37" s="655"/>
      <c r="BJ37" s="655"/>
      <c r="BK37" s="655"/>
      <c r="BL37" s="655"/>
      <c r="BM37" s="655"/>
      <c r="BN37" s="655"/>
      <c r="BO37" s="655"/>
      <c r="BP37" s="655"/>
      <c r="BQ37" s="655"/>
      <c r="BR37" s="655"/>
      <c r="BS37" s="655"/>
      <c r="BT37" s="655"/>
      <c r="BU37" s="655"/>
      <c r="BV37" s="213"/>
      <c r="BW37" s="654">
        <f t="shared" si="2"/>
        <v>15</v>
      </c>
      <c r="BX37" s="654"/>
      <c r="BY37" s="655" t="str">
        <f>IF('各会計、関係団体の財政状況及び健全化判断比率'!B71="","",'各会計、関係団体の財政状況及び健全化判断比率'!B71)</f>
        <v>埼玉県後期高齢者医療広域連合</v>
      </c>
      <c r="BZ37" s="655"/>
      <c r="CA37" s="655"/>
      <c r="CB37" s="655"/>
      <c r="CC37" s="655"/>
      <c r="CD37" s="655"/>
      <c r="CE37" s="655"/>
      <c r="CF37" s="655"/>
      <c r="CG37" s="655"/>
      <c r="CH37" s="655"/>
      <c r="CI37" s="655"/>
      <c r="CJ37" s="655"/>
      <c r="CK37" s="655"/>
      <c r="CL37" s="655"/>
      <c r="CM37" s="655"/>
      <c r="CN37" s="213"/>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10"/>
      <c r="DG37" s="656" t="str">
        <f>IF('各会計、関係団体の財政状況及び健全化判断比率'!BR10="","",'各会計、関係団体の財政状況及び健全化判断比率'!BR10)</f>
        <v/>
      </c>
      <c r="DH37" s="656"/>
      <c r="DI37" s="217"/>
      <c r="DJ37" s="185"/>
      <c r="DK37" s="185"/>
      <c r="DL37" s="185"/>
      <c r="DM37" s="185"/>
      <c r="DN37" s="185"/>
      <c r="DO37" s="185"/>
    </row>
    <row r="38" spans="1:119" ht="32.25" customHeight="1">
      <c r="A38" s="186"/>
      <c r="B38" s="212"/>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3"/>
      <c r="U38" s="654" t="str">
        <f t="shared" si="4"/>
        <v/>
      </c>
      <c r="V38" s="654"/>
      <c r="W38" s="655"/>
      <c r="X38" s="655"/>
      <c r="Y38" s="655"/>
      <c r="Z38" s="655"/>
      <c r="AA38" s="655"/>
      <c r="AB38" s="655"/>
      <c r="AC38" s="655"/>
      <c r="AD38" s="655"/>
      <c r="AE38" s="655"/>
      <c r="AF38" s="655"/>
      <c r="AG38" s="655"/>
      <c r="AH38" s="655"/>
      <c r="AI38" s="655"/>
      <c r="AJ38" s="655"/>
      <c r="AK38" s="655"/>
      <c r="AL38" s="213"/>
      <c r="AM38" s="654" t="str">
        <f t="shared" si="0"/>
        <v/>
      </c>
      <c r="AN38" s="654"/>
      <c r="AO38" s="655"/>
      <c r="AP38" s="655"/>
      <c r="AQ38" s="655"/>
      <c r="AR38" s="655"/>
      <c r="AS38" s="655"/>
      <c r="AT38" s="655"/>
      <c r="AU38" s="655"/>
      <c r="AV38" s="655"/>
      <c r="AW38" s="655"/>
      <c r="AX38" s="655"/>
      <c r="AY38" s="655"/>
      <c r="AZ38" s="655"/>
      <c r="BA38" s="655"/>
      <c r="BB38" s="655"/>
      <c r="BC38" s="655"/>
      <c r="BD38" s="213"/>
      <c r="BE38" s="654">
        <f t="shared" si="1"/>
        <v>10</v>
      </c>
      <c r="BF38" s="654"/>
      <c r="BG38" s="655" t="str">
        <f>IF('各会計、関係団体の財政状況及び健全化判断比率'!B36="","",'各会計、関係団体の財政状況及び健全化判断比率'!B36)</f>
        <v>西袋上馬場土地区画整理事業特別会計</v>
      </c>
      <c r="BH38" s="655"/>
      <c r="BI38" s="655"/>
      <c r="BJ38" s="655"/>
      <c r="BK38" s="655"/>
      <c r="BL38" s="655"/>
      <c r="BM38" s="655"/>
      <c r="BN38" s="655"/>
      <c r="BO38" s="655"/>
      <c r="BP38" s="655"/>
      <c r="BQ38" s="655"/>
      <c r="BR38" s="655"/>
      <c r="BS38" s="655"/>
      <c r="BT38" s="655"/>
      <c r="BU38" s="655"/>
      <c r="BV38" s="213"/>
      <c r="BW38" s="654">
        <f t="shared" si="2"/>
        <v>16</v>
      </c>
      <c r="BX38" s="654"/>
      <c r="BY38" s="655" t="str">
        <f>IF('各会計、関係団体の財政状況及び健全化判断比率'!B72="","",'各会計、関係団体の財政状況及び健全化判断比率'!B72)</f>
        <v>草加八潮消防組合</v>
      </c>
      <c r="BZ38" s="655"/>
      <c r="CA38" s="655"/>
      <c r="CB38" s="655"/>
      <c r="CC38" s="655"/>
      <c r="CD38" s="655"/>
      <c r="CE38" s="655"/>
      <c r="CF38" s="655"/>
      <c r="CG38" s="655"/>
      <c r="CH38" s="655"/>
      <c r="CI38" s="655"/>
      <c r="CJ38" s="655"/>
      <c r="CK38" s="655"/>
      <c r="CL38" s="655"/>
      <c r="CM38" s="655"/>
      <c r="CN38" s="213"/>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10"/>
      <c r="DG38" s="656" t="str">
        <f>IF('各会計、関係団体の財政状況及び健全化判断比率'!BR11="","",'各会計、関係団体の財政状況及び健全化判断比率'!BR11)</f>
        <v/>
      </c>
      <c r="DH38" s="656"/>
      <c r="DI38" s="217"/>
      <c r="DJ38" s="185"/>
      <c r="DK38" s="185"/>
      <c r="DL38" s="185"/>
      <c r="DM38" s="185"/>
      <c r="DN38" s="185"/>
      <c r="DO38" s="185"/>
    </row>
    <row r="39" spans="1:119" ht="32.25" customHeight="1">
      <c r="A39" s="186"/>
      <c r="B39" s="212"/>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3"/>
      <c r="U39" s="654" t="str">
        <f t="shared" si="4"/>
        <v/>
      </c>
      <c r="V39" s="654"/>
      <c r="W39" s="655"/>
      <c r="X39" s="655"/>
      <c r="Y39" s="655"/>
      <c r="Z39" s="655"/>
      <c r="AA39" s="655"/>
      <c r="AB39" s="655"/>
      <c r="AC39" s="655"/>
      <c r="AD39" s="655"/>
      <c r="AE39" s="655"/>
      <c r="AF39" s="655"/>
      <c r="AG39" s="655"/>
      <c r="AH39" s="655"/>
      <c r="AI39" s="655"/>
      <c r="AJ39" s="655"/>
      <c r="AK39" s="655"/>
      <c r="AL39" s="213"/>
      <c r="AM39" s="654" t="str">
        <f t="shared" si="0"/>
        <v/>
      </c>
      <c r="AN39" s="654"/>
      <c r="AO39" s="655"/>
      <c r="AP39" s="655"/>
      <c r="AQ39" s="655"/>
      <c r="AR39" s="655"/>
      <c r="AS39" s="655"/>
      <c r="AT39" s="655"/>
      <c r="AU39" s="655"/>
      <c r="AV39" s="655"/>
      <c r="AW39" s="655"/>
      <c r="AX39" s="655"/>
      <c r="AY39" s="655"/>
      <c r="AZ39" s="655"/>
      <c r="BA39" s="655"/>
      <c r="BB39" s="655"/>
      <c r="BC39" s="655"/>
      <c r="BD39" s="213"/>
      <c r="BE39" s="654">
        <f t="shared" si="1"/>
        <v>11</v>
      </c>
      <c r="BF39" s="654"/>
      <c r="BG39" s="655" t="str">
        <f>IF('各会計、関係団体の財政状況及び健全化判断比率'!B37="","",'各会計、関係団体の財政状況及び健全化判断比率'!B37)</f>
        <v>八潮南部東一体型特定土地区画整理事業特別会計</v>
      </c>
      <c r="BH39" s="655"/>
      <c r="BI39" s="655"/>
      <c r="BJ39" s="655"/>
      <c r="BK39" s="655"/>
      <c r="BL39" s="655"/>
      <c r="BM39" s="655"/>
      <c r="BN39" s="655"/>
      <c r="BO39" s="655"/>
      <c r="BP39" s="655"/>
      <c r="BQ39" s="655"/>
      <c r="BR39" s="655"/>
      <c r="BS39" s="655"/>
      <c r="BT39" s="655"/>
      <c r="BU39" s="655"/>
      <c r="BV39" s="213"/>
      <c r="BW39" s="654" t="str">
        <f t="shared" si="2"/>
        <v/>
      </c>
      <c r="BX39" s="654"/>
      <c r="BY39" s="655" t="str">
        <f>IF('各会計、関係団体の財政状況及び健全化判断比率'!B73="","",'各会計、関係団体の財政状況及び健全化判断比率'!B73)</f>
        <v/>
      </c>
      <c r="BZ39" s="655"/>
      <c r="CA39" s="655"/>
      <c r="CB39" s="655"/>
      <c r="CC39" s="655"/>
      <c r="CD39" s="655"/>
      <c r="CE39" s="655"/>
      <c r="CF39" s="655"/>
      <c r="CG39" s="655"/>
      <c r="CH39" s="655"/>
      <c r="CI39" s="655"/>
      <c r="CJ39" s="655"/>
      <c r="CK39" s="655"/>
      <c r="CL39" s="655"/>
      <c r="CM39" s="655"/>
      <c r="CN39" s="213"/>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10"/>
      <c r="DG39" s="656" t="str">
        <f>IF('各会計、関係団体の財政状況及び健全化判断比率'!BR12="","",'各会計、関係団体の財政状況及び健全化判断比率'!BR12)</f>
        <v/>
      </c>
      <c r="DH39" s="656"/>
      <c r="DI39" s="217"/>
      <c r="DJ39" s="185"/>
      <c r="DK39" s="185"/>
      <c r="DL39" s="185"/>
      <c r="DM39" s="185"/>
      <c r="DN39" s="185"/>
      <c r="DO39" s="185"/>
    </row>
    <row r="40" spans="1:119" ht="32.25" customHeight="1">
      <c r="A40" s="186"/>
      <c r="B40" s="212"/>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3"/>
      <c r="U40" s="654" t="str">
        <f t="shared" si="4"/>
        <v/>
      </c>
      <c r="V40" s="654"/>
      <c r="W40" s="655"/>
      <c r="X40" s="655"/>
      <c r="Y40" s="655"/>
      <c r="Z40" s="655"/>
      <c r="AA40" s="655"/>
      <c r="AB40" s="655"/>
      <c r="AC40" s="655"/>
      <c r="AD40" s="655"/>
      <c r="AE40" s="655"/>
      <c r="AF40" s="655"/>
      <c r="AG40" s="655"/>
      <c r="AH40" s="655"/>
      <c r="AI40" s="655"/>
      <c r="AJ40" s="655"/>
      <c r="AK40" s="655"/>
      <c r="AL40" s="213"/>
      <c r="AM40" s="654" t="str">
        <f t="shared" si="0"/>
        <v/>
      </c>
      <c r="AN40" s="654"/>
      <c r="AO40" s="655"/>
      <c r="AP40" s="655"/>
      <c r="AQ40" s="655"/>
      <c r="AR40" s="655"/>
      <c r="AS40" s="655"/>
      <c r="AT40" s="655"/>
      <c r="AU40" s="655"/>
      <c r="AV40" s="655"/>
      <c r="AW40" s="655"/>
      <c r="AX40" s="655"/>
      <c r="AY40" s="655"/>
      <c r="AZ40" s="655"/>
      <c r="BA40" s="655"/>
      <c r="BB40" s="655"/>
      <c r="BC40" s="655"/>
      <c r="BD40" s="213"/>
      <c r="BE40" s="654" t="str">
        <f t="shared" si="1"/>
        <v/>
      </c>
      <c r="BF40" s="654"/>
      <c r="BG40" s="655"/>
      <c r="BH40" s="655"/>
      <c r="BI40" s="655"/>
      <c r="BJ40" s="655"/>
      <c r="BK40" s="655"/>
      <c r="BL40" s="655"/>
      <c r="BM40" s="655"/>
      <c r="BN40" s="655"/>
      <c r="BO40" s="655"/>
      <c r="BP40" s="655"/>
      <c r="BQ40" s="655"/>
      <c r="BR40" s="655"/>
      <c r="BS40" s="655"/>
      <c r="BT40" s="655"/>
      <c r="BU40" s="655"/>
      <c r="BV40" s="213"/>
      <c r="BW40" s="654" t="str">
        <f t="shared" si="2"/>
        <v/>
      </c>
      <c r="BX40" s="654"/>
      <c r="BY40" s="655" t="str">
        <f>IF('各会計、関係団体の財政状況及び健全化判断比率'!B74="","",'各会計、関係団体の財政状況及び健全化判断比率'!B74)</f>
        <v/>
      </c>
      <c r="BZ40" s="655"/>
      <c r="CA40" s="655"/>
      <c r="CB40" s="655"/>
      <c r="CC40" s="655"/>
      <c r="CD40" s="655"/>
      <c r="CE40" s="655"/>
      <c r="CF40" s="655"/>
      <c r="CG40" s="655"/>
      <c r="CH40" s="655"/>
      <c r="CI40" s="655"/>
      <c r="CJ40" s="655"/>
      <c r="CK40" s="655"/>
      <c r="CL40" s="655"/>
      <c r="CM40" s="655"/>
      <c r="CN40" s="213"/>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10"/>
      <c r="DG40" s="656" t="str">
        <f>IF('各会計、関係団体の財政状況及び健全化判断比率'!BR13="","",'各会計、関係団体の財政状況及び健全化判断比率'!BR13)</f>
        <v/>
      </c>
      <c r="DH40" s="656"/>
      <c r="DI40" s="217"/>
      <c r="DJ40" s="185"/>
      <c r="DK40" s="185"/>
      <c r="DL40" s="185"/>
      <c r="DM40" s="185"/>
      <c r="DN40" s="185"/>
      <c r="DO40" s="185"/>
    </row>
    <row r="41" spans="1:119" ht="32.25" customHeight="1">
      <c r="A41" s="186"/>
      <c r="B41" s="212"/>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3"/>
      <c r="U41" s="654" t="str">
        <f t="shared" si="4"/>
        <v/>
      </c>
      <c r="V41" s="654"/>
      <c r="W41" s="655"/>
      <c r="X41" s="655"/>
      <c r="Y41" s="655"/>
      <c r="Z41" s="655"/>
      <c r="AA41" s="655"/>
      <c r="AB41" s="655"/>
      <c r="AC41" s="655"/>
      <c r="AD41" s="655"/>
      <c r="AE41" s="655"/>
      <c r="AF41" s="655"/>
      <c r="AG41" s="655"/>
      <c r="AH41" s="655"/>
      <c r="AI41" s="655"/>
      <c r="AJ41" s="655"/>
      <c r="AK41" s="655"/>
      <c r="AL41" s="213"/>
      <c r="AM41" s="654" t="str">
        <f t="shared" si="0"/>
        <v/>
      </c>
      <c r="AN41" s="654"/>
      <c r="AO41" s="655"/>
      <c r="AP41" s="655"/>
      <c r="AQ41" s="655"/>
      <c r="AR41" s="655"/>
      <c r="AS41" s="655"/>
      <c r="AT41" s="655"/>
      <c r="AU41" s="655"/>
      <c r="AV41" s="655"/>
      <c r="AW41" s="655"/>
      <c r="AX41" s="655"/>
      <c r="AY41" s="655"/>
      <c r="AZ41" s="655"/>
      <c r="BA41" s="655"/>
      <c r="BB41" s="655"/>
      <c r="BC41" s="655"/>
      <c r="BD41" s="213"/>
      <c r="BE41" s="654" t="str">
        <f t="shared" si="1"/>
        <v/>
      </c>
      <c r="BF41" s="654"/>
      <c r="BG41" s="655"/>
      <c r="BH41" s="655"/>
      <c r="BI41" s="655"/>
      <c r="BJ41" s="655"/>
      <c r="BK41" s="655"/>
      <c r="BL41" s="655"/>
      <c r="BM41" s="655"/>
      <c r="BN41" s="655"/>
      <c r="BO41" s="655"/>
      <c r="BP41" s="655"/>
      <c r="BQ41" s="655"/>
      <c r="BR41" s="655"/>
      <c r="BS41" s="655"/>
      <c r="BT41" s="655"/>
      <c r="BU41" s="655"/>
      <c r="BV41" s="213"/>
      <c r="BW41" s="654" t="str">
        <f t="shared" si="2"/>
        <v/>
      </c>
      <c r="BX41" s="654"/>
      <c r="BY41" s="655" t="str">
        <f>IF('各会計、関係団体の財政状況及び健全化判断比率'!B75="","",'各会計、関係団体の財政状況及び健全化判断比率'!B75)</f>
        <v/>
      </c>
      <c r="BZ41" s="655"/>
      <c r="CA41" s="655"/>
      <c r="CB41" s="655"/>
      <c r="CC41" s="655"/>
      <c r="CD41" s="655"/>
      <c r="CE41" s="655"/>
      <c r="CF41" s="655"/>
      <c r="CG41" s="655"/>
      <c r="CH41" s="655"/>
      <c r="CI41" s="655"/>
      <c r="CJ41" s="655"/>
      <c r="CK41" s="655"/>
      <c r="CL41" s="655"/>
      <c r="CM41" s="655"/>
      <c r="CN41" s="213"/>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10"/>
      <c r="DG41" s="656" t="str">
        <f>IF('各会計、関係団体の財政状況及び健全化判断比率'!BR14="","",'各会計、関係団体の財政状況及び健全化判断比率'!BR14)</f>
        <v/>
      </c>
      <c r="DH41" s="656"/>
      <c r="DI41" s="217"/>
      <c r="DJ41" s="185"/>
      <c r="DK41" s="185"/>
      <c r="DL41" s="185"/>
      <c r="DM41" s="185"/>
      <c r="DN41" s="185"/>
      <c r="DO41" s="185"/>
    </row>
    <row r="42" spans="1:119" ht="32.25" customHeight="1">
      <c r="A42" s="185"/>
      <c r="B42" s="212"/>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3"/>
      <c r="U42" s="654" t="str">
        <f t="shared" si="4"/>
        <v/>
      </c>
      <c r="V42" s="654"/>
      <c r="W42" s="655"/>
      <c r="X42" s="655"/>
      <c r="Y42" s="655"/>
      <c r="Z42" s="655"/>
      <c r="AA42" s="655"/>
      <c r="AB42" s="655"/>
      <c r="AC42" s="655"/>
      <c r="AD42" s="655"/>
      <c r="AE42" s="655"/>
      <c r="AF42" s="655"/>
      <c r="AG42" s="655"/>
      <c r="AH42" s="655"/>
      <c r="AI42" s="655"/>
      <c r="AJ42" s="655"/>
      <c r="AK42" s="655"/>
      <c r="AL42" s="213"/>
      <c r="AM42" s="654" t="str">
        <f t="shared" si="0"/>
        <v/>
      </c>
      <c r="AN42" s="654"/>
      <c r="AO42" s="655"/>
      <c r="AP42" s="655"/>
      <c r="AQ42" s="655"/>
      <c r="AR42" s="655"/>
      <c r="AS42" s="655"/>
      <c r="AT42" s="655"/>
      <c r="AU42" s="655"/>
      <c r="AV42" s="655"/>
      <c r="AW42" s="655"/>
      <c r="AX42" s="655"/>
      <c r="AY42" s="655"/>
      <c r="AZ42" s="655"/>
      <c r="BA42" s="655"/>
      <c r="BB42" s="655"/>
      <c r="BC42" s="655"/>
      <c r="BD42" s="213"/>
      <c r="BE42" s="654" t="str">
        <f t="shared" si="1"/>
        <v/>
      </c>
      <c r="BF42" s="654"/>
      <c r="BG42" s="655"/>
      <c r="BH42" s="655"/>
      <c r="BI42" s="655"/>
      <c r="BJ42" s="655"/>
      <c r="BK42" s="655"/>
      <c r="BL42" s="655"/>
      <c r="BM42" s="655"/>
      <c r="BN42" s="655"/>
      <c r="BO42" s="655"/>
      <c r="BP42" s="655"/>
      <c r="BQ42" s="655"/>
      <c r="BR42" s="655"/>
      <c r="BS42" s="655"/>
      <c r="BT42" s="655"/>
      <c r="BU42" s="655"/>
      <c r="BV42" s="213"/>
      <c r="BW42" s="654" t="str">
        <f t="shared" si="2"/>
        <v/>
      </c>
      <c r="BX42" s="654"/>
      <c r="BY42" s="655" t="str">
        <f>IF('各会計、関係団体の財政状況及び健全化判断比率'!B76="","",'各会計、関係団体の財政状況及び健全化判断比率'!B76)</f>
        <v/>
      </c>
      <c r="BZ42" s="655"/>
      <c r="CA42" s="655"/>
      <c r="CB42" s="655"/>
      <c r="CC42" s="655"/>
      <c r="CD42" s="655"/>
      <c r="CE42" s="655"/>
      <c r="CF42" s="655"/>
      <c r="CG42" s="655"/>
      <c r="CH42" s="655"/>
      <c r="CI42" s="655"/>
      <c r="CJ42" s="655"/>
      <c r="CK42" s="655"/>
      <c r="CL42" s="655"/>
      <c r="CM42" s="655"/>
      <c r="CN42" s="213"/>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10"/>
      <c r="DG42" s="656" t="str">
        <f>IF('各会計、関係団体の財政状況及び健全化判断比率'!BR15="","",'各会計、関係団体の財政状況及び健全化判断比率'!BR15)</f>
        <v/>
      </c>
      <c r="DH42" s="656"/>
      <c r="DI42" s="217"/>
      <c r="DJ42" s="185"/>
      <c r="DK42" s="185"/>
      <c r="DL42" s="185"/>
      <c r="DM42" s="185"/>
      <c r="DN42" s="185"/>
      <c r="DO42" s="185"/>
    </row>
    <row r="43" spans="1:119" ht="32.25" customHeight="1">
      <c r="A43" s="185"/>
      <c r="B43" s="212"/>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3"/>
      <c r="U43" s="654" t="str">
        <f t="shared" si="4"/>
        <v/>
      </c>
      <c r="V43" s="654"/>
      <c r="W43" s="655"/>
      <c r="X43" s="655"/>
      <c r="Y43" s="655"/>
      <c r="Z43" s="655"/>
      <c r="AA43" s="655"/>
      <c r="AB43" s="655"/>
      <c r="AC43" s="655"/>
      <c r="AD43" s="655"/>
      <c r="AE43" s="655"/>
      <c r="AF43" s="655"/>
      <c r="AG43" s="655"/>
      <c r="AH43" s="655"/>
      <c r="AI43" s="655"/>
      <c r="AJ43" s="655"/>
      <c r="AK43" s="655"/>
      <c r="AL43" s="213"/>
      <c r="AM43" s="654" t="str">
        <f t="shared" si="0"/>
        <v/>
      </c>
      <c r="AN43" s="654"/>
      <c r="AO43" s="655"/>
      <c r="AP43" s="655"/>
      <c r="AQ43" s="655"/>
      <c r="AR43" s="655"/>
      <c r="AS43" s="655"/>
      <c r="AT43" s="655"/>
      <c r="AU43" s="655"/>
      <c r="AV43" s="655"/>
      <c r="AW43" s="655"/>
      <c r="AX43" s="655"/>
      <c r="AY43" s="655"/>
      <c r="AZ43" s="655"/>
      <c r="BA43" s="655"/>
      <c r="BB43" s="655"/>
      <c r="BC43" s="655"/>
      <c r="BD43" s="213"/>
      <c r="BE43" s="654" t="str">
        <f t="shared" si="1"/>
        <v/>
      </c>
      <c r="BF43" s="654"/>
      <c r="BG43" s="655"/>
      <c r="BH43" s="655"/>
      <c r="BI43" s="655"/>
      <c r="BJ43" s="655"/>
      <c r="BK43" s="655"/>
      <c r="BL43" s="655"/>
      <c r="BM43" s="655"/>
      <c r="BN43" s="655"/>
      <c r="BO43" s="655"/>
      <c r="BP43" s="655"/>
      <c r="BQ43" s="655"/>
      <c r="BR43" s="655"/>
      <c r="BS43" s="655"/>
      <c r="BT43" s="655"/>
      <c r="BU43" s="655"/>
      <c r="BV43" s="213"/>
      <c r="BW43" s="654" t="str">
        <f t="shared" si="2"/>
        <v/>
      </c>
      <c r="BX43" s="654"/>
      <c r="BY43" s="655" t="str">
        <f>IF('各会計、関係団体の財政状況及び健全化判断比率'!B77="","",'各会計、関係団体の財政状況及び健全化判断比率'!B77)</f>
        <v/>
      </c>
      <c r="BZ43" s="655"/>
      <c r="CA43" s="655"/>
      <c r="CB43" s="655"/>
      <c r="CC43" s="655"/>
      <c r="CD43" s="655"/>
      <c r="CE43" s="655"/>
      <c r="CF43" s="655"/>
      <c r="CG43" s="655"/>
      <c r="CH43" s="655"/>
      <c r="CI43" s="655"/>
      <c r="CJ43" s="655"/>
      <c r="CK43" s="655"/>
      <c r="CL43" s="655"/>
      <c r="CM43" s="655"/>
      <c r="CN43" s="213"/>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10"/>
      <c r="DG43" s="656" t="str">
        <f>IF('各会計、関係団体の財政状況及び健全化判断比率'!BR16="","",'各会計、関係団体の財政状況及び健全化判断比率'!BR16)</f>
        <v/>
      </c>
      <c r="DH43" s="65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197</v>
      </c>
      <c r="C46" s="185"/>
      <c r="D46" s="185"/>
      <c r="E46" s="185" t="s">
        <v>198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199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201</v>
      </c>
    </row>
    <row r="50" spans="5:5">
      <c r="E50" s="187" t="s">
        <v>202</v>
      </c>
    </row>
    <row r="51" spans="5:5">
      <c r="E51" s="187" t="s">
        <v>203</v>
      </c>
    </row>
    <row r="52" spans="5:5">
      <c r="E52" s="187" t="s">
        <v>204</v>
      </c>
    </row>
    <row r="53" spans="5:5"/>
    <row r="54" spans="5:5"/>
    <row r="55" spans="5:5"/>
    <row r="56" spans="5:5"/>
    <row r="57" spans="5:5" hidden="1"/>
    <row r="58" spans="5:5" hidden="1"/>
    <row r="59" spans="5:5" hidden="1"/>
  </sheetData>
  <sheetProtection algorithmName="SHA-512" hashValue="kXm/BsaBzrCQfYuXK/MPYMDfLi8tmM3GBvL8+jO/OJ6tFpexTXrMsJR+lHqj9k8ZGIAma8N5w/wJDwz8QbyGwA==" saltValue="+DWlMGGpHOGVbsb2ljsf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6" t="s">
        <v>566</v>
      </c>
      <c r="D34" s="1246"/>
      <c r="E34" s="1247"/>
      <c r="F34" s="32">
        <v>8.08</v>
      </c>
      <c r="G34" s="33">
        <v>8.9</v>
      </c>
      <c r="H34" s="33">
        <v>9.19</v>
      </c>
      <c r="I34" s="33">
        <v>10.48</v>
      </c>
      <c r="J34" s="34">
        <v>10.89</v>
      </c>
      <c r="K34" s="22"/>
      <c r="L34" s="22"/>
      <c r="M34" s="22"/>
      <c r="N34" s="22"/>
      <c r="O34" s="22"/>
      <c r="P34" s="22"/>
    </row>
    <row r="35" spans="1:16" ht="39" customHeight="1">
      <c r="A35" s="22"/>
      <c r="B35" s="35"/>
      <c r="C35" s="1240" t="s">
        <v>567</v>
      </c>
      <c r="D35" s="1241"/>
      <c r="E35" s="1242"/>
      <c r="F35" s="36">
        <v>9.41</v>
      </c>
      <c r="G35" s="37">
        <v>9.77</v>
      </c>
      <c r="H35" s="37">
        <v>10.6</v>
      </c>
      <c r="I35" s="37">
        <v>8.6999999999999993</v>
      </c>
      <c r="J35" s="38">
        <v>9.1</v>
      </c>
      <c r="K35" s="22"/>
      <c r="L35" s="22"/>
      <c r="M35" s="22"/>
      <c r="N35" s="22"/>
      <c r="O35" s="22"/>
      <c r="P35" s="22"/>
    </row>
    <row r="36" spans="1:16" ht="39" customHeight="1">
      <c r="A36" s="22"/>
      <c r="B36" s="35"/>
      <c r="C36" s="1240" t="s">
        <v>568</v>
      </c>
      <c r="D36" s="1241"/>
      <c r="E36" s="1242"/>
      <c r="F36" s="36">
        <v>4.6900000000000004</v>
      </c>
      <c r="G36" s="37">
        <v>3.16</v>
      </c>
      <c r="H36" s="37">
        <v>3.62</v>
      </c>
      <c r="I36" s="37">
        <v>3.73</v>
      </c>
      <c r="J36" s="38">
        <v>2.0499999999999998</v>
      </c>
      <c r="K36" s="22"/>
      <c r="L36" s="22"/>
      <c r="M36" s="22"/>
      <c r="N36" s="22"/>
      <c r="O36" s="22"/>
      <c r="P36" s="22"/>
    </row>
    <row r="37" spans="1:16" ht="39" customHeight="1">
      <c r="A37" s="22"/>
      <c r="B37" s="35"/>
      <c r="C37" s="1240" t="s">
        <v>569</v>
      </c>
      <c r="D37" s="1241"/>
      <c r="E37" s="1242"/>
      <c r="F37" s="36">
        <v>1.92</v>
      </c>
      <c r="G37" s="37">
        <v>0.84</v>
      </c>
      <c r="H37" s="37">
        <v>1.27</v>
      </c>
      <c r="I37" s="37">
        <v>2.13</v>
      </c>
      <c r="J37" s="38">
        <v>1.68</v>
      </c>
      <c r="K37" s="22"/>
      <c r="L37" s="22"/>
      <c r="M37" s="22"/>
      <c r="N37" s="22"/>
      <c r="O37" s="22"/>
      <c r="P37" s="22"/>
    </row>
    <row r="38" spans="1:16" ht="39" customHeight="1">
      <c r="A38" s="22"/>
      <c r="B38" s="35"/>
      <c r="C38" s="1240" t="s">
        <v>570</v>
      </c>
      <c r="D38" s="1241"/>
      <c r="E38" s="1242"/>
      <c r="F38" s="36">
        <v>1.0900000000000001</v>
      </c>
      <c r="G38" s="37">
        <v>1.21</v>
      </c>
      <c r="H38" s="37">
        <v>1.34</v>
      </c>
      <c r="I38" s="37">
        <v>1.92</v>
      </c>
      <c r="J38" s="38">
        <v>1.44</v>
      </c>
      <c r="K38" s="22"/>
      <c r="L38" s="22"/>
      <c r="M38" s="22"/>
      <c r="N38" s="22"/>
      <c r="O38" s="22"/>
      <c r="P38" s="22"/>
    </row>
    <row r="39" spans="1:16" ht="39" customHeight="1">
      <c r="A39" s="22"/>
      <c r="B39" s="35"/>
      <c r="C39" s="1240" t="s">
        <v>571</v>
      </c>
      <c r="D39" s="1241"/>
      <c r="E39" s="1242"/>
      <c r="F39" s="36">
        <v>1.54</v>
      </c>
      <c r="G39" s="37">
        <v>1.47</v>
      </c>
      <c r="H39" s="37">
        <v>1.36</v>
      </c>
      <c r="I39" s="37">
        <v>1.28</v>
      </c>
      <c r="J39" s="38">
        <v>1.36</v>
      </c>
      <c r="K39" s="22"/>
      <c r="L39" s="22"/>
      <c r="M39" s="22"/>
      <c r="N39" s="22"/>
      <c r="O39" s="22"/>
      <c r="P39" s="22"/>
    </row>
    <row r="40" spans="1:16" ht="39" customHeight="1">
      <c r="A40" s="22"/>
      <c r="B40" s="35"/>
      <c r="C40" s="1240" t="s">
        <v>572</v>
      </c>
      <c r="D40" s="1241"/>
      <c r="E40" s="1242"/>
      <c r="F40" s="36">
        <v>0.76</v>
      </c>
      <c r="G40" s="37">
        <v>0.68</v>
      </c>
      <c r="H40" s="37">
        <v>0.69</v>
      </c>
      <c r="I40" s="37">
        <v>0.67</v>
      </c>
      <c r="J40" s="38">
        <v>0.5</v>
      </c>
      <c r="K40" s="22"/>
      <c r="L40" s="22"/>
      <c r="M40" s="22"/>
      <c r="N40" s="22"/>
      <c r="O40" s="22"/>
      <c r="P40" s="22"/>
    </row>
    <row r="41" spans="1:16" ht="39" customHeight="1">
      <c r="A41" s="22"/>
      <c r="B41" s="35"/>
      <c r="C41" s="1240" t="s">
        <v>573</v>
      </c>
      <c r="D41" s="1241"/>
      <c r="E41" s="1242"/>
      <c r="F41" s="36">
        <v>0.14000000000000001</v>
      </c>
      <c r="G41" s="37">
        <v>0.14000000000000001</v>
      </c>
      <c r="H41" s="37">
        <v>0.16</v>
      </c>
      <c r="I41" s="37">
        <v>0.16</v>
      </c>
      <c r="J41" s="38">
        <v>0.17</v>
      </c>
      <c r="K41" s="22"/>
      <c r="L41" s="22"/>
      <c r="M41" s="22"/>
      <c r="N41" s="22"/>
      <c r="O41" s="22"/>
      <c r="P41" s="22"/>
    </row>
    <row r="42" spans="1:16" ht="39" customHeight="1">
      <c r="A42" s="22"/>
      <c r="B42" s="39"/>
      <c r="C42" s="1240" t="s">
        <v>574</v>
      </c>
      <c r="D42" s="1241"/>
      <c r="E42" s="1242"/>
      <c r="F42" s="36" t="s">
        <v>520</v>
      </c>
      <c r="G42" s="37" t="s">
        <v>520</v>
      </c>
      <c r="H42" s="37" t="s">
        <v>520</v>
      </c>
      <c r="I42" s="37" t="s">
        <v>520</v>
      </c>
      <c r="J42" s="38" t="s">
        <v>520</v>
      </c>
      <c r="K42" s="22"/>
      <c r="L42" s="22"/>
      <c r="M42" s="22"/>
      <c r="N42" s="22"/>
      <c r="O42" s="22"/>
      <c r="P42" s="22"/>
    </row>
    <row r="43" spans="1:16" ht="39" customHeight="1" thickBot="1">
      <c r="A43" s="22"/>
      <c r="B43" s="40"/>
      <c r="C43" s="1243" t="s">
        <v>575</v>
      </c>
      <c r="D43" s="1244"/>
      <c r="E43" s="124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zsxqRGaiHyvIU24XCna4DTi+uJ+W8nYeLrQHRsE1x4uhunG1VCEPQfgjumeB34qdGAd5K2D5FgtN/JYI+b7SA==" saltValue="mZBeu60OsDcKvLRbH+S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8" t="s">
        <v>10</v>
      </c>
      <c r="C45" s="1249"/>
      <c r="D45" s="58"/>
      <c r="E45" s="1254" t="s">
        <v>11</v>
      </c>
      <c r="F45" s="1254"/>
      <c r="G45" s="1254"/>
      <c r="H45" s="1254"/>
      <c r="I45" s="1254"/>
      <c r="J45" s="1255"/>
      <c r="K45" s="59">
        <v>3289</v>
      </c>
      <c r="L45" s="60">
        <v>3123</v>
      </c>
      <c r="M45" s="60">
        <v>3095</v>
      </c>
      <c r="N45" s="60">
        <v>2950</v>
      </c>
      <c r="O45" s="61">
        <v>2745</v>
      </c>
      <c r="P45" s="48"/>
      <c r="Q45" s="48"/>
      <c r="R45" s="48"/>
      <c r="S45" s="48"/>
      <c r="T45" s="48"/>
      <c r="U45" s="48"/>
    </row>
    <row r="46" spans="1:21" ht="30.75" customHeight="1">
      <c r="A46" s="48"/>
      <c r="B46" s="1250"/>
      <c r="C46" s="1251"/>
      <c r="D46" s="62"/>
      <c r="E46" s="1256" t="s">
        <v>12</v>
      </c>
      <c r="F46" s="1256"/>
      <c r="G46" s="1256"/>
      <c r="H46" s="1256"/>
      <c r="I46" s="1256"/>
      <c r="J46" s="1257"/>
      <c r="K46" s="63" t="s">
        <v>520</v>
      </c>
      <c r="L46" s="64" t="s">
        <v>520</v>
      </c>
      <c r="M46" s="64" t="s">
        <v>520</v>
      </c>
      <c r="N46" s="64" t="s">
        <v>520</v>
      </c>
      <c r="O46" s="65" t="s">
        <v>520</v>
      </c>
      <c r="P46" s="48"/>
      <c r="Q46" s="48"/>
      <c r="R46" s="48"/>
      <c r="S46" s="48"/>
      <c r="T46" s="48"/>
      <c r="U46" s="48"/>
    </row>
    <row r="47" spans="1:21" ht="30.75" customHeight="1">
      <c r="A47" s="48"/>
      <c r="B47" s="1250"/>
      <c r="C47" s="1251"/>
      <c r="D47" s="62"/>
      <c r="E47" s="1256" t="s">
        <v>13</v>
      </c>
      <c r="F47" s="1256"/>
      <c r="G47" s="1256"/>
      <c r="H47" s="1256"/>
      <c r="I47" s="1256"/>
      <c r="J47" s="1257"/>
      <c r="K47" s="63" t="s">
        <v>520</v>
      </c>
      <c r="L47" s="64" t="s">
        <v>520</v>
      </c>
      <c r="M47" s="64" t="s">
        <v>520</v>
      </c>
      <c r="N47" s="64" t="s">
        <v>520</v>
      </c>
      <c r="O47" s="65" t="s">
        <v>520</v>
      </c>
      <c r="P47" s="48"/>
      <c r="Q47" s="48"/>
      <c r="R47" s="48"/>
      <c r="S47" s="48"/>
      <c r="T47" s="48"/>
      <c r="U47" s="48"/>
    </row>
    <row r="48" spans="1:21" ht="30.75" customHeight="1">
      <c r="A48" s="48"/>
      <c r="B48" s="1250"/>
      <c r="C48" s="1251"/>
      <c r="D48" s="62"/>
      <c r="E48" s="1256" t="s">
        <v>14</v>
      </c>
      <c r="F48" s="1256"/>
      <c r="G48" s="1256"/>
      <c r="H48" s="1256"/>
      <c r="I48" s="1256"/>
      <c r="J48" s="1257"/>
      <c r="K48" s="63">
        <v>1057</v>
      </c>
      <c r="L48" s="64">
        <v>1185</v>
      </c>
      <c r="M48" s="64">
        <v>1089</v>
      </c>
      <c r="N48" s="64">
        <v>1532</v>
      </c>
      <c r="O48" s="65">
        <v>1035</v>
      </c>
      <c r="P48" s="48"/>
      <c r="Q48" s="48"/>
      <c r="R48" s="48"/>
      <c r="S48" s="48"/>
      <c r="T48" s="48"/>
      <c r="U48" s="48"/>
    </row>
    <row r="49" spans="1:21" ht="30.75" customHeight="1">
      <c r="A49" s="48"/>
      <c r="B49" s="1250"/>
      <c r="C49" s="1251"/>
      <c r="D49" s="62"/>
      <c r="E49" s="1256" t="s">
        <v>15</v>
      </c>
      <c r="F49" s="1256"/>
      <c r="G49" s="1256"/>
      <c r="H49" s="1256"/>
      <c r="I49" s="1256"/>
      <c r="J49" s="1257"/>
      <c r="K49" s="63">
        <v>46</v>
      </c>
      <c r="L49" s="64">
        <v>75</v>
      </c>
      <c r="M49" s="64">
        <v>64</v>
      </c>
      <c r="N49" s="64">
        <v>45</v>
      </c>
      <c r="O49" s="65">
        <v>70</v>
      </c>
      <c r="P49" s="48"/>
      <c r="Q49" s="48"/>
      <c r="R49" s="48"/>
      <c r="S49" s="48"/>
      <c r="T49" s="48"/>
      <c r="U49" s="48"/>
    </row>
    <row r="50" spans="1:21" ht="30.75" customHeight="1">
      <c r="A50" s="48"/>
      <c r="B50" s="1250"/>
      <c r="C50" s="1251"/>
      <c r="D50" s="62"/>
      <c r="E50" s="1256" t="s">
        <v>16</v>
      </c>
      <c r="F50" s="1256"/>
      <c r="G50" s="1256"/>
      <c r="H50" s="1256"/>
      <c r="I50" s="1256"/>
      <c r="J50" s="1257"/>
      <c r="K50" s="63">
        <v>185</v>
      </c>
      <c r="L50" s="64">
        <v>212</v>
      </c>
      <c r="M50" s="64">
        <v>209</v>
      </c>
      <c r="N50" s="64">
        <v>127</v>
      </c>
      <c r="O50" s="65">
        <v>221</v>
      </c>
      <c r="P50" s="48"/>
      <c r="Q50" s="48"/>
      <c r="R50" s="48"/>
      <c r="S50" s="48"/>
      <c r="T50" s="48"/>
      <c r="U50" s="48"/>
    </row>
    <row r="51" spans="1:21" ht="30.75" customHeight="1">
      <c r="A51" s="48"/>
      <c r="B51" s="1252"/>
      <c r="C51" s="1253"/>
      <c r="D51" s="66"/>
      <c r="E51" s="1256" t="s">
        <v>17</v>
      </c>
      <c r="F51" s="1256"/>
      <c r="G51" s="1256"/>
      <c r="H51" s="1256"/>
      <c r="I51" s="1256"/>
      <c r="J51" s="1257"/>
      <c r="K51" s="63">
        <v>0</v>
      </c>
      <c r="L51" s="64">
        <v>0</v>
      </c>
      <c r="M51" s="64">
        <v>0</v>
      </c>
      <c r="N51" s="64">
        <v>1</v>
      </c>
      <c r="O51" s="65" t="s">
        <v>520</v>
      </c>
      <c r="P51" s="48"/>
      <c r="Q51" s="48"/>
      <c r="R51" s="48"/>
      <c r="S51" s="48"/>
      <c r="T51" s="48"/>
      <c r="U51" s="48"/>
    </row>
    <row r="52" spans="1:21" ht="30.75" customHeight="1">
      <c r="A52" s="48"/>
      <c r="B52" s="1258" t="s">
        <v>18</v>
      </c>
      <c r="C52" s="1259"/>
      <c r="D52" s="66"/>
      <c r="E52" s="1256" t="s">
        <v>19</v>
      </c>
      <c r="F52" s="1256"/>
      <c r="G52" s="1256"/>
      <c r="H52" s="1256"/>
      <c r="I52" s="1256"/>
      <c r="J52" s="1257"/>
      <c r="K52" s="63">
        <v>3230</v>
      </c>
      <c r="L52" s="64">
        <v>3401</v>
      </c>
      <c r="M52" s="64">
        <v>3431</v>
      </c>
      <c r="N52" s="64">
        <v>3550</v>
      </c>
      <c r="O52" s="65">
        <v>3453</v>
      </c>
      <c r="P52" s="48"/>
      <c r="Q52" s="48"/>
      <c r="R52" s="48"/>
      <c r="S52" s="48"/>
      <c r="T52" s="48"/>
      <c r="U52" s="48"/>
    </row>
    <row r="53" spans="1:21" ht="30.75" customHeight="1" thickBot="1">
      <c r="A53" s="48"/>
      <c r="B53" s="1260" t="s">
        <v>20</v>
      </c>
      <c r="C53" s="1261"/>
      <c r="D53" s="67"/>
      <c r="E53" s="1262" t="s">
        <v>21</v>
      </c>
      <c r="F53" s="1262"/>
      <c r="G53" s="1262"/>
      <c r="H53" s="1262"/>
      <c r="I53" s="1262"/>
      <c r="J53" s="1263"/>
      <c r="K53" s="68">
        <v>1347</v>
      </c>
      <c r="L53" s="69">
        <v>1194</v>
      </c>
      <c r="M53" s="69">
        <v>1026</v>
      </c>
      <c r="N53" s="69">
        <v>1105</v>
      </c>
      <c r="O53" s="70">
        <v>618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64" t="s">
        <v>24</v>
      </c>
      <c r="C57" s="1265"/>
      <c r="D57" s="1268" t="s">
        <v>25</v>
      </c>
      <c r="E57" s="1269"/>
      <c r="F57" s="1269"/>
      <c r="G57" s="1269"/>
      <c r="H57" s="1269"/>
      <c r="I57" s="1269"/>
      <c r="J57" s="1270"/>
      <c r="K57" s="82" t="s">
        <v>588</v>
      </c>
      <c r="L57" s="83" t="s">
        <v>588</v>
      </c>
      <c r="M57" s="83" t="s">
        <v>588</v>
      </c>
      <c r="N57" s="83" t="s">
        <v>588</v>
      </c>
      <c r="O57" s="84" t="s">
        <v>588</v>
      </c>
    </row>
    <row r="58" spans="1:21" ht="31.5" customHeight="1" thickBot="1">
      <c r="B58" s="1266"/>
      <c r="C58" s="1267"/>
      <c r="D58" s="1271" t="s">
        <v>26</v>
      </c>
      <c r="E58" s="1272"/>
      <c r="F58" s="1272"/>
      <c r="G58" s="1272"/>
      <c r="H58" s="1272"/>
      <c r="I58" s="1272"/>
      <c r="J58" s="1273"/>
      <c r="K58" s="85" t="s">
        <v>588</v>
      </c>
      <c r="L58" s="86" t="s">
        <v>588</v>
      </c>
      <c r="M58" s="86" t="s">
        <v>588</v>
      </c>
      <c r="N58" s="86" t="s">
        <v>588</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0hej0TfztplYuLYtaerHw1Kene4BpWHwdL+99bgA1PiTiaRiqpN0OJJH4vmz+aCQ29rBrbSBy5tt8Cdd/IVDg==" saltValue="GaP2NtGaM7W3LQeHeEWP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561</v>
      </c>
      <c r="J40" s="99" t="s">
        <v>562</v>
      </c>
      <c r="K40" s="99" t="s">
        <v>563</v>
      </c>
      <c r="L40" s="99" t="s">
        <v>564</v>
      </c>
      <c r="M40" s="100" t="s">
        <v>565</v>
      </c>
    </row>
    <row r="41" spans="2:13" ht="27.75" customHeight="1">
      <c r="B41" s="1274" t="s">
        <v>29</v>
      </c>
      <c r="C41" s="1275"/>
      <c r="D41" s="101"/>
      <c r="E41" s="1280" t="s">
        <v>30</v>
      </c>
      <c r="F41" s="1280"/>
      <c r="G41" s="1280"/>
      <c r="H41" s="1281"/>
      <c r="I41" s="102">
        <v>27696</v>
      </c>
      <c r="J41" s="103">
        <v>27050</v>
      </c>
      <c r="K41" s="103">
        <v>25162</v>
      </c>
      <c r="L41" s="103">
        <v>23351</v>
      </c>
      <c r="M41" s="104">
        <v>21894</v>
      </c>
    </row>
    <row r="42" spans="2:13" ht="27.75" customHeight="1">
      <c r="B42" s="1276"/>
      <c r="C42" s="1277"/>
      <c r="D42" s="105"/>
      <c r="E42" s="1282" t="s">
        <v>31</v>
      </c>
      <c r="F42" s="1282"/>
      <c r="G42" s="1282"/>
      <c r="H42" s="1283"/>
      <c r="I42" s="106">
        <v>2636</v>
      </c>
      <c r="J42" s="107">
        <v>2144</v>
      </c>
      <c r="K42" s="107">
        <v>1350</v>
      </c>
      <c r="L42" s="107">
        <v>2201</v>
      </c>
      <c r="M42" s="108">
        <v>3649</v>
      </c>
    </row>
    <row r="43" spans="2:13" ht="27.75" customHeight="1">
      <c r="B43" s="1276"/>
      <c r="C43" s="1277"/>
      <c r="D43" s="105"/>
      <c r="E43" s="1282" t="s">
        <v>32</v>
      </c>
      <c r="F43" s="1282"/>
      <c r="G43" s="1282"/>
      <c r="H43" s="1283"/>
      <c r="I43" s="106">
        <v>18321</v>
      </c>
      <c r="J43" s="107">
        <v>18372</v>
      </c>
      <c r="K43" s="107">
        <v>17741</v>
      </c>
      <c r="L43" s="107">
        <v>17205</v>
      </c>
      <c r="M43" s="108">
        <v>15966</v>
      </c>
    </row>
    <row r="44" spans="2:13" ht="27.75" customHeight="1">
      <c r="B44" s="1276"/>
      <c r="C44" s="1277"/>
      <c r="D44" s="105"/>
      <c r="E44" s="1282" t="s">
        <v>33</v>
      </c>
      <c r="F44" s="1282"/>
      <c r="G44" s="1282"/>
      <c r="H44" s="1283"/>
      <c r="I44" s="106">
        <v>589</v>
      </c>
      <c r="J44" s="107">
        <v>1077</v>
      </c>
      <c r="K44" s="107">
        <v>1018</v>
      </c>
      <c r="L44" s="107">
        <v>1035</v>
      </c>
      <c r="M44" s="108">
        <v>932</v>
      </c>
    </row>
    <row r="45" spans="2:13" ht="27.75" customHeight="1">
      <c r="B45" s="1276"/>
      <c r="C45" s="1277"/>
      <c r="D45" s="105"/>
      <c r="E45" s="1282" t="s">
        <v>34</v>
      </c>
      <c r="F45" s="1282"/>
      <c r="G45" s="1282"/>
      <c r="H45" s="1283"/>
      <c r="I45" s="106">
        <v>3110</v>
      </c>
      <c r="J45" s="107">
        <v>2235</v>
      </c>
      <c r="K45" s="107">
        <v>2190</v>
      </c>
      <c r="L45" s="107">
        <v>2081</v>
      </c>
      <c r="M45" s="108">
        <v>1939</v>
      </c>
    </row>
    <row r="46" spans="2:13" ht="27.75" customHeight="1">
      <c r="B46" s="1276"/>
      <c r="C46" s="1277"/>
      <c r="D46" s="109"/>
      <c r="E46" s="1282" t="s">
        <v>35</v>
      </c>
      <c r="F46" s="1282"/>
      <c r="G46" s="1282"/>
      <c r="H46" s="1283"/>
      <c r="I46" s="106">
        <v>8</v>
      </c>
      <c r="J46" s="107">
        <v>4</v>
      </c>
      <c r="K46" s="107">
        <v>3</v>
      </c>
      <c r="L46" s="107">
        <v>2</v>
      </c>
      <c r="M46" s="108">
        <v>1</v>
      </c>
    </row>
    <row r="47" spans="2:13" ht="27.75" customHeight="1">
      <c r="B47" s="1276"/>
      <c r="C47" s="1277"/>
      <c r="D47" s="110"/>
      <c r="E47" s="1284" t="s">
        <v>36</v>
      </c>
      <c r="F47" s="1285"/>
      <c r="G47" s="1285"/>
      <c r="H47" s="1286"/>
      <c r="I47" s="106" t="s">
        <v>520</v>
      </c>
      <c r="J47" s="107" t="s">
        <v>520</v>
      </c>
      <c r="K47" s="107" t="s">
        <v>520</v>
      </c>
      <c r="L47" s="107" t="s">
        <v>520</v>
      </c>
      <c r="M47" s="108" t="s">
        <v>520</v>
      </c>
    </row>
    <row r="48" spans="2:13" ht="27.75" customHeight="1">
      <c r="B48" s="1276"/>
      <c r="C48" s="1277"/>
      <c r="D48" s="105"/>
      <c r="E48" s="1282" t="s">
        <v>37</v>
      </c>
      <c r="F48" s="1282"/>
      <c r="G48" s="1282"/>
      <c r="H48" s="1283"/>
      <c r="I48" s="106" t="s">
        <v>520</v>
      </c>
      <c r="J48" s="107" t="s">
        <v>520</v>
      </c>
      <c r="K48" s="107" t="s">
        <v>520</v>
      </c>
      <c r="L48" s="107" t="s">
        <v>520</v>
      </c>
      <c r="M48" s="108" t="s">
        <v>520</v>
      </c>
    </row>
    <row r="49" spans="2:13" ht="27.75" customHeight="1">
      <c r="B49" s="1278"/>
      <c r="C49" s="1279"/>
      <c r="D49" s="105"/>
      <c r="E49" s="1282" t="s">
        <v>38</v>
      </c>
      <c r="F49" s="1282"/>
      <c r="G49" s="1282"/>
      <c r="H49" s="1283"/>
      <c r="I49" s="106" t="s">
        <v>520</v>
      </c>
      <c r="J49" s="107" t="s">
        <v>520</v>
      </c>
      <c r="K49" s="107" t="s">
        <v>520</v>
      </c>
      <c r="L49" s="107" t="s">
        <v>520</v>
      </c>
      <c r="M49" s="108" t="s">
        <v>520</v>
      </c>
    </row>
    <row r="50" spans="2:13" ht="27.75" customHeight="1">
      <c r="B50" s="1287" t="s">
        <v>39</v>
      </c>
      <c r="C50" s="1288"/>
      <c r="D50" s="111"/>
      <c r="E50" s="1282" t="s">
        <v>40</v>
      </c>
      <c r="F50" s="1282"/>
      <c r="G50" s="1282"/>
      <c r="H50" s="1283"/>
      <c r="I50" s="106">
        <v>2178</v>
      </c>
      <c r="J50" s="107">
        <v>2936</v>
      </c>
      <c r="K50" s="107">
        <v>3369</v>
      </c>
      <c r="L50" s="107">
        <v>4462</v>
      </c>
      <c r="M50" s="108">
        <v>5901</v>
      </c>
    </row>
    <row r="51" spans="2:13" ht="27.75" customHeight="1">
      <c r="B51" s="1276"/>
      <c r="C51" s="1277"/>
      <c r="D51" s="105"/>
      <c r="E51" s="1282" t="s">
        <v>41</v>
      </c>
      <c r="F51" s="1282"/>
      <c r="G51" s="1282"/>
      <c r="H51" s="1283"/>
      <c r="I51" s="106">
        <v>9743</v>
      </c>
      <c r="J51" s="107">
        <v>10216</v>
      </c>
      <c r="K51" s="107">
        <v>11237</v>
      </c>
      <c r="L51" s="107">
        <v>10501</v>
      </c>
      <c r="M51" s="108">
        <v>10329</v>
      </c>
    </row>
    <row r="52" spans="2:13" ht="27.75" customHeight="1">
      <c r="B52" s="1278"/>
      <c r="C52" s="1279"/>
      <c r="D52" s="105"/>
      <c r="E52" s="1282" t="s">
        <v>42</v>
      </c>
      <c r="F52" s="1282"/>
      <c r="G52" s="1282"/>
      <c r="H52" s="1283"/>
      <c r="I52" s="106">
        <v>24581</v>
      </c>
      <c r="J52" s="107">
        <v>24669</v>
      </c>
      <c r="K52" s="107">
        <v>23546</v>
      </c>
      <c r="L52" s="107">
        <v>22679</v>
      </c>
      <c r="M52" s="108">
        <v>21701</v>
      </c>
    </row>
    <row r="53" spans="2:13" ht="27.75" customHeight="1" thickBot="1">
      <c r="B53" s="1289" t="s">
        <v>43</v>
      </c>
      <c r="C53" s="1290"/>
      <c r="D53" s="112"/>
      <c r="E53" s="1291" t="s">
        <v>44</v>
      </c>
      <c r="F53" s="1291"/>
      <c r="G53" s="1291"/>
      <c r="H53" s="1292"/>
      <c r="I53" s="113">
        <v>15858</v>
      </c>
      <c r="J53" s="114">
        <v>13062</v>
      </c>
      <c r="K53" s="114">
        <v>9313</v>
      </c>
      <c r="L53" s="114">
        <v>8233</v>
      </c>
      <c r="M53" s="115">
        <v>6451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iQSGfB0L2A2VoUjg5rcBaI9rZ2QGWzP6Njs32Nct81pMbXvT2tW7MV5K2b9msJ6+SS+NpSuVcF6OdZGmztJ6Q==" saltValue="s89j1LI1UTkppVSYcbbe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563</v>
      </c>
      <c r="G54" s="124" t="s">
        <v>564</v>
      </c>
      <c r="H54" s="125" t="s">
        <v>565</v>
      </c>
    </row>
    <row r="55" spans="2:8" ht="52.5" customHeight="1">
      <c r="B55" s="126"/>
      <c r="C55" s="1301" t="s">
        <v>47</v>
      </c>
      <c r="D55" s="1301"/>
      <c r="E55" s="1302"/>
      <c r="F55" s="127">
        <v>820</v>
      </c>
      <c r="G55" s="127">
        <v>1146</v>
      </c>
      <c r="H55" s="128">
        <v>1909</v>
      </c>
    </row>
    <row r="56" spans="2:8" ht="52.5" customHeight="1">
      <c r="B56" s="129"/>
      <c r="C56" s="1303" t="s">
        <v>48</v>
      </c>
      <c r="D56" s="1303"/>
      <c r="E56" s="1304"/>
      <c r="F56" s="130">
        <v>122</v>
      </c>
      <c r="G56" s="130">
        <v>122</v>
      </c>
      <c r="H56" s="131">
        <v>122</v>
      </c>
    </row>
    <row r="57" spans="2:8" ht="53.25" customHeight="1">
      <c r="B57" s="129"/>
      <c r="C57" s="1305" t="s">
        <v>49</v>
      </c>
      <c r="D57" s="1305"/>
      <c r="E57" s="1306"/>
      <c r="F57" s="132">
        <v>1773</v>
      </c>
      <c r="G57" s="132">
        <v>2536</v>
      </c>
      <c r="H57" s="133">
        <v>3002</v>
      </c>
    </row>
    <row r="58" spans="2:8" ht="45.75" customHeight="1">
      <c r="B58" s="134"/>
      <c r="C58" s="1293" t="s">
        <v>589</v>
      </c>
      <c r="D58" s="1294"/>
      <c r="E58" s="1295"/>
      <c r="F58" s="385">
        <v>600</v>
      </c>
      <c r="G58" s="135">
        <v>900</v>
      </c>
      <c r="H58" s="136">
        <v>1210</v>
      </c>
    </row>
    <row r="59" spans="2:8" ht="45.75" customHeight="1">
      <c r="B59" s="134"/>
      <c r="C59" s="1293" t="s">
        <v>590</v>
      </c>
      <c r="D59" s="1294"/>
      <c r="E59" s="1295"/>
      <c r="F59" s="385">
        <v>401</v>
      </c>
      <c r="G59" s="135">
        <v>863</v>
      </c>
      <c r="H59" s="136">
        <v>1018</v>
      </c>
    </row>
    <row r="60" spans="2:8" ht="45.75" customHeight="1">
      <c r="B60" s="134"/>
      <c r="C60" s="1293" t="s">
        <v>591</v>
      </c>
      <c r="D60" s="1294"/>
      <c r="E60" s="1295"/>
      <c r="F60" s="385">
        <v>503</v>
      </c>
      <c r="G60" s="135">
        <v>503</v>
      </c>
      <c r="H60" s="136">
        <v>504</v>
      </c>
    </row>
    <row r="61" spans="2:8" ht="45.75" customHeight="1">
      <c r="B61" s="134"/>
      <c r="C61" s="1293" t="s">
        <v>592</v>
      </c>
      <c r="D61" s="1294"/>
      <c r="E61" s="1295"/>
      <c r="F61" s="385">
        <v>124</v>
      </c>
      <c r="G61" s="135">
        <v>126</v>
      </c>
      <c r="H61" s="136">
        <v>128</v>
      </c>
    </row>
    <row r="62" spans="2:8" ht="45.75" customHeight="1" thickBot="1">
      <c r="B62" s="137"/>
      <c r="C62" s="1296" t="s">
        <v>593</v>
      </c>
      <c r="D62" s="1297"/>
      <c r="E62" s="1298"/>
      <c r="F62" s="386">
        <v>100</v>
      </c>
      <c r="G62" s="138">
        <v>100</v>
      </c>
      <c r="H62" s="139">
        <v>100</v>
      </c>
    </row>
    <row r="63" spans="2:8" ht="52.5" customHeight="1" thickBot="1">
      <c r="B63" s="140"/>
      <c r="C63" s="1299" t="s">
        <v>50</v>
      </c>
      <c r="D63" s="1299"/>
      <c r="E63" s="1300"/>
      <c r="F63" s="141">
        <v>2716</v>
      </c>
      <c r="G63" s="141">
        <v>3804</v>
      </c>
      <c r="H63" s="142">
        <v>5034</v>
      </c>
    </row>
    <row r="64" spans="2:8" ht="15" customHeight="1"/>
    <row r="65" ht="0" hidden="1" customHeight="1"/>
    <row r="66" ht="0" hidden="1" customHeight="1"/>
  </sheetData>
  <sheetProtection algorithmName="SHA-512" hashValue="PeY1iiZDuQ66fr4SeQJhv0+QwvpPNTQl41rTfmNRzAbqVjkxfQnmrniWxt3t6B0VnKpy/4GtkglbRAY1ZaPw9Q==" saltValue="+xdAHFiueLdPjmxaCWSu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FA9D-E79D-4BF7-94A7-CBDC1F98F059}">
  <sheetPr>
    <pageSetUpPr fitToPage="1"/>
  </sheetPr>
  <dimension ref="A1:WZM191"/>
  <sheetViews>
    <sheetView zoomScaleNormal="100" workbookViewId="0"/>
  </sheetViews>
  <sheetFormatPr defaultColWidth="0" defaultRowHeight="13.5" customHeight="1" zeroHeight="1"/>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c r="A1" s="387"/>
      <c r="B1" s="388"/>
      <c r="DD1" s="389"/>
      <c r="DE1" s="389"/>
    </row>
    <row r="2" spans="1:143" ht="25.5" customHeight="1">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c r="DD19" s="389"/>
      <c r="DE19" s="389"/>
    </row>
    <row r="20" spans="1:351">
      <c r="DD20" s="389"/>
      <c r="DE20" s="389"/>
    </row>
    <row r="21" spans="1:351" ht="17.2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c r="B22" s="396"/>
      <c r="MM22" s="395"/>
    </row>
    <row r="23" spans="1:351">
      <c r="B23" s="396"/>
    </row>
    <row r="24" spans="1:351">
      <c r="B24" s="396"/>
    </row>
    <row r="25" spans="1:351">
      <c r="B25" s="396"/>
    </row>
    <row r="26" spans="1:351">
      <c r="B26" s="396"/>
    </row>
    <row r="27" spans="1:351">
      <c r="B27" s="396"/>
    </row>
    <row r="28" spans="1:351">
      <c r="B28" s="396"/>
    </row>
    <row r="29" spans="1:351">
      <c r="B29" s="396"/>
    </row>
    <row r="30" spans="1:351">
      <c r="B30" s="396"/>
    </row>
    <row r="31" spans="1:351">
      <c r="B31" s="396"/>
    </row>
    <row r="32" spans="1:351">
      <c r="B32" s="396"/>
    </row>
    <row r="33" spans="2:109">
      <c r="B33" s="396"/>
    </row>
    <row r="34" spans="2:109">
      <c r="B34" s="396"/>
    </row>
    <row r="35" spans="2:109">
      <c r="B35" s="396"/>
    </row>
    <row r="36" spans="2:109">
      <c r="B36" s="396"/>
    </row>
    <row r="37" spans="2:109">
      <c r="B37" s="396"/>
    </row>
    <row r="38" spans="2:109">
      <c r="B38" s="396"/>
    </row>
    <row r="39" spans="2:109">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c r="B40" s="401"/>
      <c r="DD40" s="401"/>
      <c r="DE40" s="389"/>
    </row>
    <row r="41" spans="2:109" ht="17.25">
      <c r="B41" s="402" t="s">
        <v>595</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c r="B42" s="396"/>
      <c r="G42" s="403"/>
      <c r="I42" s="404"/>
      <c r="J42" s="404"/>
      <c r="K42" s="404"/>
      <c r="AM42" s="403"/>
      <c r="AN42" s="403" t="s">
        <v>596</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c r="B43" s="396"/>
      <c r="AN43" s="1315" t="s">
        <v>597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c r="B49" s="396"/>
      <c r="AN49" s="389" t="s">
        <v>598</v>
      </c>
    </row>
    <row r="50" spans="1:109">
      <c r="B50" s="396"/>
      <c r="G50" s="1307"/>
      <c r="H50" s="1307"/>
      <c r="I50" s="1307"/>
      <c r="J50" s="1307"/>
      <c r="K50" s="406"/>
      <c r="L50" s="406"/>
      <c r="M50" s="407"/>
      <c r="N50" s="407"/>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c r="B51" s="396"/>
      <c r="G51" s="1325"/>
      <c r="H51" s="1325"/>
      <c r="I51" s="1329"/>
      <c r="J51" s="1329"/>
      <c r="K51" s="1314"/>
      <c r="L51" s="1314"/>
      <c r="M51" s="1314"/>
      <c r="N51" s="1314"/>
      <c r="AM51" s="405"/>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09">
        <v>63.8</v>
      </c>
      <c r="CG51" s="1309"/>
      <c r="CH51" s="1309"/>
      <c r="CI51" s="1309"/>
      <c r="CJ51" s="1309"/>
      <c r="CK51" s="1309"/>
      <c r="CL51" s="1309"/>
      <c r="CM51" s="1309"/>
      <c r="CN51" s="1309">
        <v>54.4</v>
      </c>
      <c r="CO51" s="1309"/>
      <c r="CP51" s="1309"/>
      <c r="CQ51" s="1309"/>
      <c r="CR51" s="1309"/>
      <c r="CS51" s="1309"/>
      <c r="CT51" s="1309"/>
      <c r="CU51" s="1309"/>
      <c r="CV51" s="1309">
        <v>41.4</v>
      </c>
      <c r="CW51" s="1309"/>
      <c r="CX51" s="1309"/>
      <c r="CY51" s="1309"/>
      <c r="CZ51" s="1309"/>
      <c r="DA51" s="1309"/>
      <c r="DB51" s="1309"/>
      <c r="DC51" s="1309"/>
    </row>
    <row r="52" spans="1:109">
      <c r="B52" s="396"/>
      <c r="G52" s="1325"/>
      <c r="H52" s="1325"/>
      <c r="I52" s="1329"/>
      <c r="J52" s="1329"/>
      <c r="K52" s="1314"/>
      <c r="L52" s="1314"/>
      <c r="M52" s="1314"/>
      <c r="N52" s="1314"/>
      <c r="AM52" s="405"/>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4"/>
      <c r="B53" s="396"/>
      <c r="G53" s="1325"/>
      <c r="H53" s="1325"/>
      <c r="I53" s="1307"/>
      <c r="J53" s="1307"/>
      <c r="K53" s="1314"/>
      <c r="L53" s="1314"/>
      <c r="M53" s="1314"/>
      <c r="N53" s="1314"/>
      <c r="AM53" s="405"/>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09">
        <v>81.5</v>
      </c>
      <c r="CG53" s="1309"/>
      <c r="CH53" s="1309"/>
      <c r="CI53" s="1309"/>
      <c r="CJ53" s="1309"/>
      <c r="CK53" s="1309"/>
      <c r="CL53" s="1309"/>
      <c r="CM53" s="1309"/>
      <c r="CN53" s="1309">
        <v>82.2</v>
      </c>
      <c r="CO53" s="1309"/>
      <c r="CP53" s="1309"/>
      <c r="CQ53" s="1309"/>
      <c r="CR53" s="1309"/>
      <c r="CS53" s="1309"/>
      <c r="CT53" s="1309"/>
      <c r="CU53" s="1309"/>
      <c r="CV53" s="1309">
        <v>82.8</v>
      </c>
      <c r="CW53" s="1309"/>
      <c r="CX53" s="1309"/>
      <c r="CY53" s="1309"/>
      <c r="CZ53" s="1309"/>
      <c r="DA53" s="1309"/>
      <c r="DB53" s="1309"/>
      <c r="DC53" s="1309"/>
    </row>
    <row r="54" spans="1:109">
      <c r="A54" s="404"/>
      <c r="B54" s="396"/>
      <c r="G54" s="1325"/>
      <c r="H54" s="1325"/>
      <c r="I54" s="1307"/>
      <c r="J54" s="1307"/>
      <c r="K54" s="1314"/>
      <c r="L54" s="1314"/>
      <c r="M54" s="1314"/>
      <c r="N54" s="1314"/>
      <c r="AM54" s="405"/>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4"/>
      <c r="B55" s="396"/>
      <c r="G55" s="1307"/>
      <c r="H55" s="1307"/>
      <c r="I55" s="1307"/>
      <c r="J55" s="1307"/>
      <c r="K55" s="1314"/>
      <c r="L55" s="1314"/>
      <c r="M55" s="1314"/>
      <c r="N55" s="1314"/>
      <c r="AN55" s="1313" t="s">
        <v>602</v>
      </c>
      <c r="AO55" s="1313"/>
      <c r="AP55" s="1313"/>
      <c r="AQ55" s="1313"/>
      <c r="AR55" s="1313"/>
      <c r="AS55" s="1313"/>
      <c r="AT55" s="1313"/>
      <c r="AU55" s="1313"/>
      <c r="AV55" s="1313"/>
      <c r="AW55" s="1313"/>
      <c r="AX55" s="1313"/>
      <c r="AY55" s="1313"/>
      <c r="AZ55" s="1313"/>
      <c r="BA55" s="1313"/>
      <c r="BB55" s="1312" t="s">
        <v>600</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09">
        <v>32.5</v>
      </c>
      <c r="CG55" s="1309"/>
      <c r="CH55" s="1309"/>
      <c r="CI55" s="1309"/>
      <c r="CJ55" s="1309"/>
      <c r="CK55" s="1309"/>
      <c r="CL55" s="1309"/>
      <c r="CM55" s="1309"/>
      <c r="CN55" s="1309">
        <v>30.2</v>
      </c>
      <c r="CO55" s="1309"/>
      <c r="CP55" s="1309"/>
      <c r="CQ55" s="1309"/>
      <c r="CR55" s="1309"/>
      <c r="CS55" s="1309"/>
      <c r="CT55" s="1309"/>
      <c r="CU55" s="1309"/>
      <c r="CV55" s="1309">
        <v>25.4</v>
      </c>
      <c r="CW55" s="1309"/>
      <c r="CX55" s="1309"/>
      <c r="CY55" s="1309"/>
      <c r="CZ55" s="1309"/>
      <c r="DA55" s="1309"/>
      <c r="DB55" s="1309"/>
      <c r="DC55" s="1309"/>
    </row>
    <row r="56" spans="1:109">
      <c r="A56" s="404"/>
      <c r="B56" s="396"/>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4" customFormat="1">
      <c r="B57" s="408"/>
      <c r="G57" s="1307"/>
      <c r="H57" s="1307"/>
      <c r="I57" s="1310"/>
      <c r="J57" s="1310"/>
      <c r="K57" s="1314"/>
      <c r="L57" s="1314"/>
      <c r="M57" s="1314"/>
      <c r="N57" s="1314"/>
      <c r="AM57" s="389"/>
      <c r="AN57" s="1313"/>
      <c r="AO57" s="1313"/>
      <c r="AP57" s="1313"/>
      <c r="AQ57" s="1313"/>
      <c r="AR57" s="1313"/>
      <c r="AS57" s="1313"/>
      <c r="AT57" s="1313"/>
      <c r="AU57" s="1313"/>
      <c r="AV57" s="1313"/>
      <c r="AW57" s="1313"/>
      <c r="AX57" s="1313"/>
      <c r="AY57" s="1313"/>
      <c r="AZ57" s="1313"/>
      <c r="BA57" s="1313"/>
      <c r="BB57" s="1312" t="s">
        <v>601</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09">
        <v>57</v>
      </c>
      <c r="CG57" s="1309"/>
      <c r="CH57" s="1309"/>
      <c r="CI57" s="1309"/>
      <c r="CJ57" s="1309"/>
      <c r="CK57" s="1309"/>
      <c r="CL57" s="1309"/>
      <c r="CM57" s="1309"/>
      <c r="CN57" s="1309">
        <v>58.9</v>
      </c>
      <c r="CO57" s="1309"/>
      <c r="CP57" s="1309"/>
      <c r="CQ57" s="1309"/>
      <c r="CR57" s="1309"/>
      <c r="CS57" s="1309"/>
      <c r="CT57" s="1309"/>
      <c r="CU57" s="1309"/>
      <c r="CV57" s="1309">
        <v>60.2</v>
      </c>
      <c r="CW57" s="1309"/>
      <c r="CX57" s="1309"/>
      <c r="CY57" s="1309"/>
      <c r="CZ57" s="1309"/>
      <c r="DA57" s="1309"/>
      <c r="DB57" s="1309"/>
      <c r="DC57" s="1309"/>
      <c r="DD57" s="409"/>
      <c r="DE57" s="408"/>
    </row>
    <row r="58" spans="1:109" s="404" customFormat="1">
      <c r="A58" s="389"/>
      <c r="B58" s="408"/>
      <c r="G58" s="1307"/>
      <c r="H58" s="1307"/>
      <c r="I58" s="1310"/>
      <c r="J58" s="1310"/>
      <c r="K58" s="1314"/>
      <c r="L58" s="1314"/>
      <c r="M58" s="1314"/>
      <c r="N58" s="1314"/>
      <c r="AM58" s="389"/>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9"/>
      <c r="DE58" s="408"/>
    </row>
    <row r="59" spans="1:109" s="404" customFormat="1">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c r="B63" s="415" t="s">
        <v>603</v>
      </c>
    </row>
    <row r="64" spans="1:109">
      <c r="B64" s="396"/>
      <c r="G64" s="403"/>
      <c r="I64" s="416"/>
      <c r="J64" s="416"/>
      <c r="K64" s="416"/>
      <c r="L64" s="416"/>
      <c r="M64" s="416"/>
      <c r="N64" s="417"/>
      <c r="AM64" s="403"/>
      <c r="AN64" s="403" t="s">
        <v>596</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c r="B65" s="396"/>
      <c r="AN65" s="1315" t="s">
        <v>604</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c r="B71" s="396"/>
      <c r="G71" s="421"/>
      <c r="I71" s="422"/>
      <c r="J71" s="419"/>
      <c r="K71" s="419"/>
      <c r="L71" s="420"/>
      <c r="M71" s="419"/>
      <c r="N71" s="420"/>
      <c r="AM71" s="421"/>
      <c r="AN71" s="389" t="s">
        <v>598</v>
      </c>
    </row>
    <row r="72" spans="2:107">
      <c r="B72" s="396"/>
      <c r="G72" s="1307"/>
      <c r="H72" s="1307"/>
      <c r="I72" s="1307"/>
      <c r="J72" s="1307"/>
      <c r="K72" s="406"/>
      <c r="L72" s="406"/>
      <c r="M72" s="407"/>
      <c r="N72" s="407"/>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c r="B73" s="396"/>
      <c r="G73" s="1325"/>
      <c r="H73" s="1325"/>
      <c r="I73" s="1325"/>
      <c r="J73" s="1325"/>
      <c r="K73" s="1308"/>
      <c r="L73" s="1308"/>
      <c r="M73" s="1308"/>
      <c r="N73" s="1308"/>
      <c r="AM73" s="405"/>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112.9</v>
      </c>
      <c r="BQ73" s="1309"/>
      <c r="BR73" s="1309"/>
      <c r="BS73" s="1309"/>
      <c r="BT73" s="1309"/>
      <c r="BU73" s="1309"/>
      <c r="BV73" s="1309"/>
      <c r="BW73" s="1309"/>
      <c r="BX73" s="1309">
        <v>90.5</v>
      </c>
      <c r="BY73" s="1309"/>
      <c r="BZ73" s="1309"/>
      <c r="CA73" s="1309"/>
      <c r="CB73" s="1309"/>
      <c r="CC73" s="1309"/>
      <c r="CD73" s="1309"/>
      <c r="CE73" s="1309"/>
      <c r="CF73" s="1309">
        <v>63.8</v>
      </c>
      <c r="CG73" s="1309"/>
      <c r="CH73" s="1309"/>
      <c r="CI73" s="1309"/>
      <c r="CJ73" s="1309"/>
      <c r="CK73" s="1309"/>
      <c r="CL73" s="1309"/>
      <c r="CM73" s="1309"/>
      <c r="CN73" s="1309">
        <v>54.4</v>
      </c>
      <c r="CO73" s="1309"/>
      <c r="CP73" s="1309"/>
      <c r="CQ73" s="1309"/>
      <c r="CR73" s="1309"/>
      <c r="CS73" s="1309"/>
      <c r="CT73" s="1309"/>
      <c r="CU73" s="1309"/>
      <c r="CV73" s="1309">
        <v>41.4</v>
      </c>
      <c r="CW73" s="1309"/>
      <c r="CX73" s="1309"/>
      <c r="CY73" s="1309"/>
      <c r="CZ73" s="1309"/>
      <c r="DA73" s="1309"/>
      <c r="DB73" s="1309"/>
      <c r="DC73" s="1309"/>
    </row>
    <row r="74" spans="2:107">
      <c r="B74" s="396"/>
      <c r="G74" s="1325"/>
      <c r="H74" s="1325"/>
      <c r="I74" s="1325"/>
      <c r="J74" s="1325"/>
      <c r="K74" s="1308"/>
      <c r="L74" s="1308"/>
      <c r="M74" s="1308"/>
      <c r="N74" s="1308"/>
      <c r="AM74" s="405"/>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6"/>
      <c r="G75" s="1325"/>
      <c r="H75" s="1325"/>
      <c r="I75" s="1307"/>
      <c r="J75" s="1307"/>
      <c r="K75" s="1314"/>
      <c r="L75" s="1314"/>
      <c r="M75" s="1314"/>
      <c r="N75" s="1314"/>
      <c r="AM75" s="405"/>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10.6</v>
      </c>
      <c r="BQ75" s="1309"/>
      <c r="BR75" s="1309"/>
      <c r="BS75" s="1309"/>
      <c r="BT75" s="1309"/>
      <c r="BU75" s="1309"/>
      <c r="BV75" s="1309"/>
      <c r="BW75" s="1309"/>
      <c r="BX75" s="1309">
        <v>9.6</v>
      </c>
      <c r="BY75" s="1309"/>
      <c r="BZ75" s="1309"/>
      <c r="CA75" s="1309"/>
      <c r="CB75" s="1309"/>
      <c r="CC75" s="1309"/>
      <c r="CD75" s="1309"/>
      <c r="CE75" s="1309"/>
      <c r="CF75" s="1309">
        <v>8.3000000000000007</v>
      </c>
      <c r="CG75" s="1309"/>
      <c r="CH75" s="1309"/>
      <c r="CI75" s="1309"/>
      <c r="CJ75" s="1309"/>
      <c r="CK75" s="1309"/>
      <c r="CL75" s="1309"/>
      <c r="CM75" s="1309"/>
      <c r="CN75" s="1309">
        <v>7.5</v>
      </c>
      <c r="CO75" s="1309"/>
      <c r="CP75" s="1309"/>
      <c r="CQ75" s="1309"/>
      <c r="CR75" s="1309"/>
      <c r="CS75" s="1309"/>
      <c r="CT75" s="1309"/>
      <c r="CU75" s="1309"/>
      <c r="CV75" s="1309">
        <v>6.1</v>
      </c>
      <c r="CW75" s="1309"/>
      <c r="CX75" s="1309"/>
      <c r="CY75" s="1309"/>
      <c r="CZ75" s="1309"/>
      <c r="DA75" s="1309"/>
      <c r="DB75" s="1309"/>
      <c r="DC75" s="1309"/>
    </row>
    <row r="76" spans="2:107">
      <c r="B76" s="396"/>
      <c r="G76" s="1325"/>
      <c r="H76" s="1325"/>
      <c r="I76" s="1307"/>
      <c r="J76" s="1307"/>
      <c r="K76" s="1314"/>
      <c r="L76" s="1314"/>
      <c r="M76" s="1314"/>
      <c r="N76" s="1314"/>
      <c r="AM76" s="405"/>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6"/>
      <c r="G77" s="1307"/>
      <c r="H77" s="1307"/>
      <c r="I77" s="1307"/>
      <c r="J77" s="1307"/>
      <c r="K77" s="1308"/>
      <c r="L77" s="1308"/>
      <c r="M77" s="1308"/>
      <c r="N77" s="1308"/>
      <c r="AN77" s="1313" t="s">
        <v>602</v>
      </c>
      <c r="AO77" s="1313"/>
      <c r="AP77" s="1313"/>
      <c r="AQ77" s="1313"/>
      <c r="AR77" s="1313"/>
      <c r="AS77" s="1313"/>
      <c r="AT77" s="1313"/>
      <c r="AU77" s="1313"/>
      <c r="AV77" s="1313"/>
      <c r="AW77" s="1313"/>
      <c r="AX77" s="1313"/>
      <c r="AY77" s="1313"/>
      <c r="AZ77" s="1313"/>
      <c r="BA77" s="1313"/>
      <c r="BB77" s="1312" t="s">
        <v>600</v>
      </c>
      <c r="BC77" s="1312"/>
      <c r="BD77" s="1312"/>
      <c r="BE77" s="1312"/>
      <c r="BF77" s="1312"/>
      <c r="BG77" s="1312"/>
      <c r="BH77" s="1312"/>
      <c r="BI77" s="1312"/>
      <c r="BJ77" s="1312"/>
      <c r="BK77" s="1312"/>
      <c r="BL77" s="1312"/>
      <c r="BM77" s="1312"/>
      <c r="BN77" s="1312"/>
      <c r="BO77" s="1312"/>
      <c r="BP77" s="1309">
        <v>45.9</v>
      </c>
      <c r="BQ77" s="1309"/>
      <c r="BR77" s="1309"/>
      <c r="BS77" s="1309"/>
      <c r="BT77" s="1309"/>
      <c r="BU77" s="1309"/>
      <c r="BV77" s="1309"/>
      <c r="BW77" s="1309"/>
      <c r="BX77" s="1309">
        <v>39</v>
      </c>
      <c r="BY77" s="1309"/>
      <c r="BZ77" s="1309"/>
      <c r="CA77" s="1309"/>
      <c r="CB77" s="1309"/>
      <c r="CC77" s="1309"/>
      <c r="CD77" s="1309"/>
      <c r="CE77" s="1309"/>
      <c r="CF77" s="1309">
        <v>32.5</v>
      </c>
      <c r="CG77" s="1309"/>
      <c r="CH77" s="1309"/>
      <c r="CI77" s="1309"/>
      <c r="CJ77" s="1309"/>
      <c r="CK77" s="1309"/>
      <c r="CL77" s="1309"/>
      <c r="CM77" s="1309"/>
      <c r="CN77" s="1309">
        <v>30.2</v>
      </c>
      <c r="CO77" s="1309"/>
      <c r="CP77" s="1309"/>
      <c r="CQ77" s="1309"/>
      <c r="CR77" s="1309"/>
      <c r="CS77" s="1309"/>
      <c r="CT77" s="1309"/>
      <c r="CU77" s="1309"/>
      <c r="CV77" s="1309">
        <v>25.4</v>
      </c>
      <c r="CW77" s="1309"/>
      <c r="CX77" s="1309"/>
      <c r="CY77" s="1309"/>
      <c r="CZ77" s="1309"/>
      <c r="DA77" s="1309"/>
      <c r="DB77" s="1309"/>
      <c r="DC77" s="1309"/>
    </row>
    <row r="78" spans="2:107">
      <c r="B78" s="396"/>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6"/>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605</v>
      </c>
      <c r="BC79" s="1312"/>
      <c r="BD79" s="1312"/>
      <c r="BE79" s="1312"/>
      <c r="BF79" s="1312"/>
      <c r="BG79" s="1312"/>
      <c r="BH79" s="1312"/>
      <c r="BI79" s="1312"/>
      <c r="BJ79" s="1312"/>
      <c r="BK79" s="1312"/>
      <c r="BL79" s="1312"/>
      <c r="BM79" s="1312"/>
      <c r="BN79" s="1312"/>
      <c r="BO79" s="1312"/>
      <c r="BP79" s="1309">
        <v>8.8000000000000007</v>
      </c>
      <c r="BQ79" s="1309"/>
      <c r="BR79" s="1309"/>
      <c r="BS79" s="1309"/>
      <c r="BT79" s="1309"/>
      <c r="BU79" s="1309"/>
      <c r="BV79" s="1309"/>
      <c r="BW79" s="1309"/>
      <c r="BX79" s="1309">
        <v>9</v>
      </c>
      <c r="BY79" s="1309"/>
      <c r="BZ79" s="1309"/>
      <c r="CA79" s="1309"/>
      <c r="CB79" s="1309"/>
      <c r="CC79" s="1309"/>
      <c r="CD79" s="1309"/>
      <c r="CE79" s="1309"/>
      <c r="CF79" s="1309">
        <v>8.1999999999999993</v>
      </c>
      <c r="CG79" s="1309"/>
      <c r="CH79" s="1309"/>
      <c r="CI79" s="1309"/>
      <c r="CJ79" s="1309"/>
      <c r="CK79" s="1309"/>
      <c r="CL79" s="1309"/>
      <c r="CM79" s="1309"/>
      <c r="CN79" s="1309">
        <v>8</v>
      </c>
      <c r="CO79" s="1309"/>
      <c r="CP79" s="1309"/>
      <c r="CQ79" s="1309"/>
      <c r="CR79" s="1309"/>
      <c r="CS79" s="1309"/>
      <c r="CT79" s="1309"/>
      <c r="CU79" s="1309"/>
      <c r="CV79" s="1309">
        <v>7.8</v>
      </c>
      <c r="CW79" s="1309"/>
      <c r="CX79" s="1309"/>
      <c r="CY79" s="1309"/>
      <c r="CZ79" s="1309"/>
      <c r="DA79" s="1309"/>
      <c r="DB79" s="1309"/>
      <c r="DC79" s="1309"/>
    </row>
    <row r="80" spans="2:107">
      <c r="B80" s="396"/>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6"/>
    </row>
    <row r="82" spans="2:109" ht="17.2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c r="DD84" s="389"/>
      <c r="DE84" s="389"/>
    </row>
    <row r="85" spans="2:109">
      <c r="DD85" s="389"/>
      <c r="DE85" s="389"/>
    </row>
    <row r="86" spans="2:109" hidden="1">
      <c r="DD86" s="389"/>
      <c r="DE86" s="389"/>
    </row>
    <row r="87" spans="2:109" hidden="1">
      <c r="K87" s="424"/>
      <c r="AQ87" s="424"/>
      <c r="BC87" s="424"/>
      <c r="BO87" s="424"/>
      <c r="CA87" s="424"/>
      <c r="CM87" s="424"/>
      <c r="CY87" s="424"/>
      <c r="DD87" s="389"/>
      <c r="DE87" s="389"/>
    </row>
    <row r="88" spans="2:109" hidden="1">
      <c r="DD88" s="389"/>
      <c r="DE88" s="389"/>
    </row>
    <row r="89" spans="2:109" hidden="1">
      <c r="DD89" s="389"/>
      <c r="DE89" s="389"/>
    </row>
    <row r="90" spans="2:109" hidden="1">
      <c r="DD90" s="389"/>
      <c r="DE90" s="389"/>
    </row>
    <row r="91" spans="2:109" hidden="1">
      <c r="DD91" s="389"/>
      <c r="DE91" s="389"/>
    </row>
    <row r="92" spans="2:109" ht="13.5" hidden="1" customHeight="1">
      <c r="DD92" s="389"/>
      <c r="DE92" s="389"/>
    </row>
    <row r="93" spans="2:109" ht="13.5" hidden="1" customHeight="1">
      <c r="DD93" s="389"/>
      <c r="DE93" s="389"/>
    </row>
    <row r="94" spans="2:109" ht="13.5" hidden="1" customHeight="1">
      <c r="DD94" s="389"/>
      <c r="DE94" s="389"/>
    </row>
    <row r="95" spans="2:109" ht="13.5" hidden="1" customHeight="1">
      <c r="DD95" s="389"/>
      <c r="DE95" s="389"/>
    </row>
    <row r="96" spans="2:109" ht="13.5" hidden="1" customHeight="1">
      <c r="DD96" s="389"/>
      <c r="DE96" s="389"/>
    </row>
    <row r="97" spans="108:109" ht="13.5" hidden="1" customHeight="1">
      <c r="DD97" s="389"/>
      <c r="DE97" s="389"/>
    </row>
    <row r="98" spans="108:109" ht="13.5" hidden="1" customHeight="1">
      <c r="DD98" s="389"/>
      <c r="DE98" s="389"/>
    </row>
    <row r="99" spans="108:109" ht="13.5" hidden="1" customHeight="1">
      <c r="DD99" s="389"/>
      <c r="DE99" s="389"/>
    </row>
    <row r="100" spans="108:109" ht="13.5" hidden="1" customHeight="1">
      <c r="DD100" s="389"/>
      <c r="DE100" s="389"/>
    </row>
    <row r="101" spans="108:109" ht="13.5" hidden="1" customHeight="1">
      <c r="DD101" s="389"/>
      <c r="DE101" s="389"/>
    </row>
    <row r="102" spans="108:109" ht="13.5" hidden="1" customHeight="1">
      <c r="DD102" s="389"/>
      <c r="DE102" s="389"/>
    </row>
    <row r="103" spans="108:109" ht="13.5" hidden="1" customHeight="1">
      <c r="DD103" s="389"/>
      <c r="DE103" s="389"/>
    </row>
    <row r="104" spans="108:109" ht="13.5" hidden="1" customHeight="1">
      <c r="DD104" s="389"/>
      <c r="DE104" s="389"/>
    </row>
    <row r="105" spans="108:109" ht="13.5" hidden="1" customHeight="1">
      <c r="DD105" s="389"/>
      <c r="DE105" s="389"/>
    </row>
    <row r="106" spans="108:109" ht="13.5" hidden="1" customHeight="1">
      <c r="DD106" s="389"/>
      <c r="DE106" s="389"/>
    </row>
    <row r="107" spans="108:109" ht="13.5" hidden="1" customHeight="1">
      <c r="DD107" s="389"/>
      <c r="DE107" s="389"/>
    </row>
    <row r="108" spans="108:109" ht="13.5" hidden="1" customHeight="1">
      <c r="DD108" s="389"/>
      <c r="DE108" s="389"/>
    </row>
    <row r="109" spans="108:109" ht="13.5" hidden="1" customHeight="1">
      <c r="DD109" s="389"/>
      <c r="DE109" s="389"/>
    </row>
    <row r="110" spans="108:109" ht="13.5" hidden="1" customHeight="1">
      <c r="DD110" s="389"/>
      <c r="DE110" s="389"/>
    </row>
    <row r="111" spans="108:109" ht="13.5" hidden="1" customHeight="1">
      <c r="DD111" s="389"/>
      <c r="DE111" s="389"/>
    </row>
    <row r="112" spans="108:109" ht="13.5" hidden="1" customHeight="1">
      <c r="DD112" s="389"/>
      <c r="DE112" s="389"/>
    </row>
    <row r="113" spans="108:109" ht="13.5" hidden="1" customHeight="1">
      <c r="DD113" s="389"/>
      <c r="DE113" s="389"/>
    </row>
    <row r="114" spans="108:109" ht="13.5" hidden="1" customHeight="1">
      <c r="DD114" s="389"/>
      <c r="DE114" s="389"/>
    </row>
    <row r="115" spans="108:109" ht="13.5" hidden="1" customHeight="1">
      <c r="DD115" s="389"/>
      <c r="DE115" s="389"/>
    </row>
    <row r="116" spans="108:109" ht="13.5" hidden="1" customHeight="1">
      <c r="DD116" s="389"/>
      <c r="DE116" s="389"/>
    </row>
    <row r="117" spans="108:109" ht="13.5" hidden="1" customHeight="1">
      <c r="DD117" s="389"/>
      <c r="DE117" s="389"/>
    </row>
    <row r="118" spans="108:109" ht="13.5" hidden="1" customHeight="1">
      <c r="DD118" s="389"/>
      <c r="DE118" s="389"/>
    </row>
    <row r="119" spans="108:109" ht="13.5" hidden="1" customHeight="1">
      <c r="DD119" s="389"/>
      <c r="DE119" s="389"/>
    </row>
    <row r="120" spans="108:109" ht="13.5" hidden="1" customHeight="1">
      <c r="DD120" s="389"/>
      <c r="DE120" s="389"/>
    </row>
    <row r="121" spans="108:109" ht="13.5" hidden="1" customHeight="1">
      <c r="DD121" s="389"/>
      <c r="DE121" s="389"/>
    </row>
    <row r="122" spans="108:109" ht="13.5" hidden="1" customHeight="1">
      <c r="DD122" s="389"/>
      <c r="DE122" s="389"/>
    </row>
    <row r="123" spans="108:109" ht="13.5" hidden="1" customHeight="1">
      <c r="DD123" s="389"/>
      <c r="DE123" s="389"/>
    </row>
    <row r="124" spans="108:109" ht="13.5" hidden="1" customHeight="1">
      <c r="DD124" s="389"/>
      <c r="DE124" s="389"/>
    </row>
    <row r="125" spans="108:109" ht="13.5" hidden="1" customHeight="1">
      <c r="DD125" s="389"/>
      <c r="DE125" s="389"/>
    </row>
    <row r="126" spans="108:109" ht="13.5" hidden="1" customHeight="1">
      <c r="DD126" s="389"/>
      <c r="DE126" s="389"/>
    </row>
    <row r="127" spans="108:109" ht="13.5" hidden="1" customHeight="1">
      <c r="DD127" s="389"/>
      <c r="DE127" s="389"/>
    </row>
    <row r="128" spans="108:109" ht="13.5" hidden="1" customHeight="1">
      <c r="DD128" s="389"/>
      <c r="DE128" s="389"/>
    </row>
    <row r="129" spans="108:109" ht="13.5" hidden="1" customHeight="1">
      <c r="DD129" s="389"/>
      <c r="DE129" s="389"/>
    </row>
    <row r="130" spans="108:109" ht="13.5" hidden="1" customHeight="1">
      <c r="DD130" s="389"/>
      <c r="DE130" s="389"/>
    </row>
    <row r="131" spans="108:109" ht="13.5" hidden="1" customHeight="1">
      <c r="DD131" s="389"/>
      <c r="DE131" s="389"/>
    </row>
    <row r="132" spans="108:109" ht="13.5" hidden="1" customHeight="1">
      <c r="DD132" s="389"/>
      <c r="DE132" s="389"/>
    </row>
    <row r="133" spans="108:109" ht="13.5" hidden="1" customHeight="1">
      <c r="DD133" s="389"/>
      <c r="DE133" s="389"/>
    </row>
    <row r="134" spans="108:109" ht="13.5" hidden="1" customHeight="1">
      <c r="DD134" s="389"/>
      <c r="DE134" s="389"/>
    </row>
    <row r="135" spans="108:109" ht="13.5" hidden="1" customHeight="1">
      <c r="DD135" s="389"/>
      <c r="DE135" s="389"/>
    </row>
    <row r="136" spans="108:109" ht="13.5" hidden="1" customHeight="1">
      <c r="DD136" s="389"/>
      <c r="DE136" s="389"/>
    </row>
    <row r="137" spans="108:109" ht="13.5" hidden="1" customHeight="1">
      <c r="DD137" s="389"/>
      <c r="DE137" s="389"/>
    </row>
    <row r="138" spans="108:109" ht="13.5" hidden="1" customHeight="1">
      <c r="DD138" s="389"/>
      <c r="DE138" s="389"/>
    </row>
    <row r="139" spans="108:109" ht="13.5" hidden="1" customHeight="1">
      <c r="DD139" s="389"/>
      <c r="DE139" s="389"/>
    </row>
    <row r="140" spans="108:109" ht="13.5" hidden="1" customHeight="1">
      <c r="DD140" s="389"/>
      <c r="DE140" s="389"/>
    </row>
    <row r="141" spans="108:109" ht="13.5" hidden="1" customHeight="1">
      <c r="DD141" s="389"/>
      <c r="DE141" s="389"/>
    </row>
    <row r="142" spans="108:109" ht="13.5" hidden="1" customHeight="1">
      <c r="DD142" s="389"/>
      <c r="DE142" s="389"/>
    </row>
    <row r="143" spans="108:109" ht="13.5" hidden="1" customHeight="1">
      <c r="DD143" s="389"/>
      <c r="DE143" s="389"/>
    </row>
    <row r="144" spans="108:109" ht="13.5" hidden="1" customHeight="1">
      <c r="DD144" s="389"/>
      <c r="DE144" s="389"/>
    </row>
    <row r="145" spans="108:109" ht="13.5" hidden="1" customHeight="1">
      <c r="DD145" s="389"/>
      <c r="DE145" s="389"/>
    </row>
    <row r="146" spans="108:109" ht="13.5" hidden="1" customHeight="1">
      <c r="DD146" s="389"/>
      <c r="DE146" s="389"/>
    </row>
    <row r="147" spans="108:109" ht="13.5" hidden="1" customHeight="1">
      <c r="DD147" s="389"/>
      <c r="DE147" s="389"/>
    </row>
    <row r="148" spans="108:109" ht="13.5" hidden="1" customHeight="1">
      <c r="DD148" s="389"/>
      <c r="DE148" s="389"/>
    </row>
    <row r="149" spans="108:109" ht="13.5" hidden="1" customHeight="1">
      <c r="DD149" s="389"/>
      <c r="DE149" s="389"/>
    </row>
    <row r="150" spans="108:109" ht="13.5" hidden="1" customHeight="1">
      <c r="DD150" s="389"/>
      <c r="DE150" s="389"/>
    </row>
    <row r="151" spans="108:109" ht="13.5" hidden="1" customHeight="1">
      <c r="DD151" s="389"/>
      <c r="DE151" s="389"/>
    </row>
    <row r="152" spans="108:109" ht="13.5" hidden="1" customHeight="1">
      <c r="DD152" s="389"/>
      <c r="DE152" s="389"/>
    </row>
    <row r="153" spans="108:109" ht="13.5" hidden="1" customHeight="1">
      <c r="DD153" s="389"/>
      <c r="DE153" s="389"/>
    </row>
    <row r="154" spans="108:109" ht="13.5" hidden="1" customHeight="1">
      <c r="DD154" s="389"/>
      <c r="DE154" s="389"/>
    </row>
    <row r="155" spans="108:109" ht="13.5" hidden="1" customHeight="1">
      <c r="DD155" s="389"/>
      <c r="DE155" s="389"/>
    </row>
    <row r="156" spans="108:109" ht="13.5" hidden="1" customHeight="1">
      <c r="DD156" s="389"/>
      <c r="DE156" s="389"/>
    </row>
    <row r="157" spans="108:109" ht="13.5" hidden="1" customHeight="1">
      <c r="DD157" s="389"/>
      <c r="DE157" s="389"/>
    </row>
    <row r="158" spans="108:109" ht="13.5" hidden="1" customHeight="1">
      <c r="DD158" s="389"/>
      <c r="DE158" s="389"/>
    </row>
    <row r="159" spans="108:109" ht="13.5" hidden="1" customHeight="1">
      <c r="DD159" s="389"/>
      <c r="DE159" s="389"/>
    </row>
    <row r="160" spans="108:109" ht="13.5" hidden="1" customHeight="1">
      <c r="DD160" s="389"/>
      <c r="DE160" s="38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3258-5E20-4379-B860-C3A140D1D297}">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B1E6-CB49-4DC2-BE69-772743DE57A4}">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558</v>
      </c>
      <c r="G2" s="156"/>
      <c r="H2" s="157"/>
    </row>
    <row r="3" spans="1:8">
      <c r="A3" s="153" t="s">
        <v>551</v>
      </c>
      <c r="B3" s="158"/>
      <c r="C3" s="159"/>
      <c r="D3" s="160">
        <v>61289</v>
      </c>
      <c r="E3" s="161"/>
      <c r="F3" s="162">
        <v>66255</v>
      </c>
      <c r="G3" s="163"/>
      <c r="H3" s="164"/>
    </row>
    <row r="4" spans="1:8">
      <c r="A4" s="165"/>
      <c r="B4" s="166"/>
      <c r="C4" s="167"/>
      <c r="D4" s="168">
        <v>23176</v>
      </c>
      <c r="E4" s="169"/>
      <c r="F4" s="170">
        <v>31822</v>
      </c>
      <c r="G4" s="171"/>
      <c r="H4" s="172"/>
    </row>
    <row r="5" spans="1:8">
      <c r="A5" s="153" t="s">
        <v>553</v>
      </c>
      <c r="B5" s="158"/>
      <c r="C5" s="159"/>
      <c r="D5" s="160">
        <v>40335</v>
      </c>
      <c r="E5" s="161"/>
      <c r="F5" s="162">
        <v>92247</v>
      </c>
      <c r="G5" s="163"/>
      <c r="H5" s="164"/>
    </row>
    <row r="6" spans="1:8">
      <c r="A6" s="165"/>
      <c r="B6" s="166"/>
      <c r="C6" s="167"/>
      <c r="D6" s="168">
        <v>22466</v>
      </c>
      <c r="E6" s="169"/>
      <c r="F6" s="170">
        <v>37204</v>
      </c>
      <c r="G6" s="171"/>
      <c r="H6" s="172"/>
    </row>
    <row r="7" spans="1:8">
      <c r="A7" s="153" t="s">
        <v>554</v>
      </c>
      <c r="B7" s="158"/>
      <c r="C7" s="159"/>
      <c r="D7" s="160">
        <v>21774</v>
      </c>
      <c r="E7" s="161"/>
      <c r="F7" s="162">
        <v>67319</v>
      </c>
      <c r="G7" s="163"/>
      <c r="H7" s="164"/>
    </row>
    <row r="8" spans="1:8">
      <c r="A8" s="165"/>
      <c r="B8" s="166"/>
      <c r="C8" s="167"/>
      <c r="D8" s="168">
        <v>14414</v>
      </c>
      <c r="E8" s="169"/>
      <c r="F8" s="170">
        <v>38101</v>
      </c>
      <c r="G8" s="171"/>
      <c r="H8" s="172"/>
    </row>
    <row r="9" spans="1:8">
      <c r="A9" s="153" t="s">
        <v>555</v>
      </c>
      <c r="B9" s="158"/>
      <c r="C9" s="159"/>
      <c r="D9" s="160">
        <v>23620</v>
      </c>
      <c r="E9" s="161"/>
      <c r="F9" s="162">
        <v>70615</v>
      </c>
      <c r="G9" s="163"/>
      <c r="H9" s="164"/>
    </row>
    <row r="10" spans="1:8">
      <c r="A10" s="165"/>
      <c r="B10" s="166"/>
      <c r="C10" s="167"/>
      <c r="D10" s="168">
        <v>11518</v>
      </c>
      <c r="E10" s="169"/>
      <c r="F10" s="170">
        <v>37382</v>
      </c>
      <c r="G10" s="171"/>
      <c r="H10" s="172"/>
    </row>
    <row r="11" spans="1:8">
      <c r="A11" s="153" t="s">
        <v>556</v>
      </c>
      <c r="B11" s="158"/>
      <c r="C11" s="159"/>
      <c r="D11" s="160">
        <v>32077</v>
      </c>
      <c r="E11" s="161"/>
      <c r="F11" s="162">
        <v>69185</v>
      </c>
      <c r="G11" s="163"/>
      <c r="H11" s="164"/>
    </row>
    <row r="12" spans="1:8">
      <c r="A12" s="165"/>
      <c r="B12" s="166"/>
      <c r="C12" s="173"/>
      <c r="D12" s="168">
        <v>21563</v>
      </c>
      <c r="E12" s="169"/>
      <c r="F12" s="170">
        <v>38519</v>
      </c>
      <c r="G12" s="171"/>
      <c r="H12" s="172"/>
    </row>
    <row r="13" spans="1:8">
      <c r="A13" s="153"/>
      <c r="B13" s="158"/>
      <c r="C13" s="174"/>
      <c r="D13" s="175">
        <v>35819</v>
      </c>
      <c r="E13" s="176"/>
      <c r="F13" s="177">
        <v>73124</v>
      </c>
      <c r="G13" s="178"/>
      <c r="H13" s="164"/>
    </row>
    <row r="14" spans="1:8">
      <c r="A14" s="165"/>
      <c r="B14" s="166"/>
      <c r="C14" s="167"/>
      <c r="D14" s="168">
        <v>18627</v>
      </c>
      <c r="E14" s="169"/>
      <c r="F14" s="170">
        <v>36606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9.41</v>
      </c>
      <c r="C19" s="179">
        <f>ROUND(VALUE(SUBSTITUTE(実質収支比率等に係る経年分析!G$48,"▲","-")),2)</f>
        <v>9.77</v>
      </c>
      <c r="D19" s="179">
        <f>ROUND(VALUE(SUBSTITUTE(実質収支比率等に係る経年分析!H$48,"▲","-")),2)</f>
        <v>10.61</v>
      </c>
      <c r="E19" s="179">
        <f>ROUND(VALUE(SUBSTITUTE(実質収支比率等に係る経年分析!I$48,"▲","-")),2)</f>
        <v>8.6999999999999993</v>
      </c>
      <c r="F19" s="179">
        <f>ROUND(VALUE(SUBSTITUTE(実質収支比率等に係る経年分析!J$48,"▲","-")),2)</f>
        <v>9.11</v>
      </c>
    </row>
    <row r="20" spans="1:11">
      <c r="A20" s="179" t="s">
        <v>54</v>
      </c>
      <c r="B20" s="179">
        <f>ROUND(VALUE(SUBSTITUTE(実質収支比率等に係る経年分析!F$47,"▲","-")),2)</f>
        <v>3.88</v>
      </c>
      <c r="C20" s="179">
        <f>ROUND(VALUE(SUBSTITUTE(実質収支比率等に係る経年分析!G$47,"▲","-")),2)</f>
        <v>3.87</v>
      </c>
      <c r="D20" s="179">
        <f>ROUND(VALUE(SUBSTITUTE(実質収支比率等に係る経年分析!H$47,"▲","-")),2)</f>
        <v>4.97</v>
      </c>
      <c r="E20" s="179">
        <f>ROUND(VALUE(SUBSTITUTE(実質収支比率等に係る経年分析!I$47,"▲","-")),2)</f>
        <v>6.74</v>
      </c>
      <c r="F20" s="179">
        <f>ROUND(VALUE(SUBSTITUTE(実質収支比率等に係る経年分析!J$47,"▲","-")),2)</f>
        <v>10.91</v>
      </c>
    </row>
    <row r="21" spans="1:11">
      <c r="A21" s="179" t="s">
        <v>55</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2.08</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5.01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八潮市後期高齢者医療特別会計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0.17</v>
      </c>
    </row>
    <row r="30" spans="1:11">
      <c r="A30" s="180" t="str">
        <f>IF(連結実質赤字比率に係る赤字・黒字の構成分析!C$40="",NA(),連結実質赤字比率に係る赤字・黒字の構成分析!C$40)</f>
        <v>稲荷伊草第二土地区画整理事業特別会計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v>
      </c>
    </row>
    <row r="31" spans="1:11">
      <c r="A31" s="180" t="str">
        <f>IF(連結実質赤字比率に係る赤字・黒字の構成分析!C$39="",NA(),連結実質赤字比率に係る赤字・黒字の構成分析!C$39)</f>
        <v>鶴ヶ曽根・二丁目土地区画整理事業特別会計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1.36</v>
      </c>
    </row>
    <row r="32" spans="1:11">
      <c r="A32" s="180" t="str">
        <f>IF(連結実質赤字比率に係る赤字・黒字の構成分析!C$38="",NA(),連結実質赤字比率に係る赤字・黒字の構成分析!C$38)</f>
        <v>八潮市公共下水道事業特別会計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1.0900000000000001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1.44</v>
      </c>
    </row>
    <row r="33" spans="1:16">
      <c r="A33" s="180" t="str">
        <f>IF(連結実質赤字比率に係る赤字・黒字の構成分析!C$37="",NA(),連結実質赤字比率に係る赤字・黒字の構成分析!C$37)</f>
        <v>八潮市介護保険特別会計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1.68</v>
      </c>
    </row>
    <row r="34" spans="1:16">
      <c r="A34" s="180" t="str">
        <f>IF(連結実質赤字比率に係る赤字・黒字の構成分析!C$36="",NA(),連結実質赤字比率に係る赤字・黒字の構成分析!C$36)</f>
        <v>八潮市国民健康保険特別会計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4.6900000000000004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8.6999999999999993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v>
      </c>
    </row>
    <row r="36" spans="1:16">
      <c r="A36" s="180" t="str">
        <f>IF(連結実質赤字比率に係る赤字・黒字の構成分析!C$34="",NA(),連結実質赤字比率に係る赤字・黒字の構成分析!C$34)</f>
        <v>八潮市上水道事業会計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3230</v>
      </c>
      <c r="E42" s="181"/>
      <c r="F42" s="181"/>
      <c r="G42" s="181">
        <f>'実質公債費比率（分子）の構造'!L$52</f>
        <v>3401</v>
      </c>
      <c r="H42" s="181"/>
      <c r="I42" s="181"/>
      <c r="J42" s="181">
        <f>'実質公債費比率（分子）の構造'!M$52</f>
        <v>3431</v>
      </c>
      <c r="K42" s="181"/>
      <c r="L42" s="181"/>
      <c r="M42" s="181">
        <f>'実質公債費比率（分子）の構造'!N$52</f>
        <v>3550</v>
      </c>
      <c r="N42" s="181"/>
      <c r="O42" s="181"/>
      <c r="P42" s="181">
        <f>'実質公債費比率（分子）の構造'!O$52</f>
        <v>3453</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t="str">
        <f>'実質公債費比率（分子）の構造'!O$51</f>
        <v>-</v>
      </c>
      <c r="O43" s="181"/>
      <c r="P43" s="181"/>
    </row>
    <row r="44" spans="1:16">
      <c r="A44" s="181" t="s">
        <v>64</v>
      </c>
      <c r="B44" s="181">
        <f>'実質公債費比率（分子）の構造'!K$50</f>
        <v>185</v>
      </c>
      <c r="C44" s="181"/>
      <c r="D44" s="181"/>
      <c r="E44" s="181">
        <f>'実質公債費比率（分子）の構造'!L$50</f>
        <v>212</v>
      </c>
      <c r="F44" s="181"/>
      <c r="G44" s="181"/>
      <c r="H44" s="181">
        <f>'実質公債費比率（分子）の構造'!M$50</f>
        <v>209</v>
      </c>
      <c r="I44" s="181"/>
      <c r="J44" s="181"/>
      <c r="K44" s="181">
        <f>'実質公債費比率（分子）の構造'!N$50</f>
        <v>127</v>
      </c>
      <c r="L44" s="181"/>
      <c r="M44" s="181"/>
      <c r="N44" s="181">
        <f>'実質公債費比率（分子）の構造'!O$50</f>
        <v>221</v>
      </c>
      <c r="O44" s="181"/>
      <c r="P44" s="181"/>
    </row>
    <row r="45" spans="1:16">
      <c r="A45" s="181" t="s">
        <v>65</v>
      </c>
      <c r="B45" s="181">
        <f>'実質公債費比率（分子）の構造'!K$49</f>
        <v>46</v>
      </c>
      <c r="C45" s="181"/>
      <c r="D45" s="181"/>
      <c r="E45" s="181">
        <f>'実質公債費比率（分子）の構造'!L$49</f>
        <v>75</v>
      </c>
      <c r="F45" s="181"/>
      <c r="G45" s="181"/>
      <c r="H45" s="181">
        <f>'実質公債費比率（分子）の構造'!M$49</f>
        <v>64</v>
      </c>
      <c r="I45" s="181"/>
      <c r="J45" s="181"/>
      <c r="K45" s="181">
        <f>'実質公債費比率（分子）の構造'!N$49</f>
        <v>45</v>
      </c>
      <c r="L45" s="181"/>
      <c r="M45" s="181"/>
      <c r="N45" s="181">
        <f>'実質公債費比率（分子）の構造'!O$49</f>
        <v>70</v>
      </c>
      <c r="O45" s="181"/>
      <c r="P45" s="181"/>
    </row>
    <row r="46" spans="1:16">
      <c r="A46" s="181" t="s">
        <v>66</v>
      </c>
      <c r="B46" s="181">
        <f>'実質公債費比率（分子）の構造'!K$48</f>
        <v>1057</v>
      </c>
      <c r="C46" s="181"/>
      <c r="D46" s="181"/>
      <c r="E46" s="181">
        <f>'実質公債費比率（分子）の構造'!L$48</f>
        <v>1185</v>
      </c>
      <c r="F46" s="181"/>
      <c r="G46" s="181"/>
      <c r="H46" s="181">
        <f>'実質公債費比率（分子）の構造'!M$48</f>
        <v>1089</v>
      </c>
      <c r="I46" s="181"/>
      <c r="J46" s="181"/>
      <c r="K46" s="181">
        <f>'実質公債費比率（分子）の構造'!N$48</f>
        <v>1532</v>
      </c>
      <c r="L46" s="181"/>
      <c r="M46" s="181"/>
      <c r="N46" s="181">
        <f>'実質公債費比率（分子）の構造'!O$48</f>
        <v>1035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3289</v>
      </c>
      <c r="C49" s="181"/>
      <c r="D49" s="181"/>
      <c r="E49" s="181">
        <f>'実質公債費比率（分子）の構造'!L$45</f>
        <v>3123</v>
      </c>
      <c r="F49" s="181"/>
      <c r="G49" s="181"/>
      <c r="H49" s="181">
        <f>'実質公債費比率（分子）の構造'!M$45</f>
        <v>3095</v>
      </c>
      <c r="I49" s="181"/>
      <c r="J49" s="181"/>
      <c r="K49" s="181">
        <f>'実質公債費比率（分子）の構造'!N$45</f>
        <v>2950</v>
      </c>
      <c r="L49" s="181"/>
      <c r="M49" s="181"/>
      <c r="N49" s="181">
        <f>'実質公債費比率（分子）の構造'!O$45</f>
        <v>2745</v>
      </c>
      <c r="O49" s="181"/>
      <c r="P49" s="181"/>
    </row>
    <row r="50" spans="1:16">
      <c r="A50" s="181" t="s">
        <v>70</v>
      </c>
      <c r="B50" s="181" t="e">
        <f>NA()</f>
        <v>#N/A</v>
      </c>
      <c r="C50" s="181">
        <f>IF(ISNUMBER('実質公債費比率（分子）の構造'!K$53),'実質公債費比率（分子）の構造'!K$53,NA())</f>
        <v>1347</v>
      </c>
      <c r="D50" s="181" t="e">
        <f>NA()</f>
        <v>#N/A</v>
      </c>
      <c r="E50" s="181" t="e">
        <f>NA()</f>
        <v>#N/A</v>
      </c>
      <c r="F50" s="181">
        <f>IF(ISNUMBER('実質公債費比率（分子）の構造'!L$53),'実質公債費比率（分子）の構造'!L$53,NA())</f>
        <v>1194</v>
      </c>
      <c r="G50" s="181" t="e">
        <f>NA()</f>
        <v>#N/A</v>
      </c>
      <c r="H50" s="181" t="e">
        <f>NA()</f>
        <v>#N/A</v>
      </c>
      <c r="I50" s="181">
        <f>IF(ISNUMBER('実質公債費比率（分子）の構造'!M$53),'実質公債費比率（分子）の構造'!M$53,NA())</f>
        <v>1026</v>
      </c>
      <c r="J50" s="181" t="e">
        <f>NA()</f>
        <v>#N/A</v>
      </c>
      <c r="K50" s="181" t="e">
        <f>NA()</f>
        <v>#N/A</v>
      </c>
      <c r="L50" s="181">
        <f>IF(ISNUMBER('実質公債費比率（分子）の構造'!N$53),'実質公債費比率（分子）の構造'!N$53,NA())</f>
        <v>1105</v>
      </c>
      <c r="M50" s="181" t="e">
        <f>NA()</f>
        <v>#N/A</v>
      </c>
      <c r="N50" s="181" t="e">
        <f>NA()</f>
        <v>#N/A</v>
      </c>
      <c r="O50" s="181">
        <f>IF(ISNUMBER('実質公債費比率（分子）の構造'!O$53),'実質公債費比率（分子）の構造'!O$53,NA())</f>
        <v>618</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24581</v>
      </c>
      <c r="E56" s="180"/>
      <c r="F56" s="180"/>
      <c r="G56" s="180">
        <f>'将来負担比率（分子）の構造'!J$52</f>
        <v>24669</v>
      </c>
      <c r="H56" s="180"/>
      <c r="I56" s="180"/>
      <c r="J56" s="180">
        <f>'将来負担比率（分子）の構造'!K$52</f>
        <v>23546</v>
      </c>
      <c r="K56" s="180"/>
      <c r="L56" s="180"/>
      <c r="M56" s="180">
        <f>'将来負担比率（分子）の構造'!L$52</f>
        <v>22679</v>
      </c>
      <c r="N56" s="180"/>
      <c r="O56" s="180"/>
      <c r="P56" s="180">
        <f>'将来負担比率（分子）の構造'!M$52</f>
        <v>21701</v>
      </c>
    </row>
    <row r="57" spans="1:16">
      <c r="A57" s="180" t="s">
        <v>41</v>
      </c>
      <c r="B57" s="180"/>
      <c r="C57" s="180"/>
      <c r="D57" s="180">
        <f>'将来負担比率（分子）の構造'!I$51</f>
        <v>9743</v>
      </c>
      <c r="E57" s="180"/>
      <c r="F57" s="180"/>
      <c r="G57" s="180">
        <f>'将来負担比率（分子）の構造'!J$51</f>
        <v>10216</v>
      </c>
      <c r="H57" s="180"/>
      <c r="I57" s="180"/>
      <c r="J57" s="180">
        <f>'将来負担比率（分子）の構造'!K$51</f>
        <v>11237</v>
      </c>
      <c r="K57" s="180"/>
      <c r="L57" s="180"/>
      <c r="M57" s="180">
        <f>'将来負担比率（分子）の構造'!L$51</f>
        <v>10501</v>
      </c>
      <c r="N57" s="180"/>
      <c r="O57" s="180"/>
      <c r="P57" s="180">
        <f>'将来負担比率（分子）の構造'!M$51</f>
        <v>10329</v>
      </c>
    </row>
    <row r="58" spans="1:16">
      <c r="A58" s="180" t="s">
        <v>40</v>
      </c>
      <c r="B58" s="180"/>
      <c r="C58" s="180"/>
      <c r="D58" s="180">
        <f>'将来負担比率（分子）の構造'!I$50</f>
        <v>2178</v>
      </c>
      <c r="E58" s="180"/>
      <c r="F58" s="180"/>
      <c r="G58" s="180">
        <f>'将来負担比率（分子）の構造'!J$50</f>
        <v>2936</v>
      </c>
      <c r="H58" s="180"/>
      <c r="I58" s="180"/>
      <c r="J58" s="180">
        <f>'将来負担比率（分子）の構造'!K$50</f>
        <v>3369</v>
      </c>
      <c r="K58" s="180"/>
      <c r="L58" s="180"/>
      <c r="M58" s="180">
        <f>'将来負担比率（分子）の構造'!L$50</f>
        <v>4462</v>
      </c>
      <c r="N58" s="180"/>
      <c r="O58" s="180"/>
      <c r="P58" s="180">
        <f>'将来負担比率（分子）の構造'!M$50</f>
        <v>5901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8</v>
      </c>
      <c r="C61" s="180"/>
      <c r="D61" s="180"/>
      <c r="E61" s="180">
        <f>'将来負担比率（分子）の構造'!J$46</f>
        <v>4</v>
      </c>
      <c r="F61" s="180"/>
      <c r="G61" s="180"/>
      <c r="H61" s="180">
        <f>'将来負担比率（分子）の構造'!K$46</f>
        <v>3</v>
      </c>
      <c r="I61" s="180"/>
      <c r="J61" s="180"/>
      <c r="K61" s="180">
        <f>'将来負担比率（分子）の構造'!L$46</f>
        <v>2</v>
      </c>
      <c r="L61" s="180"/>
      <c r="M61" s="180"/>
      <c r="N61" s="180">
        <f>'将来負担比率（分子）の構造'!M$46</f>
        <v>1</v>
      </c>
      <c r="O61" s="180"/>
      <c r="P61" s="180"/>
    </row>
    <row r="62" spans="1:16">
      <c r="A62" s="180" t="s">
        <v>34</v>
      </c>
      <c r="B62" s="180">
        <f>'将来負担比率（分子）の構造'!I$45</f>
        <v>3110</v>
      </c>
      <c r="C62" s="180"/>
      <c r="D62" s="180"/>
      <c r="E62" s="180">
        <f>'将来負担比率（分子）の構造'!J$45</f>
        <v>2235</v>
      </c>
      <c r="F62" s="180"/>
      <c r="G62" s="180"/>
      <c r="H62" s="180">
        <f>'将来負担比率（分子）の構造'!K$45</f>
        <v>2190</v>
      </c>
      <c r="I62" s="180"/>
      <c r="J62" s="180"/>
      <c r="K62" s="180">
        <f>'将来負担比率（分子）の構造'!L$45</f>
        <v>2081</v>
      </c>
      <c r="L62" s="180"/>
      <c r="M62" s="180"/>
      <c r="N62" s="180">
        <f>'将来負担比率（分子）の構造'!M$45</f>
        <v>1939</v>
      </c>
      <c r="O62" s="180"/>
      <c r="P62" s="180"/>
    </row>
    <row r="63" spans="1:16">
      <c r="A63" s="180" t="s">
        <v>33</v>
      </c>
      <c r="B63" s="180">
        <f>'将来負担比率（分子）の構造'!I$44</f>
        <v>589</v>
      </c>
      <c r="C63" s="180"/>
      <c r="D63" s="180"/>
      <c r="E63" s="180">
        <f>'将来負担比率（分子）の構造'!J$44</f>
        <v>1077</v>
      </c>
      <c r="F63" s="180"/>
      <c r="G63" s="180"/>
      <c r="H63" s="180">
        <f>'将来負担比率（分子）の構造'!K$44</f>
        <v>1018</v>
      </c>
      <c r="I63" s="180"/>
      <c r="J63" s="180"/>
      <c r="K63" s="180">
        <f>'将来負担比率（分子）の構造'!L$44</f>
        <v>1035</v>
      </c>
      <c r="L63" s="180"/>
      <c r="M63" s="180"/>
      <c r="N63" s="180">
        <f>'将来負担比率（分子）の構造'!M$44</f>
        <v>932</v>
      </c>
      <c r="O63" s="180"/>
      <c r="P63" s="180"/>
    </row>
    <row r="64" spans="1:16">
      <c r="A64" s="180" t="s">
        <v>32</v>
      </c>
      <c r="B64" s="180">
        <f>'将来負担比率（分子）の構造'!I$43</f>
        <v>18321</v>
      </c>
      <c r="C64" s="180"/>
      <c r="D64" s="180"/>
      <c r="E64" s="180">
        <f>'将来負担比率（分子）の構造'!J$43</f>
        <v>18372</v>
      </c>
      <c r="F64" s="180"/>
      <c r="G64" s="180"/>
      <c r="H64" s="180">
        <f>'将来負担比率（分子）の構造'!K$43</f>
        <v>17741</v>
      </c>
      <c r="I64" s="180"/>
      <c r="J64" s="180"/>
      <c r="K64" s="180">
        <f>'将来負担比率（分子）の構造'!L$43</f>
        <v>17205</v>
      </c>
      <c r="L64" s="180"/>
      <c r="M64" s="180"/>
      <c r="N64" s="180">
        <f>'将来負担比率（分子）の構造'!M$43</f>
        <v>15966</v>
      </c>
      <c r="O64" s="180"/>
      <c r="P64" s="180"/>
    </row>
    <row r="65" spans="1:16">
      <c r="A65" s="180" t="s">
        <v>31</v>
      </c>
      <c r="B65" s="180">
        <f>'将来負担比率（分子）の構造'!I$42</f>
        <v>2636</v>
      </c>
      <c r="C65" s="180"/>
      <c r="D65" s="180"/>
      <c r="E65" s="180">
        <f>'将来負担比率（分子）の構造'!J$42</f>
        <v>2144</v>
      </c>
      <c r="F65" s="180"/>
      <c r="G65" s="180"/>
      <c r="H65" s="180">
        <f>'将来負担比率（分子）の構造'!K$42</f>
        <v>1350</v>
      </c>
      <c r="I65" s="180"/>
      <c r="J65" s="180"/>
      <c r="K65" s="180">
        <f>'将来負担比率（分子）の構造'!L$42</f>
        <v>2201</v>
      </c>
      <c r="L65" s="180"/>
      <c r="M65" s="180"/>
      <c r="N65" s="180">
        <f>'将来負担比率（分子）の構造'!M$42</f>
        <v>3649</v>
      </c>
      <c r="O65" s="180"/>
      <c r="P65" s="180"/>
    </row>
    <row r="66" spans="1:16">
      <c r="A66" s="180" t="s">
        <v>30</v>
      </c>
      <c r="B66" s="180">
        <f>'将来負担比率（分子）の構造'!I$41</f>
        <v>27696</v>
      </c>
      <c r="C66" s="180"/>
      <c r="D66" s="180"/>
      <c r="E66" s="180">
        <f>'将来負担比率（分子）の構造'!J$41</f>
        <v>27050</v>
      </c>
      <c r="F66" s="180"/>
      <c r="G66" s="180"/>
      <c r="H66" s="180">
        <f>'将来負担比率（分子）の構造'!K$41</f>
        <v>25162</v>
      </c>
      <c r="I66" s="180"/>
      <c r="J66" s="180"/>
      <c r="K66" s="180">
        <f>'将来負担比率（分子）の構造'!L$41</f>
        <v>23351</v>
      </c>
      <c r="L66" s="180"/>
      <c r="M66" s="180"/>
      <c r="N66" s="180">
        <f>'将来負担比率（分子）の構造'!M$41</f>
        <v>21894</v>
      </c>
      <c r="O66" s="180"/>
      <c r="P66" s="180"/>
    </row>
    <row r="67" spans="1:16">
      <c r="A67" s="180" t="s">
        <v>74</v>
      </c>
      <c r="B67" s="180" t="e">
        <f>NA()</f>
        <v>#N/A</v>
      </c>
      <c r="C67" s="180">
        <f>IF(ISNUMBER('将来負担比率（分子）の構造'!I$53), IF('将来負担比率（分子）の構造'!I$53 &lt; 0, 0, '将来負担比率（分子）の構造'!I$53), NA())</f>
        <v>15858</v>
      </c>
      <c r="D67" s="180" t="e">
        <f>NA()</f>
        <v>#N/A</v>
      </c>
      <c r="E67" s="180" t="e">
        <f>NA()</f>
        <v>#N/A</v>
      </c>
      <c r="F67" s="180">
        <f>IF(ISNUMBER('将来負担比率（分子）の構造'!J$53), IF('将来負担比率（分子）の構造'!J$53 &lt; 0, 0, '将来負担比率（分子）の構造'!J$53), NA())</f>
        <v>13062</v>
      </c>
      <c r="G67" s="180" t="e">
        <f>NA()</f>
        <v>#N/A</v>
      </c>
      <c r="H67" s="180" t="e">
        <f>NA()</f>
        <v>#N/A</v>
      </c>
      <c r="I67" s="180">
        <f>IF(ISNUMBER('将来負担比率（分子）の構造'!K$53), IF('将来負担比率（分子）の構造'!K$53 &lt; 0, 0, '将来負担比率（分子）の構造'!K$53), NA())</f>
        <v>9313</v>
      </c>
      <c r="J67" s="180" t="e">
        <f>NA()</f>
        <v>#N/A</v>
      </c>
      <c r="K67" s="180" t="e">
        <f>NA()</f>
        <v>#N/A</v>
      </c>
      <c r="L67" s="180">
        <f>IF(ISNUMBER('将来負担比率（分子）の構造'!L$53), IF('将来負担比率（分子）の構造'!L$53 &lt; 0, 0, '将来負担比率（分子）の構造'!L$53), NA())</f>
        <v>8233</v>
      </c>
      <c r="M67" s="180" t="e">
        <f>NA()</f>
        <v>#N/A</v>
      </c>
      <c r="N67" s="180" t="e">
        <f>NA()</f>
        <v>#N/A</v>
      </c>
      <c r="O67" s="180">
        <f>IF(ISNUMBER('将来負担比率（分子）の構造'!M$53), IF('将来負担比率（分子）の構造'!M$53 &lt; 0, 0, '将来負担比率（分子）の構造'!M$53), NA())</f>
        <v>6451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820</v>
      </c>
      <c r="C72" s="184">
        <f>基金残高に係る経年分析!G55</f>
        <v>1146</v>
      </c>
      <c r="D72" s="184">
        <f>基金残高に係る経年分析!H55</f>
        <v>1909</v>
      </c>
    </row>
    <row r="73" spans="1:16">
      <c r="A73" s="183" t="s">
        <v>77</v>
      </c>
      <c r="B73" s="184">
        <f>基金残高に係る経年分析!F56</f>
        <v>122</v>
      </c>
      <c r="C73" s="184">
        <f>基金残高に係る経年分析!G56</f>
        <v>122</v>
      </c>
      <c r="D73" s="184">
        <f>基金残高に係る経年分析!H56</f>
        <v>122</v>
      </c>
    </row>
    <row r="74" spans="1:16">
      <c r="A74" s="183" t="s">
        <v>78</v>
      </c>
      <c r="B74" s="184">
        <f>基金残高に係る経年分析!F57</f>
        <v>1773</v>
      </c>
      <c r="C74" s="184">
        <f>基金残高に係る経年分析!G57</f>
        <v>2536</v>
      </c>
      <c r="D74" s="184">
        <f>基金残高に係る経年分析!H57</f>
        <v>3002</v>
      </c>
    </row>
  </sheetData>
  <sheetProtection algorithmName="SHA-512" hashValue="NFoxyYD+xS8hH3KvKyIs+NX789oWofUhlwb5++TJfey1GAjwgY0v38yAGKnP4f1O2oVIL88nsoXiWrkDtYu9bQ==" saltValue="pZhzo524TyZujfQW/12x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7" t="s">
        <v>205</v>
      </c>
      <c r="DI1" s="658"/>
      <c r="DJ1" s="658"/>
      <c r="DK1" s="658"/>
      <c r="DL1" s="658"/>
      <c r="DM1" s="658"/>
      <c r="DN1" s="659"/>
      <c r="DO1" s="225"/>
      <c r="DP1" s="657" t="s">
        <v>206</v>
      </c>
      <c r="DQ1" s="658"/>
      <c r="DR1" s="658"/>
      <c r="DS1" s="658"/>
      <c r="DT1" s="658"/>
      <c r="DU1" s="658"/>
      <c r="DV1" s="658"/>
      <c r="DW1" s="658"/>
      <c r="DX1" s="658"/>
      <c r="DY1" s="658"/>
      <c r="DZ1" s="658"/>
      <c r="EA1" s="658"/>
      <c r="EB1" s="658"/>
      <c r="EC1" s="659"/>
      <c r="ED1" s="223"/>
      <c r="EE1" s="223"/>
      <c r="EF1" s="223"/>
      <c r="EG1" s="223"/>
      <c r="EH1" s="223"/>
      <c r="EI1" s="223"/>
      <c r="EJ1" s="223"/>
      <c r="EK1" s="223"/>
      <c r="EL1" s="223"/>
      <c r="EM1" s="223"/>
    </row>
    <row r="2" spans="2:143" ht="22.5" customHeight="1">
      <c r="B2" s="226" t="s">
        <v>207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0" t="s">
        <v>208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209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210</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c r="B4" s="660" t="s">
        <v>1</v>
      </c>
      <c r="C4" s="661"/>
      <c r="D4" s="661"/>
      <c r="E4" s="661"/>
      <c r="F4" s="661"/>
      <c r="G4" s="661"/>
      <c r="H4" s="661"/>
      <c r="I4" s="661"/>
      <c r="J4" s="661"/>
      <c r="K4" s="661"/>
      <c r="L4" s="661"/>
      <c r="M4" s="661"/>
      <c r="N4" s="661"/>
      <c r="O4" s="661"/>
      <c r="P4" s="661"/>
      <c r="Q4" s="662"/>
      <c r="R4" s="660" t="s">
        <v>211</v>
      </c>
      <c r="S4" s="661"/>
      <c r="T4" s="661"/>
      <c r="U4" s="661"/>
      <c r="V4" s="661"/>
      <c r="W4" s="661"/>
      <c r="X4" s="661"/>
      <c r="Y4" s="662"/>
      <c r="Z4" s="660" t="s">
        <v>212</v>
      </c>
      <c r="AA4" s="661"/>
      <c r="AB4" s="661"/>
      <c r="AC4" s="662"/>
      <c r="AD4" s="660" t="s">
        <v>213</v>
      </c>
      <c r="AE4" s="661"/>
      <c r="AF4" s="661"/>
      <c r="AG4" s="661"/>
      <c r="AH4" s="661"/>
      <c r="AI4" s="661"/>
      <c r="AJ4" s="661"/>
      <c r="AK4" s="662"/>
      <c r="AL4" s="660" t="s">
        <v>212</v>
      </c>
      <c r="AM4" s="661"/>
      <c r="AN4" s="661"/>
      <c r="AO4" s="662"/>
      <c r="AP4" s="666" t="s">
        <v>214</v>
      </c>
      <c r="AQ4" s="666"/>
      <c r="AR4" s="666"/>
      <c r="AS4" s="666"/>
      <c r="AT4" s="666"/>
      <c r="AU4" s="666"/>
      <c r="AV4" s="666"/>
      <c r="AW4" s="666"/>
      <c r="AX4" s="666"/>
      <c r="AY4" s="666"/>
      <c r="AZ4" s="666"/>
      <c r="BA4" s="666"/>
      <c r="BB4" s="666"/>
      <c r="BC4" s="666"/>
      <c r="BD4" s="666"/>
      <c r="BE4" s="666"/>
      <c r="BF4" s="666"/>
      <c r="BG4" s="666" t="s">
        <v>215</v>
      </c>
      <c r="BH4" s="666"/>
      <c r="BI4" s="666"/>
      <c r="BJ4" s="666"/>
      <c r="BK4" s="666"/>
      <c r="BL4" s="666"/>
      <c r="BM4" s="666"/>
      <c r="BN4" s="666"/>
      <c r="BO4" s="666" t="s">
        <v>212</v>
      </c>
      <c r="BP4" s="666"/>
      <c r="BQ4" s="666"/>
      <c r="BR4" s="666"/>
      <c r="BS4" s="666" t="s">
        <v>216</v>
      </c>
      <c r="BT4" s="666"/>
      <c r="BU4" s="666"/>
      <c r="BV4" s="666"/>
      <c r="BW4" s="666"/>
      <c r="BX4" s="666"/>
      <c r="BY4" s="666"/>
      <c r="BZ4" s="666"/>
      <c r="CA4" s="666"/>
      <c r="CB4" s="666"/>
      <c r="CD4" s="663" t="s">
        <v>217</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9" customFormat="1" ht="11.25" customHeight="1">
      <c r="B5" s="667" t="s">
        <v>218</v>
      </c>
      <c r="C5" s="668"/>
      <c r="D5" s="668"/>
      <c r="E5" s="668"/>
      <c r="F5" s="668"/>
      <c r="G5" s="668"/>
      <c r="H5" s="668"/>
      <c r="I5" s="668"/>
      <c r="J5" s="668"/>
      <c r="K5" s="668"/>
      <c r="L5" s="668"/>
      <c r="M5" s="668"/>
      <c r="N5" s="668"/>
      <c r="O5" s="668"/>
      <c r="P5" s="668"/>
      <c r="Q5" s="669"/>
      <c r="R5" s="670">
        <v>17129198</v>
      </c>
      <c r="S5" s="671"/>
      <c r="T5" s="671"/>
      <c r="U5" s="671"/>
      <c r="V5" s="671"/>
      <c r="W5" s="671"/>
      <c r="X5" s="671"/>
      <c r="Y5" s="672"/>
      <c r="Z5" s="673">
        <v>54.2</v>
      </c>
      <c r="AA5" s="673"/>
      <c r="AB5" s="673"/>
      <c r="AC5" s="673"/>
      <c r="AD5" s="674">
        <v>15800863</v>
      </c>
      <c r="AE5" s="674"/>
      <c r="AF5" s="674"/>
      <c r="AG5" s="674"/>
      <c r="AH5" s="674"/>
      <c r="AI5" s="674"/>
      <c r="AJ5" s="674"/>
      <c r="AK5" s="674"/>
      <c r="AL5" s="675">
        <v>87.8</v>
      </c>
      <c r="AM5" s="676"/>
      <c r="AN5" s="676"/>
      <c r="AO5" s="677"/>
      <c r="AP5" s="667" t="s">
        <v>219</v>
      </c>
      <c r="AQ5" s="668"/>
      <c r="AR5" s="668"/>
      <c r="AS5" s="668"/>
      <c r="AT5" s="668"/>
      <c r="AU5" s="668"/>
      <c r="AV5" s="668"/>
      <c r="AW5" s="668"/>
      <c r="AX5" s="668"/>
      <c r="AY5" s="668"/>
      <c r="AZ5" s="668"/>
      <c r="BA5" s="668"/>
      <c r="BB5" s="668"/>
      <c r="BC5" s="668"/>
      <c r="BD5" s="668"/>
      <c r="BE5" s="668"/>
      <c r="BF5" s="669"/>
      <c r="BG5" s="681">
        <v>15800863</v>
      </c>
      <c r="BH5" s="682"/>
      <c r="BI5" s="682"/>
      <c r="BJ5" s="682"/>
      <c r="BK5" s="682"/>
      <c r="BL5" s="682"/>
      <c r="BM5" s="682"/>
      <c r="BN5" s="683"/>
      <c r="BO5" s="684">
        <v>92.2</v>
      </c>
      <c r="BP5" s="684"/>
      <c r="BQ5" s="684"/>
      <c r="BR5" s="684"/>
      <c r="BS5" s="685">
        <v>86948</v>
      </c>
      <c r="BT5" s="685"/>
      <c r="BU5" s="685"/>
      <c r="BV5" s="685"/>
      <c r="BW5" s="685"/>
      <c r="BX5" s="685"/>
      <c r="BY5" s="685"/>
      <c r="BZ5" s="685"/>
      <c r="CA5" s="685"/>
      <c r="CB5" s="689"/>
      <c r="CD5" s="663" t="s">
        <v>214</v>
      </c>
      <c r="CE5" s="664"/>
      <c r="CF5" s="664"/>
      <c r="CG5" s="664"/>
      <c r="CH5" s="664"/>
      <c r="CI5" s="664"/>
      <c r="CJ5" s="664"/>
      <c r="CK5" s="664"/>
      <c r="CL5" s="664"/>
      <c r="CM5" s="664"/>
      <c r="CN5" s="664"/>
      <c r="CO5" s="664"/>
      <c r="CP5" s="664"/>
      <c r="CQ5" s="665"/>
      <c r="CR5" s="663" t="s">
        <v>220</v>
      </c>
      <c r="CS5" s="664"/>
      <c r="CT5" s="664"/>
      <c r="CU5" s="664"/>
      <c r="CV5" s="664"/>
      <c r="CW5" s="664"/>
      <c r="CX5" s="664"/>
      <c r="CY5" s="665"/>
      <c r="CZ5" s="663" t="s">
        <v>212</v>
      </c>
      <c r="DA5" s="664"/>
      <c r="DB5" s="664"/>
      <c r="DC5" s="665"/>
      <c r="DD5" s="663" t="s">
        <v>221</v>
      </c>
      <c r="DE5" s="664"/>
      <c r="DF5" s="664"/>
      <c r="DG5" s="664"/>
      <c r="DH5" s="664"/>
      <c r="DI5" s="664"/>
      <c r="DJ5" s="664"/>
      <c r="DK5" s="664"/>
      <c r="DL5" s="664"/>
      <c r="DM5" s="664"/>
      <c r="DN5" s="664"/>
      <c r="DO5" s="664"/>
      <c r="DP5" s="665"/>
      <c r="DQ5" s="663" t="s">
        <v>222</v>
      </c>
      <c r="DR5" s="664"/>
      <c r="DS5" s="664"/>
      <c r="DT5" s="664"/>
      <c r="DU5" s="664"/>
      <c r="DV5" s="664"/>
      <c r="DW5" s="664"/>
      <c r="DX5" s="664"/>
      <c r="DY5" s="664"/>
      <c r="DZ5" s="664"/>
      <c r="EA5" s="664"/>
      <c r="EB5" s="664"/>
      <c r="EC5" s="665"/>
    </row>
    <row r="6" spans="2:143" ht="11.25" customHeight="1">
      <c r="B6" s="678" t="s">
        <v>223</v>
      </c>
      <c r="C6" s="679"/>
      <c r="D6" s="679"/>
      <c r="E6" s="679"/>
      <c r="F6" s="679"/>
      <c r="G6" s="679"/>
      <c r="H6" s="679"/>
      <c r="I6" s="679"/>
      <c r="J6" s="679"/>
      <c r="K6" s="679"/>
      <c r="L6" s="679"/>
      <c r="M6" s="679"/>
      <c r="N6" s="679"/>
      <c r="O6" s="679"/>
      <c r="P6" s="679"/>
      <c r="Q6" s="680"/>
      <c r="R6" s="681">
        <v>170577</v>
      </c>
      <c r="S6" s="682"/>
      <c r="T6" s="682"/>
      <c r="U6" s="682"/>
      <c r="V6" s="682"/>
      <c r="W6" s="682"/>
      <c r="X6" s="682"/>
      <c r="Y6" s="683"/>
      <c r="Z6" s="684">
        <v>0.5</v>
      </c>
      <c r="AA6" s="684"/>
      <c r="AB6" s="684"/>
      <c r="AC6" s="684"/>
      <c r="AD6" s="685">
        <v>170577</v>
      </c>
      <c r="AE6" s="685"/>
      <c r="AF6" s="685"/>
      <c r="AG6" s="685"/>
      <c r="AH6" s="685"/>
      <c r="AI6" s="685"/>
      <c r="AJ6" s="685"/>
      <c r="AK6" s="685"/>
      <c r="AL6" s="686">
        <v>0.9</v>
      </c>
      <c r="AM6" s="687"/>
      <c r="AN6" s="687"/>
      <c r="AO6" s="688"/>
      <c r="AP6" s="678" t="s">
        <v>224</v>
      </c>
      <c r="AQ6" s="679"/>
      <c r="AR6" s="679"/>
      <c r="AS6" s="679"/>
      <c r="AT6" s="679"/>
      <c r="AU6" s="679"/>
      <c r="AV6" s="679"/>
      <c r="AW6" s="679"/>
      <c r="AX6" s="679"/>
      <c r="AY6" s="679"/>
      <c r="AZ6" s="679"/>
      <c r="BA6" s="679"/>
      <c r="BB6" s="679"/>
      <c r="BC6" s="679"/>
      <c r="BD6" s="679"/>
      <c r="BE6" s="679"/>
      <c r="BF6" s="680"/>
      <c r="BG6" s="681">
        <v>15800863</v>
      </c>
      <c r="BH6" s="682"/>
      <c r="BI6" s="682"/>
      <c r="BJ6" s="682"/>
      <c r="BK6" s="682"/>
      <c r="BL6" s="682"/>
      <c r="BM6" s="682"/>
      <c r="BN6" s="683"/>
      <c r="BO6" s="684">
        <v>92.2</v>
      </c>
      <c r="BP6" s="684"/>
      <c r="BQ6" s="684"/>
      <c r="BR6" s="684"/>
      <c r="BS6" s="685">
        <v>86948</v>
      </c>
      <c r="BT6" s="685"/>
      <c r="BU6" s="685"/>
      <c r="BV6" s="685"/>
      <c r="BW6" s="685"/>
      <c r="BX6" s="685"/>
      <c r="BY6" s="685"/>
      <c r="BZ6" s="685"/>
      <c r="CA6" s="685"/>
      <c r="CB6" s="689"/>
      <c r="CD6" s="692" t="s">
        <v>225</v>
      </c>
      <c r="CE6" s="693"/>
      <c r="CF6" s="693"/>
      <c r="CG6" s="693"/>
      <c r="CH6" s="693"/>
      <c r="CI6" s="693"/>
      <c r="CJ6" s="693"/>
      <c r="CK6" s="693"/>
      <c r="CL6" s="693"/>
      <c r="CM6" s="693"/>
      <c r="CN6" s="693"/>
      <c r="CO6" s="693"/>
      <c r="CP6" s="693"/>
      <c r="CQ6" s="694"/>
      <c r="CR6" s="681">
        <v>255751</v>
      </c>
      <c r="CS6" s="682"/>
      <c r="CT6" s="682"/>
      <c r="CU6" s="682"/>
      <c r="CV6" s="682"/>
      <c r="CW6" s="682"/>
      <c r="CX6" s="682"/>
      <c r="CY6" s="683"/>
      <c r="CZ6" s="675">
        <v>0.9</v>
      </c>
      <c r="DA6" s="676"/>
      <c r="DB6" s="676"/>
      <c r="DC6" s="695"/>
      <c r="DD6" s="690" t="s">
        <v>126</v>
      </c>
      <c r="DE6" s="682"/>
      <c r="DF6" s="682"/>
      <c r="DG6" s="682"/>
      <c r="DH6" s="682"/>
      <c r="DI6" s="682"/>
      <c r="DJ6" s="682"/>
      <c r="DK6" s="682"/>
      <c r="DL6" s="682"/>
      <c r="DM6" s="682"/>
      <c r="DN6" s="682"/>
      <c r="DO6" s="682"/>
      <c r="DP6" s="683"/>
      <c r="DQ6" s="690">
        <v>255751</v>
      </c>
      <c r="DR6" s="682"/>
      <c r="DS6" s="682"/>
      <c r="DT6" s="682"/>
      <c r="DU6" s="682"/>
      <c r="DV6" s="682"/>
      <c r="DW6" s="682"/>
      <c r="DX6" s="682"/>
      <c r="DY6" s="682"/>
      <c r="DZ6" s="682"/>
      <c r="EA6" s="682"/>
      <c r="EB6" s="682"/>
      <c r="EC6" s="691"/>
    </row>
    <row r="7" spans="2:143" ht="11.25" customHeight="1">
      <c r="B7" s="678" t="s">
        <v>226</v>
      </c>
      <c r="C7" s="679"/>
      <c r="D7" s="679"/>
      <c r="E7" s="679"/>
      <c r="F7" s="679"/>
      <c r="G7" s="679"/>
      <c r="H7" s="679"/>
      <c r="I7" s="679"/>
      <c r="J7" s="679"/>
      <c r="K7" s="679"/>
      <c r="L7" s="679"/>
      <c r="M7" s="679"/>
      <c r="N7" s="679"/>
      <c r="O7" s="679"/>
      <c r="P7" s="679"/>
      <c r="Q7" s="680"/>
      <c r="R7" s="681">
        <v>18025</v>
      </c>
      <c r="S7" s="682"/>
      <c r="T7" s="682"/>
      <c r="U7" s="682"/>
      <c r="V7" s="682"/>
      <c r="W7" s="682"/>
      <c r="X7" s="682"/>
      <c r="Y7" s="683"/>
      <c r="Z7" s="684">
        <v>0.1</v>
      </c>
      <c r="AA7" s="684"/>
      <c r="AB7" s="684"/>
      <c r="AC7" s="684"/>
      <c r="AD7" s="685">
        <v>18025</v>
      </c>
      <c r="AE7" s="685"/>
      <c r="AF7" s="685"/>
      <c r="AG7" s="685"/>
      <c r="AH7" s="685"/>
      <c r="AI7" s="685"/>
      <c r="AJ7" s="685"/>
      <c r="AK7" s="685"/>
      <c r="AL7" s="686">
        <v>0.1</v>
      </c>
      <c r="AM7" s="687"/>
      <c r="AN7" s="687"/>
      <c r="AO7" s="688"/>
      <c r="AP7" s="678" t="s">
        <v>227</v>
      </c>
      <c r="AQ7" s="679"/>
      <c r="AR7" s="679"/>
      <c r="AS7" s="679"/>
      <c r="AT7" s="679"/>
      <c r="AU7" s="679"/>
      <c r="AV7" s="679"/>
      <c r="AW7" s="679"/>
      <c r="AX7" s="679"/>
      <c r="AY7" s="679"/>
      <c r="AZ7" s="679"/>
      <c r="BA7" s="679"/>
      <c r="BB7" s="679"/>
      <c r="BC7" s="679"/>
      <c r="BD7" s="679"/>
      <c r="BE7" s="679"/>
      <c r="BF7" s="680"/>
      <c r="BG7" s="681">
        <v>6966656</v>
      </c>
      <c r="BH7" s="682"/>
      <c r="BI7" s="682"/>
      <c r="BJ7" s="682"/>
      <c r="BK7" s="682"/>
      <c r="BL7" s="682"/>
      <c r="BM7" s="682"/>
      <c r="BN7" s="683"/>
      <c r="BO7" s="684">
        <v>40.700000000000003</v>
      </c>
      <c r="BP7" s="684"/>
      <c r="BQ7" s="684"/>
      <c r="BR7" s="684"/>
      <c r="BS7" s="685">
        <v>86948</v>
      </c>
      <c r="BT7" s="685"/>
      <c r="BU7" s="685"/>
      <c r="BV7" s="685"/>
      <c r="BW7" s="685"/>
      <c r="BX7" s="685"/>
      <c r="BY7" s="685"/>
      <c r="BZ7" s="685"/>
      <c r="CA7" s="685"/>
      <c r="CB7" s="689"/>
      <c r="CD7" s="696" t="s">
        <v>228</v>
      </c>
      <c r="CE7" s="697"/>
      <c r="CF7" s="697"/>
      <c r="CG7" s="697"/>
      <c r="CH7" s="697"/>
      <c r="CI7" s="697"/>
      <c r="CJ7" s="697"/>
      <c r="CK7" s="697"/>
      <c r="CL7" s="697"/>
      <c r="CM7" s="697"/>
      <c r="CN7" s="697"/>
      <c r="CO7" s="697"/>
      <c r="CP7" s="697"/>
      <c r="CQ7" s="698"/>
      <c r="CR7" s="681">
        <v>4236231</v>
      </c>
      <c r="CS7" s="682"/>
      <c r="CT7" s="682"/>
      <c r="CU7" s="682"/>
      <c r="CV7" s="682"/>
      <c r="CW7" s="682"/>
      <c r="CX7" s="682"/>
      <c r="CY7" s="683"/>
      <c r="CZ7" s="684">
        <v>14.1</v>
      </c>
      <c r="DA7" s="684"/>
      <c r="DB7" s="684"/>
      <c r="DC7" s="684"/>
      <c r="DD7" s="690">
        <v>39000</v>
      </c>
      <c r="DE7" s="682"/>
      <c r="DF7" s="682"/>
      <c r="DG7" s="682"/>
      <c r="DH7" s="682"/>
      <c r="DI7" s="682"/>
      <c r="DJ7" s="682"/>
      <c r="DK7" s="682"/>
      <c r="DL7" s="682"/>
      <c r="DM7" s="682"/>
      <c r="DN7" s="682"/>
      <c r="DO7" s="682"/>
      <c r="DP7" s="683"/>
      <c r="DQ7" s="690">
        <v>3892303</v>
      </c>
      <c r="DR7" s="682"/>
      <c r="DS7" s="682"/>
      <c r="DT7" s="682"/>
      <c r="DU7" s="682"/>
      <c r="DV7" s="682"/>
      <c r="DW7" s="682"/>
      <c r="DX7" s="682"/>
      <c r="DY7" s="682"/>
      <c r="DZ7" s="682"/>
      <c r="EA7" s="682"/>
      <c r="EB7" s="682"/>
      <c r="EC7" s="691"/>
    </row>
    <row r="8" spans="2:143" ht="11.25" customHeight="1">
      <c r="B8" s="678" t="s">
        <v>229</v>
      </c>
      <c r="C8" s="679"/>
      <c r="D8" s="679"/>
      <c r="E8" s="679"/>
      <c r="F8" s="679"/>
      <c r="G8" s="679"/>
      <c r="H8" s="679"/>
      <c r="I8" s="679"/>
      <c r="J8" s="679"/>
      <c r="K8" s="679"/>
      <c r="L8" s="679"/>
      <c r="M8" s="679"/>
      <c r="N8" s="679"/>
      <c r="O8" s="679"/>
      <c r="P8" s="679"/>
      <c r="Q8" s="680"/>
      <c r="R8" s="681">
        <v>50340</v>
      </c>
      <c r="S8" s="682"/>
      <c r="T8" s="682"/>
      <c r="U8" s="682"/>
      <c r="V8" s="682"/>
      <c r="W8" s="682"/>
      <c r="X8" s="682"/>
      <c r="Y8" s="683"/>
      <c r="Z8" s="684">
        <v>0.2</v>
      </c>
      <c r="AA8" s="684"/>
      <c r="AB8" s="684"/>
      <c r="AC8" s="684"/>
      <c r="AD8" s="685">
        <v>50340</v>
      </c>
      <c r="AE8" s="685"/>
      <c r="AF8" s="685"/>
      <c r="AG8" s="685"/>
      <c r="AH8" s="685"/>
      <c r="AI8" s="685"/>
      <c r="AJ8" s="685"/>
      <c r="AK8" s="685"/>
      <c r="AL8" s="686">
        <v>0.3</v>
      </c>
      <c r="AM8" s="687"/>
      <c r="AN8" s="687"/>
      <c r="AO8" s="688"/>
      <c r="AP8" s="678" t="s">
        <v>230</v>
      </c>
      <c r="AQ8" s="679"/>
      <c r="AR8" s="679"/>
      <c r="AS8" s="679"/>
      <c r="AT8" s="679"/>
      <c r="AU8" s="679"/>
      <c r="AV8" s="679"/>
      <c r="AW8" s="679"/>
      <c r="AX8" s="679"/>
      <c r="AY8" s="679"/>
      <c r="AZ8" s="679"/>
      <c r="BA8" s="679"/>
      <c r="BB8" s="679"/>
      <c r="BC8" s="679"/>
      <c r="BD8" s="679"/>
      <c r="BE8" s="679"/>
      <c r="BF8" s="680"/>
      <c r="BG8" s="681">
        <v>166971</v>
      </c>
      <c r="BH8" s="682"/>
      <c r="BI8" s="682"/>
      <c r="BJ8" s="682"/>
      <c r="BK8" s="682"/>
      <c r="BL8" s="682"/>
      <c r="BM8" s="682"/>
      <c r="BN8" s="683"/>
      <c r="BO8" s="684">
        <v>1</v>
      </c>
      <c r="BP8" s="684"/>
      <c r="BQ8" s="684"/>
      <c r="BR8" s="684"/>
      <c r="BS8" s="690" t="s">
        <v>126</v>
      </c>
      <c r="BT8" s="682"/>
      <c r="BU8" s="682"/>
      <c r="BV8" s="682"/>
      <c r="BW8" s="682"/>
      <c r="BX8" s="682"/>
      <c r="BY8" s="682"/>
      <c r="BZ8" s="682"/>
      <c r="CA8" s="682"/>
      <c r="CB8" s="691"/>
      <c r="CD8" s="696" t="s">
        <v>231</v>
      </c>
      <c r="CE8" s="697"/>
      <c r="CF8" s="697"/>
      <c r="CG8" s="697"/>
      <c r="CH8" s="697"/>
      <c r="CI8" s="697"/>
      <c r="CJ8" s="697"/>
      <c r="CK8" s="697"/>
      <c r="CL8" s="697"/>
      <c r="CM8" s="697"/>
      <c r="CN8" s="697"/>
      <c r="CO8" s="697"/>
      <c r="CP8" s="697"/>
      <c r="CQ8" s="698"/>
      <c r="CR8" s="681">
        <v>12129546</v>
      </c>
      <c r="CS8" s="682"/>
      <c r="CT8" s="682"/>
      <c r="CU8" s="682"/>
      <c r="CV8" s="682"/>
      <c r="CW8" s="682"/>
      <c r="CX8" s="682"/>
      <c r="CY8" s="683"/>
      <c r="CZ8" s="684">
        <v>40.5</v>
      </c>
      <c r="DA8" s="684"/>
      <c r="DB8" s="684"/>
      <c r="DC8" s="684"/>
      <c r="DD8" s="690">
        <v>360876</v>
      </c>
      <c r="DE8" s="682"/>
      <c r="DF8" s="682"/>
      <c r="DG8" s="682"/>
      <c r="DH8" s="682"/>
      <c r="DI8" s="682"/>
      <c r="DJ8" s="682"/>
      <c r="DK8" s="682"/>
      <c r="DL8" s="682"/>
      <c r="DM8" s="682"/>
      <c r="DN8" s="682"/>
      <c r="DO8" s="682"/>
      <c r="DP8" s="683"/>
      <c r="DQ8" s="690">
        <v>5533965</v>
      </c>
      <c r="DR8" s="682"/>
      <c r="DS8" s="682"/>
      <c r="DT8" s="682"/>
      <c r="DU8" s="682"/>
      <c r="DV8" s="682"/>
      <c r="DW8" s="682"/>
      <c r="DX8" s="682"/>
      <c r="DY8" s="682"/>
      <c r="DZ8" s="682"/>
      <c r="EA8" s="682"/>
      <c r="EB8" s="682"/>
      <c r="EC8" s="691"/>
    </row>
    <row r="9" spans="2:143" ht="11.25" customHeight="1">
      <c r="B9" s="678" t="s">
        <v>232</v>
      </c>
      <c r="C9" s="679"/>
      <c r="D9" s="679"/>
      <c r="E9" s="679"/>
      <c r="F9" s="679"/>
      <c r="G9" s="679"/>
      <c r="H9" s="679"/>
      <c r="I9" s="679"/>
      <c r="J9" s="679"/>
      <c r="K9" s="679"/>
      <c r="L9" s="679"/>
      <c r="M9" s="679"/>
      <c r="N9" s="679"/>
      <c r="O9" s="679"/>
      <c r="P9" s="679"/>
      <c r="Q9" s="680"/>
      <c r="R9" s="681">
        <v>46592</v>
      </c>
      <c r="S9" s="682"/>
      <c r="T9" s="682"/>
      <c r="U9" s="682"/>
      <c r="V9" s="682"/>
      <c r="W9" s="682"/>
      <c r="X9" s="682"/>
      <c r="Y9" s="683"/>
      <c r="Z9" s="684">
        <v>0.1</v>
      </c>
      <c r="AA9" s="684"/>
      <c r="AB9" s="684"/>
      <c r="AC9" s="684"/>
      <c r="AD9" s="685">
        <v>46592</v>
      </c>
      <c r="AE9" s="685"/>
      <c r="AF9" s="685"/>
      <c r="AG9" s="685"/>
      <c r="AH9" s="685"/>
      <c r="AI9" s="685"/>
      <c r="AJ9" s="685"/>
      <c r="AK9" s="685"/>
      <c r="AL9" s="686">
        <v>0.3</v>
      </c>
      <c r="AM9" s="687"/>
      <c r="AN9" s="687"/>
      <c r="AO9" s="688"/>
      <c r="AP9" s="678" t="s">
        <v>233</v>
      </c>
      <c r="AQ9" s="679"/>
      <c r="AR9" s="679"/>
      <c r="AS9" s="679"/>
      <c r="AT9" s="679"/>
      <c r="AU9" s="679"/>
      <c r="AV9" s="679"/>
      <c r="AW9" s="679"/>
      <c r="AX9" s="679"/>
      <c r="AY9" s="679"/>
      <c r="AZ9" s="679"/>
      <c r="BA9" s="679"/>
      <c r="BB9" s="679"/>
      <c r="BC9" s="679"/>
      <c r="BD9" s="679"/>
      <c r="BE9" s="679"/>
      <c r="BF9" s="680"/>
      <c r="BG9" s="681">
        <v>5479903</v>
      </c>
      <c r="BH9" s="682"/>
      <c r="BI9" s="682"/>
      <c r="BJ9" s="682"/>
      <c r="BK9" s="682"/>
      <c r="BL9" s="682"/>
      <c r="BM9" s="682"/>
      <c r="BN9" s="683"/>
      <c r="BO9" s="684">
        <v>32</v>
      </c>
      <c r="BP9" s="684"/>
      <c r="BQ9" s="684"/>
      <c r="BR9" s="684"/>
      <c r="BS9" s="690" t="s">
        <v>126</v>
      </c>
      <c r="BT9" s="682"/>
      <c r="BU9" s="682"/>
      <c r="BV9" s="682"/>
      <c r="BW9" s="682"/>
      <c r="BX9" s="682"/>
      <c r="BY9" s="682"/>
      <c r="BZ9" s="682"/>
      <c r="CA9" s="682"/>
      <c r="CB9" s="691"/>
      <c r="CD9" s="696" t="s">
        <v>234</v>
      </c>
      <c r="CE9" s="697"/>
      <c r="CF9" s="697"/>
      <c r="CG9" s="697"/>
      <c r="CH9" s="697"/>
      <c r="CI9" s="697"/>
      <c r="CJ9" s="697"/>
      <c r="CK9" s="697"/>
      <c r="CL9" s="697"/>
      <c r="CM9" s="697"/>
      <c r="CN9" s="697"/>
      <c r="CO9" s="697"/>
      <c r="CP9" s="697"/>
      <c r="CQ9" s="698"/>
      <c r="CR9" s="681">
        <v>1741030</v>
      </c>
      <c r="CS9" s="682"/>
      <c r="CT9" s="682"/>
      <c r="CU9" s="682"/>
      <c r="CV9" s="682"/>
      <c r="CW9" s="682"/>
      <c r="CX9" s="682"/>
      <c r="CY9" s="683"/>
      <c r="CZ9" s="684">
        <v>5.8</v>
      </c>
      <c r="DA9" s="684"/>
      <c r="DB9" s="684"/>
      <c r="DC9" s="684"/>
      <c r="DD9" s="690">
        <v>79773</v>
      </c>
      <c r="DE9" s="682"/>
      <c r="DF9" s="682"/>
      <c r="DG9" s="682"/>
      <c r="DH9" s="682"/>
      <c r="DI9" s="682"/>
      <c r="DJ9" s="682"/>
      <c r="DK9" s="682"/>
      <c r="DL9" s="682"/>
      <c r="DM9" s="682"/>
      <c r="DN9" s="682"/>
      <c r="DO9" s="682"/>
      <c r="DP9" s="683"/>
      <c r="DQ9" s="690">
        <v>1546778</v>
      </c>
      <c r="DR9" s="682"/>
      <c r="DS9" s="682"/>
      <c r="DT9" s="682"/>
      <c r="DU9" s="682"/>
      <c r="DV9" s="682"/>
      <c r="DW9" s="682"/>
      <c r="DX9" s="682"/>
      <c r="DY9" s="682"/>
      <c r="DZ9" s="682"/>
      <c r="EA9" s="682"/>
      <c r="EB9" s="682"/>
      <c r="EC9" s="691"/>
    </row>
    <row r="10" spans="2:143" ht="11.25" customHeight="1">
      <c r="B10" s="678" t="s">
        <v>235</v>
      </c>
      <c r="C10" s="679"/>
      <c r="D10" s="679"/>
      <c r="E10" s="679"/>
      <c r="F10" s="679"/>
      <c r="G10" s="679"/>
      <c r="H10" s="679"/>
      <c r="I10" s="679"/>
      <c r="J10" s="679"/>
      <c r="K10" s="679"/>
      <c r="L10" s="679"/>
      <c r="M10" s="679"/>
      <c r="N10" s="679"/>
      <c r="O10" s="679"/>
      <c r="P10" s="679"/>
      <c r="Q10" s="680"/>
      <c r="R10" s="681" t="s">
        <v>236</v>
      </c>
      <c r="S10" s="682"/>
      <c r="T10" s="682"/>
      <c r="U10" s="682"/>
      <c r="V10" s="682"/>
      <c r="W10" s="682"/>
      <c r="X10" s="682"/>
      <c r="Y10" s="683"/>
      <c r="Z10" s="684" t="s">
        <v>236</v>
      </c>
      <c r="AA10" s="684"/>
      <c r="AB10" s="684"/>
      <c r="AC10" s="684"/>
      <c r="AD10" s="685" t="s">
        <v>236</v>
      </c>
      <c r="AE10" s="685"/>
      <c r="AF10" s="685"/>
      <c r="AG10" s="685"/>
      <c r="AH10" s="685"/>
      <c r="AI10" s="685"/>
      <c r="AJ10" s="685"/>
      <c r="AK10" s="685"/>
      <c r="AL10" s="686" t="s">
        <v>126</v>
      </c>
      <c r="AM10" s="687"/>
      <c r="AN10" s="687"/>
      <c r="AO10" s="688"/>
      <c r="AP10" s="678" t="s">
        <v>237</v>
      </c>
      <c r="AQ10" s="679"/>
      <c r="AR10" s="679"/>
      <c r="AS10" s="679"/>
      <c r="AT10" s="679"/>
      <c r="AU10" s="679"/>
      <c r="AV10" s="679"/>
      <c r="AW10" s="679"/>
      <c r="AX10" s="679"/>
      <c r="AY10" s="679"/>
      <c r="AZ10" s="679"/>
      <c r="BA10" s="679"/>
      <c r="BB10" s="679"/>
      <c r="BC10" s="679"/>
      <c r="BD10" s="679"/>
      <c r="BE10" s="679"/>
      <c r="BF10" s="680"/>
      <c r="BG10" s="681">
        <v>355504</v>
      </c>
      <c r="BH10" s="682"/>
      <c r="BI10" s="682"/>
      <c r="BJ10" s="682"/>
      <c r="BK10" s="682"/>
      <c r="BL10" s="682"/>
      <c r="BM10" s="682"/>
      <c r="BN10" s="683"/>
      <c r="BO10" s="684">
        <v>2.1</v>
      </c>
      <c r="BP10" s="684"/>
      <c r="BQ10" s="684"/>
      <c r="BR10" s="684"/>
      <c r="BS10" s="690" t="s">
        <v>126</v>
      </c>
      <c r="BT10" s="682"/>
      <c r="BU10" s="682"/>
      <c r="BV10" s="682"/>
      <c r="BW10" s="682"/>
      <c r="BX10" s="682"/>
      <c r="BY10" s="682"/>
      <c r="BZ10" s="682"/>
      <c r="CA10" s="682"/>
      <c r="CB10" s="691"/>
      <c r="CD10" s="696" t="s">
        <v>238</v>
      </c>
      <c r="CE10" s="697"/>
      <c r="CF10" s="697"/>
      <c r="CG10" s="697"/>
      <c r="CH10" s="697"/>
      <c r="CI10" s="697"/>
      <c r="CJ10" s="697"/>
      <c r="CK10" s="697"/>
      <c r="CL10" s="697"/>
      <c r="CM10" s="697"/>
      <c r="CN10" s="697"/>
      <c r="CO10" s="697"/>
      <c r="CP10" s="697"/>
      <c r="CQ10" s="698"/>
      <c r="CR10" s="681">
        <v>53219</v>
      </c>
      <c r="CS10" s="682"/>
      <c r="CT10" s="682"/>
      <c r="CU10" s="682"/>
      <c r="CV10" s="682"/>
      <c r="CW10" s="682"/>
      <c r="CX10" s="682"/>
      <c r="CY10" s="683"/>
      <c r="CZ10" s="684">
        <v>0.2</v>
      </c>
      <c r="DA10" s="684"/>
      <c r="DB10" s="684"/>
      <c r="DC10" s="684"/>
      <c r="DD10" s="690">
        <v>1054</v>
      </c>
      <c r="DE10" s="682"/>
      <c r="DF10" s="682"/>
      <c r="DG10" s="682"/>
      <c r="DH10" s="682"/>
      <c r="DI10" s="682"/>
      <c r="DJ10" s="682"/>
      <c r="DK10" s="682"/>
      <c r="DL10" s="682"/>
      <c r="DM10" s="682"/>
      <c r="DN10" s="682"/>
      <c r="DO10" s="682"/>
      <c r="DP10" s="683"/>
      <c r="DQ10" s="690">
        <v>42106</v>
      </c>
      <c r="DR10" s="682"/>
      <c r="DS10" s="682"/>
      <c r="DT10" s="682"/>
      <c r="DU10" s="682"/>
      <c r="DV10" s="682"/>
      <c r="DW10" s="682"/>
      <c r="DX10" s="682"/>
      <c r="DY10" s="682"/>
      <c r="DZ10" s="682"/>
      <c r="EA10" s="682"/>
      <c r="EB10" s="682"/>
      <c r="EC10" s="691"/>
    </row>
    <row r="11" spans="2:143" ht="11.25" customHeight="1">
      <c r="B11" s="678" t="s">
        <v>239</v>
      </c>
      <c r="C11" s="679"/>
      <c r="D11" s="679"/>
      <c r="E11" s="679"/>
      <c r="F11" s="679"/>
      <c r="G11" s="679"/>
      <c r="H11" s="679"/>
      <c r="I11" s="679"/>
      <c r="J11" s="679"/>
      <c r="K11" s="679"/>
      <c r="L11" s="679"/>
      <c r="M11" s="679"/>
      <c r="N11" s="679"/>
      <c r="O11" s="679"/>
      <c r="P11" s="679"/>
      <c r="Q11" s="680"/>
      <c r="R11" s="681" t="s">
        <v>236</v>
      </c>
      <c r="S11" s="682"/>
      <c r="T11" s="682"/>
      <c r="U11" s="682"/>
      <c r="V11" s="682"/>
      <c r="W11" s="682"/>
      <c r="X11" s="682"/>
      <c r="Y11" s="683"/>
      <c r="Z11" s="684" t="s">
        <v>126</v>
      </c>
      <c r="AA11" s="684"/>
      <c r="AB11" s="684"/>
      <c r="AC11" s="684"/>
      <c r="AD11" s="685" t="s">
        <v>126</v>
      </c>
      <c r="AE11" s="685"/>
      <c r="AF11" s="685"/>
      <c r="AG11" s="685"/>
      <c r="AH11" s="685"/>
      <c r="AI11" s="685"/>
      <c r="AJ11" s="685"/>
      <c r="AK11" s="685"/>
      <c r="AL11" s="686" t="s">
        <v>236</v>
      </c>
      <c r="AM11" s="687"/>
      <c r="AN11" s="687"/>
      <c r="AO11" s="688"/>
      <c r="AP11" s="678" t="s">
        <v>240</v>
      </c>
      <c r="AQ11" s="679"/>
      <c r="AR11" s="679"/>
      <c r="AS11" s="679"/>
      <c r="AT11" s="679"/>
      <c r="AU11" s="679"/>
      <c r="AV11" s="679"/>
      <c r="AW11" s="679"/>
      <c r="AX11" s="679"/>
      <c r="AY11" s="679"/>
      <c r="AZ11" s="679"/>
      <c r="BA11" s="679"/>
      <c r="BB11" s="679"/>
      <c r="BC11" s="679"/>
      <c r="BD11" s="679"/>
      <c r="BE11" s="679"/>
      <c r="BF11" s="680"/>
      <c r="BG11" s="681">
        <v>964278</v>
      </c>
      <c r="BH11" s="682"/>
      <c r="BI11" s="682"/>
      <c r="BJ11" s="682"/>
      <c r="BK11" s="682"/>
      <c r="BL11" s="682"/>
      <c r="BM11" s="682"/>
      <c r="BN11" s="683"/>
      <c r="BO11" s="684">
        <v>5.6</v>
      </c>
      <c r="BP11" s="684"/>
      <c r="BQ11" s="684"/>
      <c r="BR11" s="684"/>
      <c r="BS11" s="690">
        <v>86948</v>
      </c>
      <c r="BT11" s="682"/>
      <c r="BU11" s="682"/>
      <c r="BV11" s="682"/>
      <c r="BW11" s="682"/>
      <c r="BX11" s="682"/>
      <c r="BY11" s="682"/>
      <c r="BZ11" s="682"/>
      <c r="CA11" s="682"/>
      <c r="CB11" s="691"/>
      <c r="CD11" s="696" t="s">
        <v>241</v>
      </c>
      <c r="CE11" s="697"/>
      <c r="CF11" s="697"/>
      <c r="CG11" s="697"/>
      <c r="CH11" s="697"/>
      <c r="CI11" s="697"/>
      <c r="CJ11" s="697"/>
      <c r="CK11" s="697"/>
      <c r="CL11" s="697"/>
      <c r="CM11" s="697"/>
      <c r="CN11" s="697"/>
      <c r="CO11" s="697"/>
      <c r="CP11" s="697"/>
      <c r="CQ11" s="698"/>
      <c r="CR11" s="681">
        <v>93308</v>
      </c>
      <c r="CS11" s="682"/>
      <c r="CT11" s="682"/>
      <c r="CU11" s="682"/>
      <c r="CV11" s="682"/>
      <c r="CW11" s="682"/>
      <c r="CX11" s="682"/>
      <c r="CY11" s="683"/>
      <c r="CZ11" s="684">
        <v>0.3</v>
      </c>
      <c r="DA11" s="684"/>
      <c r="DB11" s="684"/>
      <c r="DC11" s="684"/>
      <c r="DD11" s="690">
        <v>22493</v>
      </c>
      <c r="DE11" s="682"/>
      <c r="DF11" s="682"/>
      <c r="DG11" s="682"/>
      <c r="DH11" s="682"/>
      <c r="DI11" s="682"/>
      <c r="DJ11" s="682"/>
      <c r="DK11" s="682"/>
      <c r="DL11" s="682"/>
      <c r="DM11" s="682"/>
      <c r="DN11" s="682"/>
      <c r="DO11" s="682"/>
      <c r="DP11" s="683"/>
      <c r="DQ11" s="690">
        <v>88366</v>
      </c>
      <c r="DR11" s="682"/>
      <c r="DS11" s="682"/>
      <c r="DT11" s="682"/>
      <c r="DU11" s="682"/>
      <c r="DV11" s="682"/>
      <c r="DW11" s="682"/>
      <c r="DX11" s="682"/>
      <c r="DY11" s="682"/>
      <c r="DZ11" s="682"/>
      <c r="EA11" s="682"/>
      <c r="EB11" s="682"/>
      <c r="EC11" s="691"/>
    </row>
    <row r="12" spans="2:143" ht="11.25" customHeight="1">
      <c r="B12" s="678" t="s">
        <v>242</v>
      </c>
      <c r="C12" s="679"/>
      <c r="D12" s="679"/>
      <c r="E12" s="679"/>
      <c r="F12" s="679"/>
      <c r="G12" s="679"/>
      <c r="H12" s="679"/>
      <c r="I12" s="679"/>
      <c r="J12" s="679"/>
      <c r="K12" s="679"/>
      <c r="L12" s="679"/>
      <c r="M12" s="679"/>
      <c r="N12" s="679"/>
      <c r="O12" s="679"/>
      <c r="P12" s="679"/>
      <c r="Q12" s="680"/>
      <c r="R12" s="681">
        <v>1655952</v>
      </c>
      <c r="S12" s="682"/>
      <c r="T12" s="682"/>
      <c r="U12" s="682"/>
      <c r="V12" s="682"/>
      <c r="W12" s="682"/>
      <c r="X12" s="682"/>
      <c r="Y12" s="683"/>
      <c r="Z12" s="684">
        <v>5.2</v>
      </c>
      <c r="AA12" s="684"/>
      <c r="AB12" s="684"/>
      <c r="AC12" s="684"/>
      <c r="AD12" s="685">
        <v>1655952</v>
      </c>
      <c r="AE12" s="685"/>
      <c r="AF12" s="685"/>
      <c r="AG12" s="685"/>
      <c r="AH12" s="685"/>
      <c r="AI12" s="685"/>
      <c r="AJ12" s="685"/>
      <c r="AK12" s="685"/>
      <c r="AL12" s="686">
        <v>9.1999999999999993</v>
      </c>
      <c r="AM12" s="687"/>
      <c r="AN12" s="687"/>
      <c r="AO12" s="688"/>
      <c r="AP12" s="678" t="s">
        <v>243</v>
      </c>
      <c r="AQ12" s="679"/>
      <c r="AR12" s="679"/>
      <c r="AS12" s="679"/>
      <c r="AT12" s="679"/>
      <c r="AU12" s="679"/>
      <c r="AV12" s="679"/>
      <c r="AW12" s="679"/>
      <c r="AX12" s="679"/>
      <c r="AY12" s="679"/>
      <c r="AZ12" s="679"/>
      <c r="BA12" s="679"/>
      <c r="BB12" s="679"/>
      <c r="BC12" s="679"/>
      <c r="BD12" s="679"/>
      <c r="BE12" s="679"/>
      <c r="BF12" s="680"/>
      <c r="BG12" s="681">
        <v>7952545</v>
      </c>
      <c r="BH12" s="682"/>
      <c r="BI12" s="682"/>
      <c r="BJ12" s="682"/>
      <c r="BK12" s="682"/>
      <c r="BL12" s="682"/>
      <c r="BM12" s="682"/>
      <c r="BN12" s="683"/>
      <c r="BO12" s="684">
        <v>46.4</v>
      </c>
      <c r="BP12" s="684"/>
      <c r="BQ12" s="684"/>
      <c r="BR12" s="684"/>
      <c r="BS12" s="690" t="s">
        <v>126</v>
      </c>
      <c r="BT12" s="682"/>
      <c r="BU12" s="682"/>
      <c r="BV12" s="682"/>
      <c r="BW12" s="682"/>
      <c r="BX12" s="682"/>
      <c r="BY12" s="682"/>
      <c r="BZ12" s="682"/>
      <c r="CA12" s="682"/>
      <c r="CB12" s="691"/>
      <c r="CD12" s="696" t="s">
        <v>244</v>
      </c>
      <c r="CE12" s="697"/>
      <c r="CF12" s="697"/>
      <c r="CG12" s="697"/>
      <c r="CH12" s="697"/>
      <c r="CI12" s="697"/>
      <c r="CJ12" s="697"/>
      <c r="CK12" s="697"/>
      <c r="CL12" s="697"/>
      <c r="CM12" s="697"/>
      <c r="CN12" s="697"/>
      <c r="CO12" s="697"/>
      <c r="CP12" s="697"/>
      <c r="CQ12" s="698"/>
      <c r="CR12" s="681">
        <v>288046</v>
      </c>
      <c r="CS12" s="682"/>
      <c r="CT12" s="682"/>
      <c r="CU12" s="682"/>
      <c r="CV12" s="682"/>
      <c r="CW12" s="682"/>
      <c r="CX12" s="682"/>
      <c r="CY12" s="683"/>
      <c r="CZ12" s="684">
        <v>1</v>
      </c>
      <c r="DA12" s="684"/>
      <c r="DB12" s="684"/>
      <c r="DC12" s="684"/>
      <c r="DD12" s="690">
        <v>9921</v>
      </c>
      <c r="DE12" s="682"/>
      <c r="DF12" s="682"/>
      <c r="DG12" s="682"/>
      <c r="DH12" s="682"/>
      <c r="DI12" s="682"/>
      <c r="DJ12" s="682"/>
      <c r="DK12" s="682"/>
      <c r="DL12" s="682"/>
      <c r="DM12" s="682"/>
      <c r="DN12" s="682"/>
      <c r="DO12" s="682"/>
      <c r="DP12" s="683"/>
      <c r="DQ12" s="690">
        <v>126225</v>
      </c>
      <c r="DR12" s="682"/>
      <c r="DS12" s="682"/>
      <c r="DT12" s="682"/>
      <c r="DU12" s="682"/>
      <c r="DV12" s="682"/>
      <c r="DW12" s="682"/>
      <c r="DX12" s="682"/>
      <c r="DY12" s="682"/>
      <c r="DZ12" s="682"/>
      <c r="EA12" s="682"/>
      <c r="EB12" s="682"/>
      <c r="EC12" s="691"/>
    </row>
    <row r="13" spans="2:143" ht="11.25" customHeight="1">
      <c r="B13" s="678" t="s">
        <v>245</v>
      </c>
      <c r="C13" s="679"/>
      <c r="D13" s="679"/>
      <c r="E13" s="679"/>
      <c r="F13" s="679"/>
      <c r="G13" s="679"/>
      <c r="H13" s="679"/>
      <c r="I13" s="679"/>
      <c r="J13" s="679"/>
      <c r="K13" s="679"/>
      <c r="L13" s="679"/>
      <c r="M13" s="679"/>
      <c r="N13" s="679"/>
      <c r="O13" s="679"/>
      <c r="P13" s="679"/>
      <c r="Q13" s="680"/>
      <c r="R13" s="681" t="s">
        <v>126</v>
      </c>
      <c r="S13" s="682"/>
      <c r="T13" s="682"/>
      <c r="U13" s="682"/>
      <c r="V13" s="682"/>
      <c r="W13" s="682"/>
      <c r="X13" s="682"/>
      <c r="Y13" s="683"/>
      <c r="Z13" s="684" t="s">
        <v>126</v>
      </c>
      <c r="AA13" s="684"/>
      <c r="AB13" s="684"/>
      <c r="AC13" s="684"/>
      <c r="AD13" s="685" t="s">
        <v>126</v>
      </c>
      <c r="AE13" s="685"/>
      <c r="AF13" s="685"/>
      <c r="AG13" s="685"/>
      <c r="AH13" s="685"/>
      <c r="AI13" s="685"/>
      <c r="AJ13" s="685"/>
      <c r="AK13" s="685"/>
      <c r="AL13" s="686" t="s">
        <v>126</v>
      </c>
      <c r="AM13" s="687"/>
      <c r="AN13" s="687"/>
      <c r="AO13" s="688"/>
      <c r="AP13" s="678" t="s">
        <v>246</v>
      </c>
      <c r="AQ13" s="679"/>
      <c r="AR13" s="679"/>
      <c r="AS13" s="679"/>
      <c r="AT13" s="679"/>
      <c r="AU13" s="679"/>
      <c r="AV13" s="679"/>
      <c r="AW13" s="679"/>
      <c r="AX13" s="679"/>
      <c r="AY13" s="679"/>
      <c r="AZ13" s="679"/>
      <c r="BA13" s="679"/>
      <c r="BB13" s="679"/>
      <c r="BC13" s="679"/>
      <c r="BD13" s="679"/>
      <c r="BE13" s="679"/>
      <c r="BF13" s="680"/>
      <c r="BG13" s="681">
        <v>7947144</v>
      </c>
      <c r="BH13" s="682"/>
      <c r="BI13" s="682"/>
      <c r="BJ13" s="682"/>
      <c r="BK13" s="682"/>
      <c r="BL13" s="682"/>
      <c r="BM13" s="682"/>
      <c r="BN13" s="683"/>
      <c r="BO13" s="684">
        <v>46.4</v>
      </c>
      <c r="BP13" s="684"/>
      <c r="BQ13" s="684"/>
      <c r="BR13" s="684"/>
      <c r="BS13" s="690" t="s">
        <v>126</v>
      </c>
      <c r="BT13" s="682"/>
      <c r="BU13" s="682"/>
      <c r="BV13" s="682"/>
      <c r="BW13" s="682"/>
      <c r="BX13" s="682"/>
      <c r="BY13" s="682"/>
      <c r="BZ13" s="682"/>
      <c r="CA13" s="682"/>
      <c r="CB13" s="691"/>
      <c r="CD13" s="696" t="s">
        <v>247</v>
      </c>
      <c r="CE13" s="697"/>
      <c r="CF13" s="697"/>
      <c r="CG13" s="697"/>
      <c r="CH13" s="697"/>
      <c r="CI13" s="697"/>
      <c r="CJ13" s="697"/>
      <c r="CK13" s="697"/>
      <c r="CL13" s="697"/>
      <c r="CM13" s="697"/>
      <c r="CN13" s="697"/>
      <c r="CO13" s="697"/>
      <c r="CP13" s="697"/>
      <c r="CQ13" s="698"/>
      <c r="CR13" s="681">
        <v>4547023</v>
      </c>
      <c r="CS13" s="682"/>
      <c r="CT13" s="682"/>
      <c r="CU13" s="682"/>
      <c r="CV13" s="682"/>
      <c r="CW13" s="682"/>
      <c r="CX13" s="682"/>
      <c r="CY13" s="683"/>
      <c r="CZ13" s="684">
        <v>15.2</v>
      </c>
      <c r="DA13" s="684"/>
      <c r="DB13" s="684"/>
      <c r="DC13" s="684"/>
      <c r="DD13" s="690">
        <v>1843086</v>
      </c>
      <c r="DE13" s="682"/>
      <c r="DF13" s="682"/>
      <c r="DG13" s="682"/>
      <c r="DH13" s="682"/>
      <c r="DI13" s="682"/>
      <c r="DJ13" s="682"/>
      <c r="DK13" s="682"/>
      <c r="DL13" s="682"/>
      <c r="DM13" s="682"/>
      <c r="DN13" s="682"/>
      <c r="DO13" s="682"/>
      <c r="DP13" s="683"/>
      <c r="DQ13" s="690">
        <v>3173124</v>
      </c>
      <c r="DR13" s="682"/>
      <c r="DS13" s="682"/>
      <c r="DT13" s="682"/>
      <c r="DU13" s="682"/>
      <c r="DV13" s="682"/>
      <c r="DW13" s="682"/>
      <c r="DX13" s="682"/>
      <c r="DY13" s="682"/>
      <c r="DZ13" s="682"/>
      <c r="EA13" s="682"/>
      <c r="EB13" s="682"/>
      <c r="EC13" s="691"/>
    </row>
    <row r="14" spans="2:143" ht="11.25" customHeight="1">
      <c r="B14" s="678" t="s">
        <v>248</v>
      </c>
      <c r="C14" s="679"/>
      <c r="D14" s="679"/>
      <c r="E14" s="679"/>
      <c r="F14" s="679"/>
      <c r="G14" s="679"/>
      <c r="H14" s="679"/>
      <c r="I14" s="679"/>
      <c r="J14" s="679"/>
      <c r="K14" s="679"/>
      <c r="L14" s="679"/>
      <c r="M14" s="679"/>
      <c r="N14" s="679"/>
      <c r="O14" s="679"/>
      <c r="P14" s="679"/>
      <c r="Q14" s="680"/>
      <c r="R14" s="681" t="s">
        <v>126</v>
      </c>
      <c r="S14" s="682"/>
      <c r="T14" s="682"/>
      <c r="U14" s="682"/>
      <c r="V14" s="682"/>
      <c r="W14" s="682"/>
      <c r="X14" s="682"/>
      <c r="Y14" s="683"/>
      <c r="Z14" s="684" t="s">
        <v>126</v>
      </c>
      <c r="AA14" s="684"/>
      <c r="AB14" s="684"/>
      <c r="AC14" s="684"/>
      <c r="AD14" s="685" t="s">
        <v>126</v>
      </c>
      <c r="AE14" s="685"/>
      <c r="AF14" s="685"/>
      <c r="AG14" s="685"/>
      <c r="AH14" s="685"/>
      <c r="AI14" s="685"/>
      <c r="AJ14" s="685"/>
      <c r="AK14" s="685"/>
      <c r="AL14" s="686" t="s">
        <v>126</v>
      </c>
      <c r="AM14" s="687"/>
      <c r="AN14" s="687"/>
      <c r="AO14" s="688"/>
      <c r="AP14" s="678" t="s">
        <v>249</v>
      </c>
      <c r="AQ14" s="679"/>
      <c r="AR14" s="679"/>
      <c r="AS14" s="679"/>
      <c r="AT14" s="679"/>
      <c r="AU14" s="679"/>
      <c r="AV14" s="679"/>
      <c r="AW14" s="679"/>
      <c r="AX14" s="679"/>
      <c r="AY14" s="679"/>
      <c r="AZ14" s="679"/>
      <c r="BA14" s="679"/>
      <c r="BB14" s="679"/>
      <c r="BC14" s="679"/>
      <c r="BD14" s="679"/>
      <c r="BE14" s="679"/>
      <c r="BF14" s="680"/>
      <c r="BG14" s="681">
        <v>127766</v>
      </c>
      <c r="BH14" s="682"/>
      <c r="BI14" s="682"/>
      <c r="BJ14" s="682"/>
      <c r="BK14" s="682"/>
      <c r="BL14" s="682"/>
      <c r="BM14" s="682"/>
      <c r="BN14" s="683"/>
      <c r="BO14" s="684">
        <v>0.7</v>
      </c>
      <c r="BP14" s="684"/>
      <c r="BQ14" s="684"/>
      <c r="BR14" s="684"/>
      <c r="BS14" s="690" t="s">
        <v>126</v>
      </c>
      <c r="BT14" s="682"/>
      <c r="BU14" s="682"/>
      <c r="BV14" s="682"/>
      <c r="BW14" s="682"/>
      <c r="BX14" s="682"/>
      <c r="BY14" s="682"/>
      <c r="BZ14" s="682"/>
      <c r="CA14" s="682"/>
      <c r="CB14" s="691"/>
      <c r="CD14" s="696" t="s">
        <v>250</v>
      </c>
      <c r="CE14" s="697"/>
      <c r="CF14" s="697"/>
      <c r="CG14" s="697"/>
      <c r="CH14" s="697"/>
      <c r="CI14" s="697"/>
      <c r="CJ14" s="697"/>
      <c r="CK14" s="697"/>
      <c r="CL14" s="697"/>
      <c r="CM14" s="697"/>
      <c r="CN14" s="697"/>
      <c r="CO14" s="697"/>
      <c r="CP14" s="697"/>
      <c r="CQ14" s="698"/>
      <c r="CR14" s="681">
        <v>1082601</v>
      </c>
      <c r="CS14" s="682"/>
      <c r="CT14" s="682"/>
      <c r="CU14" s="682"/>
      <c r="CV14" s="682"/>
      <c r="CW14" s="682"/>
      <c r="CX14" s="682"/>
      <c r="CY14" s="683"/>
      <c r="CZ14" s="684">
        <v>3.6</v>
      </c>
      <c r="DA14" s="684"/>
      <c r="DB14" s="684"/>
      <c r="DC14" s="684"/>
      <c r="DD14" s="690">
        <v>62956</v>
      </c>
      <c r="DE14" s="682"/>
      <c r="DF14" s="682"/>
      <c r="DG14" s="682"/>
      <c r="DH14" s="682"/>
      <c r="DI14" s="682"/>
      <c r="DJ14" s="682"/>
      <c r="DK14" s="682"/>
      <c r="DL14" s="682"/>
      <c r="DM14" s="682"/>
      <c r="DN14" s="682"/>
      <c r="DO14" s="682"/>
      <c r="DP14" s="683"/>
      <c r="DQ14" s="690">
        <v>1037151</v>
      </c>
      <c r="DR14" s="682"/>
      <c r="DS14" s="682"/>
      <c r="DT14" s="682"/>
      <c r="DU14" s="682"/>
      <c r="DV14" s="682"/>
      <c r="DW14" s="682"/>
      <c r="DX14" s="682"/>
      <c r="DY14" s="682"/>
      <c r="DZ14" s="682"/>
      <c r="EA14" s="682"/>
      <c r="EB14" s="682"/>
      <c r="EC14" s="691"/>
    </row>
    <row r="15" spans="2:143" ht="11.25" customHeight="1">
      <c r="B15" s="678" t="s">
        <v>251</v>
      </c>
      <c r="C15" s="679"/>
      <c r="D15" s="679"/>
      <c r="E15" s="679"/>
      <c r="F15" s="679"/>
      <c r="G15" s="679"/>
      <c r="H15" s="679"/>
      <c r="I15" s="679"/>
      <c r="J15" s="679"/>
      <c r="K15" s="679"/>
      <c r="L15" s="679"/>
      <c r="M15" s="679"/>
      <c r="N15" s="679"/>
      <c r="O15" s="679"/>
      <c r="P15" s="679"/>
      <c r="Q15" s="680"/>
      <c r="R15" s="681">
        <v>72561</v>
      </c>
      <c r="S15" s="682"/>
      <c r="T15" s="682"/>
      <c r="U15" s="682"/>
      <c r="V15" s="682"/>
      <c r="W15" s="682"/>
      <c r="X15" s="682"/>
      <c r="Y15" s="683"/>
      <c r="Z15" s="684">
        <v>0.2</v>
      </c>
      <c r="AA15" s="684"/>
      <c r="AB15" s="684"/>
      <c r="AC15" s="684"/>
      <c r="AD15" s="685">
        <v>72561</v>
      </c>
      <c r="AE15" s="685"/>
      <c r="AF15" s="685"/>
      <c r="AG15" s="685"/>
      <c r="AH15" s="685"/>
      <c r="AI15" s="685"/>
      <c r="AJ15" s="685"/>
      <c r="AK15" s="685"/>
      <c r="AL15" s="686">
        <v>0.4</v>
      </c>
      <c r="AM15" s="687"/>
      <c r="AN15" s="687"/>
      <c r="AO15" s="688"/>
      <c r="AP15" s="678" t="s">
        <v>252</v>
      </c>
      <c r="AQ15" s="679"/>
      <c r="AR15" s="679"/>
      <c r="AS15" s="679"/>
      <c r="AT15" s="679"/>
      <c r="AU15" s="679"/>
      <c r="AV15" s="679"/>
      <c r="AW15" s="679"/>
      <c r="AX15" s="679"/>
      <c r="AY15" s="679"/>
      <c r="AZ15" s="679"/>
      <c r="BA15" s="679"/>
      <c r="BB15" s="679"/>
      <c r="BC15" s="679"/>
      <c r="BD15" s="679"/>
      <c r="BE15" s="679"/>
      <c r="BF15" s="680"/>
      <c r="BG15" s="681">
        <v>753896</v>
      </c>
      <c r="BH15" s="682"/>
      <c r="BI15" s="682"/>
      <c r="BJ15" s="682"/>
      <c r="BK15" s="682"/>
      <c r="BL15" s="682"/>
      <c r="BM15" s="682"/>
      <c r="BN15" s="683"/>
      <c r="BO15" s="684">
        <v>4.4000000000000004</v>
      </c>
      <c r="BP15" s="684"/>
      <c r="BQ15" s="684"/>
      <c r="BR15" s="684"/>
      <c r="BS15" s="690" t="s">
        <v>236</v>
      </c>
      <c r="BT15" s="682"/>
      <c r="BU15" s="682"/>
      <c r="BV15" s="682"/>
      <c r="BW15" s="682"/>
      <c r="BX15" s="682"/>
      <c r="BY15" s="682"/>
      <c r="BZ15" s="682"/>
      <c r="CA15" s="682"/>
      <c r="CB15" s="691"/>
      <c r="CD15" s="696" t="s">
        <v>253</v>
      </c>
      <c r="CE15" s="697"/>
      <c r="CF15" s="697"/>
      <c r="CG15" s="697"/>
      <c r="CH15" s="697"/>
      <c r="CI15" s="697"/>
      <c r="CJ15" s="697"/>
      <c r="CK15" s="697"/>
      <c r="CL15" s="697"/>
      <c r="CM15" s="697"/>
      <c r="CN15" s="697"/>
      <c r="CO15" s="697"/>
      <c r="CP15" s="697"/>
      <c r="CQ15" s="698"/>
      <c r="CR15" s="681">
        <v>2768646</v>
      </c>
      <c r="CS15" s="682"/>
      <c r="CT15" s="682"/>
      <c r="CU15" s="682"/>
      <c r="CV15" s="682"/>
      <c r="CW15" s="682"/>
      <c r="CX15" s="682"/>
      <c r="CY15" s="683"/>
      <c r="CZ15" s="684">
        <v>9.1999999999999993</v>
      </c>
      <c r="DA15" s="684"/>
      <c r="DB15" s="684"/>
      <c r="DC15" s="684"/>
      <c r="DD15" s="690">
        <v>495845</v>
      </c>
      <c r="DE15" s="682"/>
      <c r="DF15" s="682"/>
      <c r="DG15" s="682"/>
      <c r="DH15" s="682"/>
      <c r="DI15" s="682"/>
      <c r="DJ15" s="682"/>
      <c r="DK15" s="682"/>
      <c r="DL15" s="682"/>
      <c r="DM15" s="682"/>
      <c r="DN15" s="682"/>
      <c r="DO15" s="682"/>
      <c r="DP15" s="683"/>
      <c r="DQ15" s="690">
        <v>1930691</v>
      </c>
      <c r="DR15" s="682"/>
      <c r="DS15" s="682"/>
      <c r="DT15" s="682"/>
      <c r="DU15" s="682"/>
      <c r="DV15" s="682"/>
      <c r="DW15" s="682"/>
      <c r="DX15" s="682"/>
      <c r="DY15" s="682"/>
      <c r="DZ15" s="682"/>
      <c r="EA15" s="682"/>
      <c r="EB15" s="682"/>
      <c r="EC15" s="691"/>
    </row>
    <row r="16" spans="2:143" ht="11.25" customHeight="1">
      <c r="B16" s="678" t="s">
        <v>254</v>
      </c>
      <c r="C16" s="679"/>
      <c r="D16" s="679"/>
      <c r="E16" s="679"/>
      <c r="F16" s="679"/>
      <c r="G16" s="679"/>
      <c r="H16" s="679"/>
      <c r="I16" s="679"/>
      <c r="J16" s="679"/>
      <c r="K16" s="679"/>
      <c r="L16" s="679"/>
      <c r="M16" s="679"/>
      <c r="N16" s="679"/>
      <c r="O16" s="679"/>
      <c r="P16" s="679"/>
      <c r="Q16" s="680"/>
      <c r="R16" s="681" t="s">
        <v>126</v>
      </c>
      <c r="S16" s="682"/>
      <c r="T16" s="682"/>
      <c r="U16" s="682"/>
      <c r="V16" s="682"/>
      <c r="W16" s="682"/>
      <c r="X16" s="682"/>
      <c r="Y16" s="683"/>
      <c r="Z16" s="684" t="s">
        <v>126</v>
      </c>
      <c r="AA16" s="684"/>
      <c r="AB16" s="684"/>
      <c r="AC16" s="684"/>
      <c r="AD16" s="685" t="s">
        <v>126</v>
      </c>
      <c r="AE16" s="685"/>
      <c r="AF16" s="685"/>
      <c r="AG16" s="685"/>
      <c r="AH16" s="685"/>
      <c r="AI16" s="685"/>
      <c r="AJ16" s="685"/>
      <c r="AK16" s="685"/>
      <c r="AL16" s="686" t="s">
        <v>236</v>
      </c>
      <c r="AM16" s="687"/>
      <c r="AN16" s="687"/>
      <c r="AO16" s="688"/>
      <c r="AP16" s="678" t="s">
        <v>255</v>
      </c>
      <c r="AQ16" s="679"/>
      <c r="AR16" s="679"/>
      <c r="AS16" s="679"/>
      <c r="AT16" s="679"/>
      <c r="AU16" s="679"/>
      <c r="AV16" s="679"/>
      <c r="AW16" s="679"/>
      <c r="AX16" s="679"/>
      <c r="AY16" s="679"/>
      <c r="AZ16" s="679"/>
      <c r="BA16" s="679"/>
      <c r="BB16" s="679"/>
      <c r="BC16" s="679"/>
      <c r="BD16" s="679"/>
      <c r="BE16" s="679"/>
      <c r="BF16" s="680"/>
      <c r="BG16" s="681" t="s">
        <v>126</v>
      </c>
      <c r="BH16" s="682"/>
      <c r="BI16" s="682"/>
      <c r="BJ16" s="682"/>
      <c r="BK16" s="682"/>
      <c r="BL16" s="682"/>
      <c r="BM16" s="682"/>
      <c r="BN16" s="683"/>
      <c r="BO16" s="684" t="s">
        <v>126</v>
      </c>
      <c r="BP16" s="684"/>
      <c r="BQ16" s="684"/>
      <c r="BR16" s="684"/>
      <c r="BS16" s="690" t="s">
        <v>126</v>
      </c>
      <c r="BT16" s="682"/>
      <c r="BU16" s="682"/>
      <c r="BV16" s="682"/>
      <c r="BW16" s="682"/>
      <c r="BX16" s="682"/>
      <c r="BY16" s="682"/>
      <c r="BZ16" s="682"/>
      <c r="CA16" s="682"/>
      <c r="CB16" s="691"/>
      <c r="CD16" s="696" t="s">
        <v>256</v>
      </c>
      <c r="CE16" s="697"/>
      <c r="CF16" s="697"/>
      <c r="CG16" s="697"/>
      <c r="CH16" s="697"/>
      <c r="CI16" s="697"/>
      <c r="CJ16" s="697"/>
      <c r="CK16" s="697"/>
      <c r="CL16" s="697"/>
      <c r="CM16" s="697"/>
      <c r="CN16" s="697"/>
      <c r="CO16" s="697"/>
      <c r="CP16" s="697"/>
      <c r="CQ16" s="698"/>
      <c r="CR16" s="681">
        <v>335</v>
      </c>
      <c r="CS16" s="682"/>
      <c r="CT16" s="682"/>
      <c r="CU16" s="682"/>
      <c r="CV16" s="682"/>
      <c r="CW16" s="682"/>
      <c r="CX16" s="682"/>
      <c r="CY16" s="683"/>
      <c r="CZ16" s="684">
        <v>0</v>
      </c>
      <c r="DA16" s="684"/>
      <c r="DB16" s="684"/>
      <c r="DC16" s="684"/>
      <c r="DD16" s="690" t="s">
        <v>126</v>
      </c>
      <c r="DE16" s="682"/>
      <c r="DF16" s="682"/>
      <c r="DG16" s="682"/>
      <c r="DH16" s="682"/>
      <c r="DI16" s="682"/>
      <c r="DJ16" s="682"/>
      <c r="DK16" s="682"/>
      <c r="DL16" s="682"/>
      <c r="DM16" s="682"/>
      <c r="DN16" s="682"/>
      <c r="DO16" s="682"/>
      <c r="DP16" s="683"/>
      <c r="DQ16" s="690">
        <v>335</v>
      </c>
      <c r="DR16" s="682"/>
      <c r="DS16" s="682"/>
      <c r="DT16" s="682"/>
      <c r="DU16" s="682"/>
      <c r="DV16" s="682"/>
      <c r="DW16" s="682"/>
      <c r="DX16" s="682"/>
      <c r="DY16" s="682"/>
      <c r="DZ16" s="682"/>
      <c r="EA16" s="682"/>
      <c r="EB16" s="682"/>
      <c r="EC16" s="691"/>
    </row>
    <row r="17" spans="2:133" ht="11.25" customHeight="1">
      <c r="B17" s="678" t="s">
        <v>257</v>
      </c>
      <c r="C17" s="679"/>
      <c r="D17" s="679"/>
      <c r="E17" s="679"/>
      <c r="F17" s="679"/>
      <c r="G17" s="679"/>
      <c r="H17" s="679"/>
      <c r="I17" s="679"/>
      <c r="J17" s="679"/>
      <c r="K17" s="679"/>
      <c r="L17" s="679"/>
      <c r="M17" s="679"/>
      <c r="N17" s="679"/>
      <c r="O17" s="679"/>
      <c r="P17" s="679"/>
      <c r="Q17" s="680"/>
      <c r="R17" s="681">
        <v>93681</v>
      </c>
      <c r="S17" s="682"/>
      <c r="T17" s="682"/>
      <c r="U17" s="682"/>
      <c r="V17" s="682"/>
      <c r="W17" s="682"/>
      <c r="X17" s="682"/>
      <c r="Y17" s="683"/>
      <c r="Z17" s="684">
        <v>0.3</v>
      </c>
      <c r="AA17" s="684"/>
      <c r="AB17" s="684"/>
      <c r="AC17" s="684"/>
      <c r="AD17" s="685">
        <v>93681</v>
      </c>
      <c r="AE17" s="685"/>
      <c r="AF17" s="685"/>
      <c r="AG17" s="685"/>
      <c r="AH17" s="685"/>
      <c r="AI17" s="685"/>
      <c r="AJ17" s="685"/>
      <c r="AK17" s="685"/>
      <c r="AL17" s="686">
        <v>0.5</v>
      </c>
      <c r="AM17" s="687"/>
      <c r="AN17" s="687"/>
      <c r="AO17" s="688"/>
      <c r="AP17" s="678" t="s">
        <v>258</v>
      </c>
      <c r="AQ17" s="679"/>
      <c r="AR17" s="679"/>
      <c r="AS17" s="679"/>
      <c r="AT17" s="679"/>
      <c r="AU17" s="679"/>
      <c r="AV17" s="679"/>
      <c r="AW17" s="679"/>
      <c r="AX17" s="679"/>
      <c r="AY17" s="679"/>
      <c r="AZ17" s="679"/>
      <c r="BA17" s="679"/>
      <c r="BB17" s="679"/>
      <c r="BC17" s="679"/>
      <c r="BD17" s="679"/>
      <c r="BE17" s="679"/>
      <c r="BF17" s="680"/>
      <c r="BG17" s="681" t="s">
        <v>236</v>
      </c>
      <c r="BH17" s="682"/>
      <c r="BI17" s="682"/>
      <c r="BJ17" s="682"/>
      <c r="BK17" s="682"/>
      <c r="BL17" s="682"/>
      <c r="BM17" s="682"/>
      <c r="BN17" s="683"/>
      <c r="BO17" s="684" t="s">
        <v>126</v>
      </c>
      <c r="BP17" s="684"/>
      <c r="BQ17" s="684"/>
      <c r="BR17" s="684"/>
      <c r="BS17" s="690" t="s">
        <v>126</v>
      </c>
      <c r="BT17" s="682"/>
      <c r="BU17" s="682"/>
      <c r="BV17" s="682"/>
      <c r="BW17" s="682"/>
      <c r="BX17" s="682"/>
      <c r="BY17" s="682"/>
      <c r="BZ17" s="682"/>
      <c r="CA17" s="682"/>
      <c r="CB17" s="691"/>
      <c r="CD17" s="696" t="s">
        <v>259</v>
      </c>
      <c r="CE17" s="697"/>
      <c r="CF17" s="697"/>
      <c r="CG17" s="697"/>
      <c r="CH17" s="697"/>
      <c r="CI17" s="697"/>
      <c r="CJ17" s="697"/>
      <c r="CK17" s="697"/>
      <c r="CL17" s="697"/>
      <c r="CM17" s="697"/>
      <c r="CN17" s="697"/>
      <c r="CO17" s="697"/>
      <c r="CP17" s="697"/>
      <c r="CQ17" s="698"/>
      <c r="CR17" s="681">
        <v>2744567</v>
      </c>
      <c r="CS17" s="682"/>
      <c r="CT17" s="682"/>
      <c r="CU17" s="682"/>
      <c r="CV17" s="682"/>
      <c r="CW17" s="682"/>
      <c r="CX17" s="682"/>
      <c r="CY17" s="683"/>
      <c r="CZ17" s="684">
        <v>9.1999999999999993</v>
      </c>
      <c r="DA17" s="684"/>
      <c r="DB17" s="684"/>
      <c r="DC17" s="684"/>
      <c r="DD17" s="690" t="s">
        <v>126</v>
      </c>
      <c r="DE17" s="682"/>
      <c r="DF17" s="682"/>
      <c r="DG17" s="682"/>
      <c r="DH17" s="682"/>
      <c r="DI17" s="682"/>
      <c r="DJ17" s="682"/>
      <c r="DK17" s="682"/>
      <c r="DL17" s="682"/>
      <c r="DM17" s="682"/>
      <c r="DN17" s="682"/>
      <c r="DO17" s="682"/>
      <c r="DP17" s="683"/>
      <c r="DQ17" s="690">
        <v>2180754</v>
      </c>
      <c r="DR17" s="682"/>
      <c r="DS17" s="682"/>
      <c r="DT17" s="682"/>
      <c r="DU17" s="682"/>
      <c r="DV17" s="682"/>
      <c r="DW17" s="682"/>
      <c r="DX17" s="682"/>
      <c r="DY17" s="682"/>
      <c r="DZ17" s="682"/>
      <c r="EA17" s="682"/>
      <c r="EB17" s="682"/>
      <c r="EC17" s="691"/>
    </row>
    <row r="18" spans="2:133" ht="11.25" customHeight="1">
      <c r="B18" s="678" t="s">
        <v>260</v>
      </c>
      <c r="C18" s="679"/>
      <c r="D18" s="679"/>
      <c r="E18" s="679"/>
      <c r="F18" s="679"/>
      <c r="G18" s="679"/>
      <c r="H18" s="679"/>
      <c r="I18" s="679"/>
      <c r="J18" s="679"/>
      <c r="K18" s="679"/>
      <c r="L18" s="679"/>
      <c r="M18" s="679"/>
      <c r="N18" s="679"/>
      <c r="O18" s="679"/>
      <c r="P18" s="679"/>
      <c r="Q18" s="680"/>
      <c r="R18" s="681">
        <v>49735</v>
      </c>
      <c r="S18" s="682"/>
      <c r="T18" s="682"/>
      <c r="U18" s="682"/>
      <c r="V18" s="682"/>
      <c r="W18" s="682"/>
      <c r="X18" s="682"/>
      <c r="Y18" s="683"/>
      <c r="Z18" s="684">
        <v>0.2</v>
      </c>
      <c r="AA18" s="684"/>
      <c r="AB18" s="684"/>
      <c r="AC18" s="684"/>
      <c r="AD18" s="685" t="s">
        <v>126</v>
      </c>
      <c r="AE18" s="685"/>
      <c r="AF18" s="685"/>
      <c r="AG18" s="685"/>
      <c r="AH18" s="685"/>
      <c r="AI18" s="685"/>
      <c r="AJ18" s="685"/>
      <c r="AK18" s="685"/>
      <c r="AL18" s="686" t="s">
        <v>126</v>
      </c>
      <c r="AM18" s="687"/>
      <c r="AN18" s="687"/>
      <c r="AO18" s="688"/>
      <c r="AP18" s="678" t="s">
        <v>261</v>
      </c>
      <c r="AQ18" s="679"/>
      <c r="AR18" s="679"/>
      <c r="AS18" s="679"/>
      <c r="AT18" s="679"/>
      <c r="AU18" s="679"/>
      <c r="AV18" s="679"/>
      <c r="AW18" s="679"/>
      <c r="AX18" s="679"/>
      <c r="AY18" s="679"/>
      <c r="AZ18" s="679"/>
      <c r="BA18" s="679"/>
      <c r="BB18" s="679"/>
      <c r="BC18" s="679"/>
      <c r="BD18" s="679"/>
      <c r="BE18" s="679"/>
      <c r="BF18" s="680"/>
      <c r="BG18" s="681" t="s">
        <v>126</v>
      </c>
      <c r="BH18" s="682"/>
      <c r="BI18" s="682"/>
      <c r="BJ18" s="682"/>
      <c r="BK18" s="682"/>
      <c r="BL18" s="682"/>
      <c r="BM18" s="682"/>
      <c r="BN18" s="683"/>
      <c r="BO18" s="684" t="s">
        <v>236</v>
      </c>
      <c r="BP18" s="684"/>
      <c r="BQ18" s="684"/>
      <c r="BR18" s="684"/>
      <c r="BS18" s="690" t="s">
        <v>126</v>
      </c>
      <c r="BT18" s="682"/>
      <c r="BU18" s="682"/>
      <c r="BV18" s="682"/>
      <c r="BW18" s="682"/>
      <c r="BX18" s="682"/>
      <c r="BY18" s="682"/>
      <c r="BZ18" s="682"/>
      <c r="CA18" s="682"/>
      <c r="CB18" s="691"/>
      <c r="CD18" s="696" t="s">
        <v>262</v>
      </c>
      <c r="CE18" s="697"/>
      <c r="CF18" s="697"/>
      <c r="CG18" s="697"/>
      <c r="CH18" s="697"/>
      <c r="CI18" s="697"/>
      <c r="CJ18" s="697"/>
      <c r="CK18" s="697"/>
      <c r="CL18" s="697"/>
      <c r="CM18" s="697"/>
      <c r="CN18" s="697"/>
      <c r="CO18" s="697"/>
      <c r="CP18" s="697"/>
      <c r="CQ18" s="698"/>
      <c r="CR18" s="681" t="s">
        <v>236</v>
      </c>
      <c r="CS18" s="682"/>
      <c r="CT18" s="682"/>
      <c r="CU18" s="682"/>
      <c r="CV18" s="682"/>
      <c r="CW18" s="682"/>
      <c r="CX18" s="682"/>
      <c r="CY18" s="683"/>
      <c r="CZ18" s="684" t="s">
        <v>236</v>
      </c>
      <c r="DA18" s="684"/>
      <c r="DB18" s="684"/>
      <c r="DC18" s="684"/>
      <c r="DD18" s="690" t="s">
        <v>126</v>
      </c>
      <c r="DE18" s="682"/>
      <c r="DF18" s="682"/>
      <c r="DG18" s="682"/>
      <c r="DH18" s="682"/>
      <c r="DI18" s="682"/>
      <c r="DJ18" s="682"/>
      <c r="DK18" s="682"/>
      <c r="DL18" s="682"/>
      <c r="DM18" s="682"/>
      <c r="DN18" s="682"/>
      <c r="DO18" s="682"/>
      <c r="DP18" s="683"/>
      <c r="DQ18" s="690" t="s">
        <v>126</v>
      </c>
      <c r="DR18" s="682"/>
      <c r="DS18" s="682"/>
      <c r="DT18" s="682"/>
      <c r="DU18" s="682"/>
      <c r="DV18" s="682"/>
      <c r="DW18" s="682"/>
      <c r="DX18" s="682"/>
      <c r="DY18" s="682"/>
      <c r="DZ18" s="682"/>
      <c r="EA18" s="682"/>
      <c r="EB18" s="682"/>
      <c r="EC18" s="691"/>
    </row>
    <row r="19" spans="2:133" ht="11.25" customHeight="1">
      <c r="B19" s="678" t="s">
        <v>263</v>
      </c>
      <c r="C19" s="679"/>
      <c r="D19" s="679"/>
      <c r="E19" s="679"/>
      <c r="F19" s="679"/>
      <c r="G19" s="679"/>
      <c r="H19" s="679"/>
      <c r="I19" s="679"/>
      <c r="J19" s="679"/>
      <c r="K19" s="679"/>
      <c r="L19" s="679"/>
      <c r="M19" s="679"/>
      <c r="N19" s="679"/>
      <c r="O19" s="679"/>
      <c r="P19" s="679"/>
      <c r="Q19" s="680"/>
      <c r="R19" s="681" t="s">
        <v>236</v>
      </c>
      <c r="S19" s="682"/>
      <c r="T19" s="682"/>
      <c r="U19" s="682"/>
      <c r="V19" s="682"/>
      <c r="W19" s="682"/>
      <c r="X19" s="682"/>
      <c r="Y19" s="683"/>
      <c r="Z19" s="684" t="s">
        <v>126</v>
      </c>
      <c r="AA19" s="684"/>
      <c r="AB19" s="684"/>
      <c r="AC19" s="684"/>
      <c r="AD19" s="685" t="s">
        <v>126</v>
      </c>
      <c r="AE19" s="685"/>
      <c r="AF19" s="685"/>
      <c r="AG19" s="685"/>
      <c r="AH19" s="685"/>
      <c r="AI19" s="685"/>
      <c r="AJ19" s="685"/>
      <c r="AK19" s="685"/>
      <c r="AL19" s="686" t="s">
        <v>126</v>
      </c>
      <c r="AM19" s="687"/>
      <c r="AN19" s="687"/>
      <c r="AO19" s="688"/>
      <c r="AP19" s="678" t="s">
        <v>264</v>
      </c>
      <c r="AQ19" s="679"/>
      <c r="AR19" s="679"/>
      <c r="AS19" s="679"/>
      <c r="AT19" s="679"/>
      <c r="AU19" s="679"/>
      <c r="AV19" s="679"/>
      <c r="AW19" s="679"/>
      <c r="AX19" s="679"/>
      <c r="AY19" s="679"/>
      <c r="AZ19" s="679"/>
      <c r="BA19" s="679"/>
      <c r="BB19" s="679"/>
      <c r="BC19" s="679"/>
      <c r="BD19" s="679"/>
      <c r="BE19" s="679"/>
      <c r="BF19" s="680"/>
      <c r="BG19" s="681">
        <v>1328335</v>
      </c>
      <c r="BH19" s="682"/>
      <c r="BI19" s="682"/>
      <c r="BJ19" s="682"/>
      <c r="BK19" s="682"/>
      <c r="BL19" s="682"/>
      <c r="BM19" s="682"/>
      <c r="BN19" s="683"/>
      <c r="BO19" s="684">
        <v>7.8</v>
      </c>
      <c r="BP19" s="684"/>
      <c r="BQ19" s="684"/>
      <c r="BR19" s="684"/>
      <c r="BS19" s="690" t="s">
        <v>236</v>
      </c>
      <c r="BT19" s="682"/>
      <c r="BU19" s="682"/>
      <c r="BV19" s="682"/>
      <c r="BW19" s="682"/>
      <c r="BX19" s="682"/>
      <c r="BY19" s="682"/>
      <c r="BZ19" s="682"/>
      <c r="CA19" s="682"/>
      <c r="CB19" s="691"/>
      <c r="CD19" s="696" t="s">
        <v>265</v>
      </c>
      <c r="CE19" s="697"/>
      <c r="CF19" s="697"/>
      <c r="CG19" s="697"/>
      <c r="CH19" s="697"/>
      <c r="CI19" s="697"/>
      <c r="CJ19" s="697"/>
      <c r="CK19" s="697"/>
      <c r="CL19" s="697"/>
      <c r="CM19" s="697"/>
      <c r="CN19" s="697"/>
      <c r="CO19" s="697"/>
      <c r="CP19" s="697"/>
      <c r="CQ19" s="698"/>
      <c r="CR19" s="681" t="s">
        <v>236</v>
      </c>
      <c r="CS19" s="682"/>
      <c r="CT19" s="682"/>
      <c r="CU19" s="682"/>
      <c r="CV19" s="682"/>
      <c r="CW19" s="682"/>
      <c r="CX19" s="682"/>
      <c r="CY19" s="683"/>
      <c r="CZ19" s="684" t="s">
        <v>236</v>
      </c>
      <c r="DA19" s="684"/>
      <c r="DB19" s="684"/>
      <c r="DC19" s="684"/>
      <c r="DD19" s="690" t="s">
        <v>126</v>
      </c>
      <c r="DE19" s="682"/>
      <c r="DF19" s="682"/>
      <c r="DG19" s="682"/>
      <c r="DH19" s="682"/>
      <c r="DI19" s="682"/>
      <c r="DJ19" s="682"/>
      <c r="DK19" s="682"/>
      <c r="DL19" s="682"/>
      <c r="DM19" s="682"/>
      <c r="DN19" s="682"/>
      <c r="DO19" s="682"/>
      <c r="DP19" s="683"/>
      <c r="DQ19" s="690" t="s">
        <v>126</v>
      </c>
      <c r="DR19" s="682"/>
      <c r="DS19" s="682"/>
      <c r="DT19" s="682"/>
      <c r="DU19" s="682"/>
      <c r="DV19" s="682"/>
      <c r="DW19" s="682"/>
      <c r="DX19" s="682"/>
      <c r="DY19" s="682"/>
      <c r="DZ19" s="682"/>
      <c r="EA19" s="682"/>
      <c r="EB19" s="682"/>
      <c r="EC19" s="691"/>
    </row>
    <row r="20" spans="2:133" ht="11.25" customHeight="1">
      <c r="B20" s="678" t="s">
        <v>266</v>
      </c>
      <c r="C20" s="679"/>
      <c r="D20" s="679"/>
      <c r="E20" s="679"/>
      <c r="F20" s="679"/>
      <c r="G20" s="679"/>
      <c r="H20" s="679"/>
      <c r="I20" s="679"/>
      <c r="J20" s="679"/>
      <c r="K20" s="679"/>
      <c r="L20" s="679"/>
      <c r="M20" s="679"/>
      <c r="N20" s="679"/>
      <c r="O20" s="679"/>
      <c r="P20" s="679"/>
      <c r="Q20" s="680"/>
      <c r="R20" s="681">
        <v>49257</v>
      </c>
      <c r="S20" s="682"/>
      <c r="T20" s="682"/>
      <c r="U20" s="682"/>
      <c r="V20" s="682"/>
      <c r="W20" s="682"/>
      <c r="X20" s="682"/>
      <c r="Y20" s="683"/>
      <c r="Z20" s="684">
        <v>0.2</v>
      </c>
      <c r="AA20" s="684"/>
      <c r="AB20" s="684"/>
      <c r="AC20" s="684"/>
      <c r="AD20" s="685" t="s">
        <v>126</v>
      </c>
      <c r="AE20" s="685"/>
      <c r="AF20" s="685"/>
      <c r="AG20" s="685"/>
      <c r="AH20" s="685"/>
      <c r="AI20" s="685"/>
      <c r="AJ20" s="685"/>
      <c r="AK20" s="685"/>
      <c r="AL20" s="686" t="s">
        <v>126</v>
      </c>
      <c r="AM20" s="687"/>
      <c r="AN20" s="687"/>
      <c r="AO20" s="688"/>
      <c r="AP20" s="678" t="s">
        <v>267</v>
      </c>
      <c r="AQ20" s="679"/>
      <c r="AR20" s="679"/>
      <c r="AS20" s="679"/>
      <c r="AT20" s="679"/>
      <c r="AU20" s="679"/>
      <c r="AV20" s="679"/>
      <c r="AW20" s="679"/>
      <c r="AX20" s="679"/>
      <c r="AY20" s="679"/>
      <c r="AZ20" s="679"/>
      <c r="BA20" s="679"/>
      <c r="BB20" s="679"/>
      <c r="BC20" s="679"/>
      <c r="BD20" s="679"/>
      <c r="BE20" s="679"/>
      <c r="BF20" s="680"/>
      <c r="BG20" s="681">
        <v>1328335</v>
      </c>
      <c r="BH20" s="682"/>
      <c r="BI20" s="682"/>
      <c r="BJ20" s="682"/>
      <c r="BK20" s="682"/>
      <c r="BL20" s="682"/>
      <c r="BM20" s="682"/>
      <c r="BN20" s="683"/>
      <c r="BO20" s="684">
        <v>7.8</v>
      </c>
      <c r="BP20" s="684"/>
      <c r="BQ20" s="684"/>
      <c r="BR20" s="684"/>
      <c r="BS20" s="690" t="s">
        <v>126</v>
      </c>
      <c r="BT20" s="682"/>
      <c r="BU20" s="682"/>
      <c r="BV20" s="682"/>
      <c r="BW20" s="682"/>
      <c r="BX20" s="682"/>
      <c r="BY20" s="682"/>
      <c r="BZ20" s="682"/>
      <c r="CA20" s="682"/>
      <c r="CB20" s="691"/>
      <c r="CD20" s="696" t="s">
        <v>268</v>
      </c>
      <c r="CE20" s="697"/>
      <c r="CF20" s="697"/>
      <c r="CG20" s="697"/>
      <c r="CH20" s="697"/>
      <c r="CI20" s="697"/>
      <c r="CJ20" s="697"/>
      <c r="CK20" s="697"/>
      <c r="CL20" s="697"/>
      <c r="CM20" s="697"/>
      <c r="CN20" s="697"/>
      <c r="CO20" s="697"/>
      <c r="CP20" s="697"/>
      <c r="CQ20" s="698"/>
      <c r="CR20" s="681">
        <v>29940303</v>
      </c>
      <c r="CS20" s="682"/>
      <c r="CT20" s="682"/>
      <c r="CU20" s="682"/>
      <c r="CV20" s="682"/>
      <c r="CW20" s="682"/>
      <c r="CX20" s="682"/>
      <c r="CY20" s="683"/>
      <c r="CZ20" s="684">
        <v>100</v>
      </c>
      <c r="DA20" s="684"/>
      <c r="DB20" s="684"/>
      <c r="DC20" s="684"/>
      <c r="DD20" s="690">
        <v>2915004</v>
      </c>
      <c r="DE20" s="682"/>
      <c r="DF20" s="682"/>
      <c r="DG20" s="682"/>
      <c r="DH20" s="682"/>
      <c r="DI20" s="682"/>
      <c r="DJ20" s="682"/>
      <c r="DK20" s="682"/>
      <c r="DL20" s="682"/>
      <c r="DM20" s="682"/>
      <c r="DN20" s="682"/>
      <c r="DO20" s="682"/>
      <c r="DP20" s="683"/>
      <c r="DQ20" s="690">
        <v>19807549</v>
      </c>
      <c r="DR20" s="682"/>
      <c r="DS20" s="682"/>
      <c r="DT20" s="682"/>
      <c r="DU20" s="682"/>
      <c r="DV20" s="682"/>
      <c r="DW20" s="682"/>
      <c r="DX20" s="682"/>
      <c r="DY20" s="682"/>
      <c r="DZ20" s="682"/>
      <c r="EA20" s="682"/>
      <c r="EB20" s="682"/>
      <c r="EC20" s="691"/>
    </row>
    <row r="21" spans="2:133" ht="11.25" customHeight="1">
      <c r="B21" s="678" t="s">
        <v>269</v>
      </c>
      <c r="C21" s="679"/>
      <c r="D21" s="679"/>
      <c r="E21" s="679"/>
      <c r="F21" s="679"/>
      <c r="G21" s="679"/>
      <c r="H21" s="679"/>
      <c r="I21" s="679"/>
      <c r="J21" s="679"/>
      <c r="K21" s="679"/>
      <c r="L21" s="679"/>
      <c r="M21" s="679"/>
      <c r="N21" s="679"/>
      <c r="O21" s="679"/>
      <c r="P21" s="679"/>
      <c r="Q21" s="680"/>
      <c r="R21" s="681">
        <v>478</v>
      </c>
      <c r="S21" s="682"/>
      <c r="T21" s="682"/>
      <c r="U21" s="682"/>
      <c r="V21" s="682"/>
      <c r="W21" s="682"/>
      <c r="X21" s="682"/>
      <c r="Y21" s="683"/>
      <c r="Z21" s="684">
        <v>0</v>
      </c>
      <c r="AA21" s="684"/>
      <c r="AB21" s="684"/>
      <c r="AC21" s="684"/>
      <c r="AD21" s="685" t="s">
        <v>236</v>
      </c>
      <c r="AE21" s="685"/>
      <c r="AF21" s="685"/>
      <c r="AG21" s="685"/>
      <c r="AH21" s="685"/>
      <c r="AI21" s="685"/>
      <c r="AJ21" s="685"/>
      <c r="AK21" s="685"/>
      <c r="AL21" s="686" t="s">
        <v>126</v>
      </c>
      <c r="AM21" s="687"/>
      <c r="AN21" s="687"/>
      <c r="AO21" s="688"/>
      <c r="AP21" s="699" t="s">
        <v>270</v>
      </c>
      <c r="AQ21" s="700"/>
      <c r="AR21" s="700"/>
      <c r="AS21" s="700"/>
      <c r="AT21" s="700"/>
      <c r="AU21" s="700"/>
      <c r="AV21" s="700"/>
      <c r="AW21" s="700"/>
      <c r="AX21" s="700"/>
      <c r="AY21" s="700"/>
      <c r="AZ21" s="700"/>
      <c r="BA21" s="700"/>
      <c r="BB21" s="700"/>
      <c r="BC21" s="700"/>
      <c r="BD21" s="700"/>
      <c r="BE21" s="700"/>
      <c r="BF21" s="701"/>
      <c r="BG21" s="681" t="s">
        <v>236</v>
      </c>
      <c r="BH21" s="682"/>
      <c r="BI21" s="682"/>
      <c r="BJ21" s="682"/>
      <c r="BK21" s="682"/>
      <c r="BL21" s="682"/>
      <c r="BM21" s="682"/>
      <c r="BN21" s="683"/>
      <c r="BO21" s="684" t="s">
        <v>126</v>
      </c>
      <c r="BP21" s="684"/>
      <c r="BQ21" s="684"/>
      <c r="BR21" s="684"/>
      <c r="BS21" s="690" t="s">
        <v>126</v>
      </c>
      <c r="BT21" s="682"/>
      <c r="BU21" s="682"/>
      <c r="BV21" s="682"/>
      <c r="BW21" s="682"/>
      <c r="BX21" s="682"/>
      <c r="BY21" s="682"/>
      <c r="BZ21" s="682"/>
      <c r="CA21" s="682"/>
      <c r="CB21" s="691"/>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c r="B22" s="678" t="s">
        <v>271</v>
      </c>
      <c r="C22" s="679"/>
      <c r="D22" s="679"/>
      <c r="E22" s="679"/>
      <c r="F22" s="679"/>
      <c r="G22" s="679"/>
      <c r="H22" s="679"/>
      <c r="I22" s="679"/>
      <c r="J22" s="679"/>
      <c r="K22" s="679"/>
      <c r="L22" s="679"/>
      <c r="M22" s="679"/>
      <c r="N22" s="679"/>
      <c r="O22" s="679"/>
      <c r="P22" s="679"/>
      <c r="Q22" s="680"/>
      <c r="R22" s="681">
        <v>19286661</v>
      </c>
      <c r="S22" s="682"/>
      <c r="T22" s="682"/>
      <c r="U22" s="682"/>
      <c r="V22" s="682"/>
      <c r="W22" s="682"/>
      <c r="X22" s="682"/>
      <c r="Y22" s="683"/>
      <c r="Z22" s="684">
        <v>61</v>
      </c>
      <c r="AA22" s="684"/>
      <c r="AB22" s="684"/>
      <c r="AC22" s="684"/>
      <c r="AD22" s="685">
        <v>17908591</v>
      </c>
      <c r="AE22" s="685"/>
      <c r="AF22" s="685"/>
      <c r="AG22" s="685"/>
      <c r="AH22" s="685"/>
      <c r="AI22" s="685"/>
      <c r="AJ22" s="685"/>
      <c r="AK22" s="685"/>
      <c r="AL22" s="686">
        <v>99.5</v>
      </c>
      <c r="AM22" s="687"/>
      <c r="AN22" s="687"/>
      <c r="AO22" s="688"/>
      <c r="AP22" s="699" t="s">
        <v>272</v>
      </c>
      <c r="AQ22" s="700"/>
      <c r="AR22" s="700"/>
      <c r="AS22" s="700"/>
      <c r="AT22" s="700"/>
      <c r="AU22" s="700"/>
      <c r="AV22" s="700"/>
      <c r="AW22" s="700"/>
      <c r="AX22" s="700"/>
      <c r="AY22" s="700"/>
      <c r="AZ22" s="700"/>
      <c r="BA22" s="700"/>
      <c r="BB22" s="700"/>
      <c r="BC22" s="700"/>
      <c r="BD22" s="700"/>
      <c r="BE22" s="700"/>
      <c r="BF22" s="701"/>
      <c r="BG22" s="681" t="s">
        <v>126</v>
      </c>
      <c r="BH22" s="682"/>
      <c r="BI22" s="682"/>
      <c r="BJ22" s="682"/>
      <c r="BK22" s="682"/>
      <c r="BL22" s="682"/>
      <c r="BM22" s="682"/>
      <c r="BN22" s="683"/>
      <c r="BO22" s="684" t="s">
        <v>126</v>
      </c>
      <c r="BP22" s="684"/>
      <c r="BQ22" s="684"/>
      <c r="BR22" s="684"/>
      <c r="BS22" s="690" t="s">
        <v>126</v>
      </c>
      <c r="BT22" s="682"/>
      <c r="BU22" s="682"/>
      <c r="BV22" s="682"/>
      <c r="BW22" s="682"/>
      <c r="BX22" s="682"/>
      <c r="BY22" s="682"/>
      <c r="BZ22" s="682"/>
      <c r="CA22" s="682"/>
      <c r="CB22" s="691"/>
      <c r="CD22" s="663" t="s">
        <v>273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c r="B23" s="678" t="s">
        <v>274</v>
      </c>
      <c r="C23" s="679"/>
      <c r="D23" s="679"/>
      <c r="E23" s="679"/>
      <c r="F23" s="679"/>
      <c r="G23" s="679"/>
      <c r="H23" s="679"/>
      <c r="I23" s="679"/>
      <c r="J23" s="679"/>
      <c r="K23" s="679"/>
      <c r="L23" s="679"/>
      <c r="M23" s="679"/>
      <c r="N23" s="679"/>
      <c r="O23" s="679"/>
      <c r="P23" s="679"/>
      <c r="Q23" s="680"/>
      <c r="R23" s="681">
        <v>12405</v>
      </c>
      <c r="S23" s="682"/>
      <c r="T23" s="682"/>
      <c r="U23" s="682"/>
      <c r="V23" s="682"/>
      <c r="W23" s="682"/>
      <c r="X23" s="682"/>
      <c r="Y23" s="683"/>
      <c r="Z23" s="684">
        <v>0</v>
      </c>
      <c r="AA23" s="684"/>
      <c r="AB23" s="684"/>
      <c r="AC23" s="684"/>
      <c r="AD23" s="685">
        <v>12405</v>
      </c>
      <c r="AE23" s="685"/>
      <c r="AF23" s="685"/>
      <c r="AG23" s="685"/>
      <c r="AH23" s="685"/>
      <c r="AI23" s="685"/>
      <c r="AJ23" s="685"/>
      <c r="AK23" s="685"/>
      <c r="AL23" s="686">
        <v>0.1</v>
      </c>
      <c r="AM23" s="687"/>
      <c r="AN23" s="687"/>
      <c r="AO23" s="688"/>
      <c r="AP23" s="699" t="s">
        <v>275</v>
      </c>
      <c r="AQ23" s="700"/>
      <c r="AR23" s="700"/>
      <c r="AS23" s="700"/>
      <c r="AT23" s="700"/>
      <c r="AU23" s="700"/>
      <c r="AV23" s="700"/>
      <c r="AW23" s="700"/>
      <c r="AX23" s="700"/>
      <c r="AY23" s="700"/>
      <c r="AZ23" s="700"/>
      <c r="BA23" s="700"/>
      <c r="BB23" s="700"/>
      <c r="BC23" s="700"/>
      <c r="BD23" s="700"/>
      <c r="BE23" s="700"/>
      <c r="BF23" s="701"/>
      <c r="BG23" s="681">
        <v>1328335</v>
      </c>
      <c r="BH23" s="682"/>
      <c r="BI23" s="682"/>
      <c r="BJ23" s="682"/>
      <c r="BK23" s="682"/>
      <c r="BL23" s="682"/>
      <c r="BM23" s="682"/>
      <c r="BN23" s="683"/>
      <c r="BO23" s="684">
        <v>7.8</v>
      </c>
      <c r="BP23" s="684"/>
      <c r="BQ23" s="684"/>
      <c r="BR23" s="684"/>
      <c r="BS23" s="690" t="s">
        <v>126</v>
      </c>
      <c r="BT23" s="682"/>
      <c r="BU23" s="682"/>
      <c r="BV23" s="682"/>
      <c r="BW23" s="682"/>
      <c r="BX23" s="682"/>
      <c r="BY23" s="682"/>
      <c r="BZ23" s="682"/>
      <c r="CA23" s="682"/>
      <c r="CB23" s="691"/>
      <c r="CD23" s="663" t="s">
        <v>214</v>
      </c>
      <c r="CE23" s="664"/>
      <c r="CF23" s="664"/>
      <c r="CG23" s="664"/>
      <c r="CH23" s="664"/>
      <c r="CI23" s="664"/>
      <c r="CJ23" s="664"/>
      <c r="CK23" s="664"/>
      <c r="CL23" s="664"/>
      <c r="CM23" s="664"/>
      <c r="CN23" s="664"/>
      <c r="CO23" s="664"/>
      <c r="CP23" s="664"/>
      <c r="CQ23" s="665"/>
      <c r="CR23" s="663" t="s">
        <v>276</v>
      </c>
      <c r="CS23" s="664"/>
      <c r="CT23" s="664"/>
      <c r="CU23" s="664"/>
      <c r="CV23" s="664"/>
      <c r="CW23" s="664"/>
      <c r="CX23" s="664"/>
      <c r="CY23" s="665"/>
      <c r="CZ23" s="663" t="s">
        <v>277</v>
      </c>
      <c r="DA23" s="664"/>
      <c r="DB23" s="664"/>
      <c r="DC23" s="665"/>
      <c r="DD23" s="663" t="s">
        <v>278</v>
      </c>
      <c r="DE23" s="664"/>
      <c r="DF23" s="664"/>
      <c r="DG23" s="664"/>
      <c r="DH23" s="664"/>
      <c r="DI23" s="664"/>
      <c r="DJ23" s="664"/>
      <c r="DK23" s="665"/>
      <c r="DL23" s="711" t="s">
        <v>279</v>
      </c>
      <c r="DM23" s="712"/>
      <c r="DN23" s="712"/>
      <c r="DO23" s="712"/>
      <c r="DP23" s="712"/>
      <c r="DQ23" s="712"/>
      <c r="DR23" s="712"/>
      <c r="DS23" s="712"/>
      <c r="DT23" s="712"/>
      <c r="DU23" s="712"/>
      <c r="DV23" s="713"/>
      <c r="DW23" s="663" t="s">
        <v>280</v>
      </c>
      <c r="DX23" s="664"/>
      <c r="DY23" s="664"/>
      <c r="DZ23" s="664"/>
      <c r="EA23" s="664"/>
      <c r="EB23" s="664"/>
      <c r="EC23" s="665"/>
    </row>
    <row r="24" spans="2:133" ht="11.25" customHeight="1">
      <c r="B24" s="678" t="s">
        <v>281</v>
      </c>
      <c r="C24" s="679"/>
      <c r="D24" s="679"/>
      <c r="E24" s="679"/>
      <c r="F24" s="679"/>
      <c r="G24" s="679"/>
      <c r="H24" s="679"/>
      <c r="I24" s="679"/>
      <c r="J24" s="679"/>
      <c r="K24" s="679"/>
      <c r="L24" s="679"/>
      <c r="M24" s="679"/>
      <c r="N24" s="679"/>
      <c r="O24" s="679"/>
      <c r="P24" s="679"/>
      <c r="Q24" s="680"/>
      <c r="R24" s="681">
        <v>91902</v>
      </c>
      <c r="S24" s="682"/>
      <c r="T24" s="682"/>
      <c r="U24" s="682"/>
      <c r="V24" s="682"/>
      <c r="W24" s="682"/>
      <c r="X24" s="682"/>
      <c r="Y24" s="683"/>
      <c r="Z24" s="684">
        <v>0.3</v>
      </c>
      <c r="AA24" s="684"/>
      <c r="AB24" s="684"/>
      <c r="AC24" s="684"/>
      <c r="AD24" s="685" t="s">
        <v>126</v>
      </c>
      <c r="AE24" s="685"/>
      <c r="AF24" s="685"/>
      <c r="AG24" s="685"/>
      <c r="AH24" s="685"/>
      <c r="AI24" s="685"/>
      <c r="AJ24" s="685"/>
      <c r="AK24" s="685"/>
      <c r="AL24" s="686" t="s">
        <v>126</v>
      </c>
      <c r="AM24" s="687"/>
      <c r="AN24" s="687"/>
      <c r="AO24" s="688"/>
      <c r="AP24" s="699" t="s">
        <v>282</v>
      </c>
      <c r="AQ24" s="700"/>
      <c r="AR24" s="700"/>
      <c r="AS24" s="700"/>
      <c r="AT24" s="700"/>
      <c r="AU24" s="700"/>
      <c r="AV24" s="700"/>
      <c r="AW24" s="700"/>
      <c r="AX24" s="700"/>
      <c r="AY24" s="700"/>
      <c r="AZ24" s="700"/>
      <c r="BA24" s="700"/>
      <c r="BB24" s="700"/>
      <c r="BC24" s="700"/>
      <c r="BD24" s="700"/>
      <c r="BE24" s="700"/>
      <c r="BF24" s="701"/>
      <c r="BG24" s="681" t="s">
        <v>126</v>
      </c>
      <c r="BH24" s="682"/>
      <c r="BI24" s="682"/>
      <c r="BJ24" s="682"/>
      <c r="BK24" s="682"/>
      <c r="BL24" s="682"/>
      <c r="BM24" s="682"/>
      <c r="BN24" s="683"/>
      <c r="BO24" s="684" t="s">
        <v>126</v>
      </c>
      <c r="BP24" s="684"/>
      <c r="BQ24" s="684"/>
      <c r="BR24" s="684"/>
      <c r="BS24" s="690" t="s">
        <v>126</v>
      </c>
      <c r="BT24" s="682"/>
      <c r="BU24" s="682"/>
      <c r="BV24" s="682"/>
      <c r="BW24" s="682"/>
      <c r="BX24" s="682"/>
      <c r="BY24" s="682"/>
      <c r="BZ24" s="682"/>
      <c r="CA24" s="682"/>
      <c r="CB24" s="691"/>
      <c r="CD24" s="692" t="s">
        <v>283</v>
      </c>
      <c r="CE24" s="693"/>
      <c r="CF24" s="693"/>
      <c r="CG24" s="693"/>
      <c r="CH24" s="693"/>
      <c r="CI24" s="693"/>
      <c r="CJ24" s="693"/>
      <c r="CK24" s="693"/>
      <c r="CL24" s="693"/>
      <c r="CM24" s="693"/>
      <c r="CN24" s="693"/>
      <c r="CO24" s="693"/>
      <c r="CP24" s="693"/>
      <c r="CQ24" s="694"/>
      <c r="CR24" s="670">
        <v>13528348</v>
      </c>
      <c r="CS24" s="671"/>
      <c r="CT24" s="671"/>
      <c r="CU24" s="671"/>
      <c r="CV24" s="671"/>
      <c r="CW24" s="671"/>
      <c r="CX24" s="671"/>
      <c r="CY24" s="672"/>
      <c r="CZ24" s="675">
        <v>45.2</v>
      </c>
      <c r="DA24" s="676"/>
      <c r="DB24" s="676"/>
      <c r="DC24" s="695"/>
      <c r="DD24" s="714">
        <v>7716345</v>
      </c>
      <c r="DE24" s="671"/>
      <c r="DF24" s="671"/>
      <c r="DG24" s="671"/>
      <c r="DH24" s="671"/>
      <c r="DI24" s="671"/>
      <c r="DJ24" s="671"/>
      <c r="DK24" s="672"/>
      <c r="DL24" s="714">
        <v>7656227</v>
      </c>
      <c r="DM24" s="671"/>
      <c r="DN24" s="671"/>
      <c r="DO24" s="671"/>
      <c r="DP24" s="671"/>
      <c r="DQ24" s="671"/>
      <c r="DR24" s="671"/>
      <c r="DS24" s="671"/>
      <c r="DT24" s="671"/>
      <c r="DU24" s="671"/>
      <c r="DV24" s="672"/>
      <c r="DW24" s="675">
        <v>42.5</v>
      </c>
      <c r="DX24" s="676"/>
      <c r="DY24" s="676"/>
      <c r="DZ24" s="676"/>
      <c r="EA24" s="676"/>
      <c r="EB24" s="676"/>
      <c r="EC24" s="677"/>
    </row>
    <row r="25" spans="2:133" ht="11.25" customHeight="1">
      <c r="B25" s="678" t="s">
        <v>284</v>
      </c>
      <c r="C25" s="679"/>
      <c r="D25" s="679"/>
      <c r="E25" s="679"/>
      <c r="F25" s="679"/>
      <c r="G25" s="679"/>
      <c r="H25" s="679"/>
      <c r="I25" s="679"/>
      <c r="J25" s="679"/>
      <c r="K25" s="679"/>
      <c r="L25" s="679"/>
      <c r="M25" s="679"/>
      <c r="N25" s="679"/>
      <c r="O25" s="679"/>
      <c r="P25" s="679"/>
      <c r="Q25" s="680"/>
      <c r="R25" s="681">
        <v>509178</v>
      </c>
      <c r="S25" s="682"/>
      <c r="T25" s="682"/>
      <c r="U25" s="682"/>
      <c r="V25" s="682"/>
      <c r="W25" s="682"/>
      <c r="X25" s="682"/>
      <c r="Y25" s="683"/>
      <c r="Z25" s="684">
        <v>1.6</v>
      </c>
      <c r="AA25" s="684"/>
      <c r="AB25" s="684"/>
      <c r="AC25" s="684"/>
      <c r="AD25" s="685">
        <v>39492</v>
      </c>
      <c r="AE25" s="685"/>
      <c r="AF25" s="685"/>
      <c r="AG25" s="685"/>
      <c r="AH25" s="685"/>
      <c r="AI25" s="685"/>
      <c r="AJ25" s="685"/>
      <c r="AK25" s="685"/>
      <c r="AL25" s="686">
        <v>0.2</v>
      </c>
      <c r="AM25" s="687"/>
      <c r="AN25" s="687"/>
      <c r="AO25" s="688"/>
      <c r="AP25" s="699" t="s">
        <v>285</v>
      </c>
      <c r="AQ25" s="700"/>
      <c r="AR25" s="700"/>
      <c r="AS25" s="700"/>
      <c r="AT25" s="700"/>
      <c r="AU25" s="700"/>
      <c r="AV25" s="700"/>
      <c r="AW25" s="700"/>
      <c r="AX25" s="700"/>
      <c r="AY25" s="700"/>
      <c r="AZ25" s="700"/>
      <c r="BA25" s="700"/>
      <c r="BB25" s="700"/>
      <c r="BC25" s="700"/>
      <c r="BD25" s="700"/>
      <c r="BE25" s="700"/>
      <c r="BF25" s="701"/>
      <c r="BG25" s="681" t="s">
        <v>236</v>
      </c>
      <c r="BH25" s="682"/>
      <c r="BI25" s="682"/>
      <c r="BJ25" s="682"/>
      <c r="BK25" s="682"/>
      <c r="BL25" s="682"/>
      <c r="BM25" s="682"/>
      <c r="BN25" s="683"/>
      <c r="BO25" s="684" t="s">
        <v>236</v>
      </c>
      <c r="BP25" s="684"/>
      <c r="BQ25" s="684"/>
      <c r="BR25" s="684"/>
      <c r="BS25" s="690" t="s">
        <v>126</v>
      </c>
      <c r="BT25" s="682"/>
      <c r="BU25" s="682"/>
      <c r="BV25" s="682"/>
      <c r="BW25" s="682"/>
      <c r="BX25" s="682"/>
      <c r="BY25" s="682"/>
      <c r="BZ25" s="682"/>
      <c r="CA25" s="682"/>
      <c r="CB25" s="691"/>
      <c r="CD25" s="696" t="s">
        <v>286</v>
      </c>
      <c r="CE25" s="697"/>
      <c r="CF25" s="697"/>
      <c r="CG25" s="697"/>
      <c r="CH25" s="697"/>
      <c r="CI25" s="697"/>
      <c r="CJ25" s="697"/>
      <c r="CK25" s="697"/>
      <c r="CL25" s="697"/>
      <c r="CM25" s="697"/>
      <c r="CN25" s="697"/>
      <c r="CO25" s="697"/>
      <c r="CP25" s="697"/>
      <c r="CQ25" s="698"/>
      <c r="CR25" s="681">
        <v>4295272</v>
      </c>
      <c r="CS25" s="717"/>
      <c r="CT25" s="717"/>
      <c r="CU25" s="717"/>
      <c r="CV25" s="717"/>
      <c r="CW25" s="717"/>
      <c r="CX25" s="717"/>
      <c r="CY25" s="718"/>
      <c r="CZ25" s="686">
        <v>14.3</v>
      </c>
      <c r="DA25" s="715"/>
      <c r="DB25" s="715"/>
      <c r="DC25" s="719"/>
      <c r="DD25" s="690">
        <v>3714918</v>
      </c>
      <c r="DE25" s="717"/>
      <c r="DF25" s="717"/>
      <c r="DG25" s="717"/>
      <c r="DH25" s="717"/>
      <c r="DI25" s="717"/>
      <c r="DJ25" s="717"/>
      <c r="DK25" s="718"/>
      <c r="DL25" s="690">
        <v>3655325</v>
      </c>
      <c r="DM25" s="717"/>
      <c r="DN25" s="717"/>
      <c r="DO25" s="717"/>
      <c r="DP25" s="717"/>
      <c r="DQ25" s="717"/>
      <c r="DR25" s="717"/>
      <c r="DS25" s="717"/>
      <c r="DT25" s="717"/>
      <c r="DU25" s="717"/>
      <c r="DV25" s="718"/>
      <c r="DW25" s="686">
        <v>20.3</v>
      </c>
      <c r="DX25" s="715"/>
      <c r="DY25" s="715"/>
      <c r="DZ25" s="715"/>
      <c r="EA25" s="715"/>
      <c r="EB25" s="715"/>
      <c r="EC25" s="716"/>
    </row>
    <row r="26" spans="2:133" ht="11.25" customHeight="1">
      <c r="B26" s="678" t="s">
        <v>287</v>
      </c>
      <c r="C26" s="679"/>
      <c r="D26" s="679"/>
      <c r="E26" s="679"/>
      <c r="F26" s="679"/>
      <c r="G26" s="679"/>
      <c r="H26" s="679"/>
      <c r="I26" s="679"/>
      <c r="J26" s="679"/>
      <c r="K26" s="679"/>
      <c r="L26" s="679"/>
      <c r="M26" s="679"/>
      <c r="N26" s="679"/>
      <c r="O26" s="679"/>
      <c r="P26" s="679"/>
      <c r="Q26" s="680"/>
      <c r="R26" s="681">
        <v>55324</v>
      </c>
      <c r="S26" s="682"/>
      <c r="T26" s="682"/>
      <c r="U26" s="682"/>
      <c r="V26" s="682"/>
      <c r="W26" s="682"/>
      <c r="X26" s="682"/>
      <c r="Y26" s="683"/>
      <c r="Z26" s="684">
        <v>0.2</v>
      </c>
      <c r="AA26" s="684"/>
      <c r="AB26" s="684"/>
      <c r="AC26" s="684"/>
      <c r="AD26" s="685" t="s">
        <v>126</v>
      </c>
      <c r="AE26" s="685"/>
      <c r="AF26" s="685"/>
      <c r="AG26" s="685"/>
      <c r="AH26" s="685"/>
      <c r="AI26" s="685"/>
      <c r="AJ26" s="685"/>
      <c r="AK26" s="685"/>
      <c r="AL26" s="686" t="s">
        <v>126</v>
      </c>
      <c r="AM26" s="687"/>
      <c r="AN26" s="687"/>
      <c r="AO26" s="688"/>
      <c r="AP26" s="699" t="s">
        <v>288</v>
      </c>
      <c r="AQ26" s="720"/>
      <c r="AR26" s="720"/>
      <c r="AS26" s="720"/>
      <c r="AT26" s="720"/>
      <c r="AU26" s="720"/>
      <c r="AV26" s="720"/>
      <c r="AW26" s="720"/>
      <c r="AX26" s="720"/>
      <c r="AY26" s="720"/>
      <c r="AZ26" s="720"/>
      <c r="BA26" s="720"/>
      <c r="BB26" s="720"/>
      <c r="BC26" s="720"/>
      <c r="BD26" s="720"/>
      <c r="BE26" s="720"/>
      <c r="BF26" s="701"/>
      <c r="BG26" s="681" t="s">
        <v>126</v>
      </c>
      <c r="BH26" s="682"/>
      <c r="BI26" s="682"/>
      <c r="BJ26" s="682"/>
      <c r="BK26" s="682"/>
      <c r="BL26" s="682"/>
      <c r="BM26" s="682"/>
      <c r="BN26" s="683"/>
      <c r="BO26" s="684" t="s">
        <v>126</v>
      </c>
      <c r="BP26" s="684"/>
      <c r="BQ26" s="684"/>
      <c r="BR26" s="684"/>
      <c r="BS26" s="690" t="s">
        <v>236</v>
      </c>
      <c r="BT26" s="682"/>
      <c r="BU26" s="682"/>
      <c r="BV26" s="682"/>
      <c r="BW26" s="682"/>
      <c r="BX26" s="682"/>
      <c r="BY26" s="682"/>
      <c r="BZ26" s="682"/>
      <c r="CA26" s="682"/>
      <c r="CB26" s="691"/>
      <c r="CD26" s="696" t="s">
        <v>289</v>
      </c>
      <c r="CE26" s="697"/>
      <c r="CF26" s="697"/>
      <c r="CG26" s="697"/>
      <c r="CH26" s="697"/>
      <c r="CI26" s="697"/>
      <c r="CJ26" s="697"/>
      <c r="CK26" s="697"/>
      <c r="CL26" s="697"/>
      <c r="CM26" s="697"/>
      <c r="CN26" s="697"/>
      <c r="CO26" s="697"/>
      <c r="CP26" s="697"/>
      <c r="CQ26" s="698"/>
      <c r="CR26" s="681">
        <v>2906847</v>
      </c>
      <c r="CS26" s="682"/>
      <c r="CT26" s="682"/>
      <c r="CU26" s="682"/>
      <c r="CV26" s="682"/>
      <c r="CW26" s="682"/>
      <c r="CX26" s="682"/>
      <c r="CY26" s="683"/>
      <c r="CZ26" s="686">
        <v>9.6999999999999993</v>
      </c>
      <c r="DA26" s="715"/>
      <c r="DB26" s="715"/>
      <c r="DC26" s="719"/>
      <c r="DD26" s="690">
        <v>2407957</v>
      </c>
      <c r="DE26" s="682"/>
      <c r="DF26" s="682"/>
      <c r="DG26" s="682"/>
      <c r="DH26" s="682"/>
      <c r="DI26" s="682"/>
      <c r="DJ26" s="682"/>
      <c r="DK26" s="683"/>
      <c r="DL26" s="690" t="s">
        <v>126</v>
      </c>
      <c r="DM26" s="682"/>
      <c r="DN26" s="682"/>
      <c r="DO26" s="682"/>
      <c r="DP26" s="682"/>
      <c r="DQ26" s="682"/>
      <c r="DR26" s="682"/>
      <c r="DS26" s="682"/>
      <c r="DT26" s="682"/>
      <c r="DU26" s="682"/>
      <c r="DV26" s="683"/>
      <c r="DW26" s="686" t="s">
        <v>236</v>
      </c>
      <c r="DX26" s="715"/>
      <c r="DY26" s="715"/>
      <c r="DZ26" s="715"/>
      <c r="EA26" s="715"/>
      <c r="EB26" s="715"/>
      <c r="EC26" s="716"/>
    </row>
    <row r="27" spans="2:133" ht="11.25" customHeight="1">
      <c r="B27" s="678" t="s">
        <v>290</v>
      </c>
      <c r="C27" s="679"/>
      <c r="D27" s="679"/>
      <c r="E27" s="679"/>
      <c r="F27" s="679"/>
      <c r="G27" s="679"/>
      <c r="H27" s="679"/>
      <c r="I27" s="679"/>
      <c r="J27" s="679"/>
      <c r="K27" s="679"/>
      <c r="L27" s="679"/>
      <c r="M27" s="679"/>
      <c r="N27" s="679"/>
      <c r="O27" s="679"/>
      <c r="P27" s="679"/>
      <c r="Q27" s="680"/>
      <c r="R27" s="681">
        <v>4965664</v>
      </c>
      <c r="S27" s="682"/>
      <c r="T27" s="682"/>
      <c r="U27" s="682"/>
      <c r="V27" s="682"/>
      <c r="W27" s="682"/>
      <c r="X27" s="682"/>
      <c r="Y27" s="683"/>
      <c r="Z27" s="684">
        <v>15.7</v>
      </c>
      <c r="AA27" s="684"/>
      <c r="AB27" s="684"/>
      <c r="AC27" s="684"/>
      <c r="AD27" s="685" t="s">
        <v>126</v>
      </c>
      <c r="AE27" s="685"/>
      <c r="AF27" s="685"/>
      <c r="AG27" s="685"/>
      <c r="AH27" s="685"/>
      <c r="AI27" s="685"/>
      <c r="AJ27" s="685"/>
      <c r="AK27" s="685"/>
      <c r="AL27" s="686" t="s">
        <v>236</v>
      </c>
      <c r="AM27" s="687"/>
      <c r="AN27" s="687"/>
      <c r="AO27" s="688"/>
      <c r="AP27" s="678" t="s">
        <v>291</v>
      </c>
      <c r="AQ27" s="679"/>
      <c r="AR27" s="679"/>
      <c r="AS27" s="679"/>
      <c r="AT27" s="679"/>
      <c r="AU27" s="679"/>
      <c r="AV27" s="679"/>
      <c r="AW27" s="679"/>
      <c r="AX27" s="679"/>
      <c r="AY27" s="679"/>
      <c r="AZ27" s="679"/>
      <c r="BA27" s="679"/>
      <c r="BB27" s="679"/>
      <c r="BC27" s="679"/>
      <c r="BD27" s="679"/>
      <c r="BE27" s="679"/>
      <c r="BF27" s="680"/>
      <c r="BG27" s="681">
        <v>17129198</v>
      </c>
      <c r="BH27" s="682"/>
      <c r="BI27" s="682"/>
      <c r="BJ27" s="682"/>
      <c r="BK27" s="682"/>
      <c r="BL27" s="682"/>
      <c r="BM27" s="682"/>
      <c r="BN27" s="683"/>
      <c r="BO27" s="684">
        <v>100</v>
      </c>
      <c r="BP27" s="684"/>
      <c r="BQ27" s="684"/>
      <c r="BR27" s="684"/>
      <c r="BS27" s="690">
        <v>86948</v>
      </c>
      <c r="BT27" s="682"/>
      <c r="BU27" s="682"/>
      <c r="BV27" s="682"/>
      <c r="BW27" s="682"/>
      <c r="BX27" s="682"/>
      <c r="BY27" s="682"/>
      <c r="BZ27" s="682"/>
      <c r="CA27" s="682"/>
      <c r="CB27" s="691"/>
      <c r="CD27" s="696" t="s">
        <v>292</v>
      </c>
      <c r="CE27" s="697"/>
      <c r="CF27" s="697"/>
      <c r="CG27" s="697"/>
      <c r="CH27" s="697"/>
      <c r="CI27" s="697"/>
      <c r="CJ27" s="697"/>
      <c r="CK27" s="697"/>
      <c r="CL27" s="697"/>
      <c r="CM27" s="697"/>
      <c r="CN27" s="697"/>
      <c r="CO27" s="697"/>
      <c r="CP27" s="697"/>
      <c r="CQ27" s="698"/>
      <c r="CR27" s="681">
        <v>6488509</v>
      </c>
      <c r="CS27" s="717"/>
      <c r="CT27" s="717"/>
      <c r="CU27" s="717"/>
      <c r="CV27" s="717"/>
      <c r="CW27" s="717"/>
      <c r="CX27" s="717"/>
      <c r="CY27" s="718"/>
      <c r="CZ27" s="686">
        <v>21.7</v>
      </c>
      <c r="DA27" s="715"/>
      <c r="DB27" s="715"/>
      <c r="DC27" s="719"/>
      <c r="DD27" s="690">
        <v>1820673</v>
      </c>
      <c r="DE27" s="717"/>
      <c r="DF27" s="717"/>
      <c r="DG27" s="717"/>
      <c r="DH27" s="717"/>
      <c r="DI27" s="717"/>
      <c r="DJ27" s="717"/>
      <c r="DK27" s="718"/>
      <c r="DL27" s="690">
        <v>1820148</v>
      </c>
      <c r="DM27" s="717"/>
      <c r="DN27" s="717"/>
      <c r="DO27" s="717"/>
      <c r="DP27" s="717"/>
      <c r="DQ27" s="717"/>
      <c r="DR27" s="717"/>
      <c r="DS27" s="717"/>
      <c r="DT27" s="717"/>
      <c r="DU27" s="717"/>
      <c r="DV27" s="718"/>
      <c r="DW27" s="686">
        <v>10.1</v>
      </c>
      <c r="DX27" s="715"/>
      <c r="DY27" s="715"/>
      <c r="DZ27" s="715"/>
      <c r="EA27" s="715"/>
      <c r="EB27" s="715"/>
      <c r="EC27" s="716"/>
    </row>
    <row r="28" spans="2:133" ht="11.25" customHeight="1">
      <c r="B28" s="723" t="s">
        <v>293</v>
      </c>
      <c r="C28" s="724"/>
      <c r="D28" s="724"/>
      <c r="E28" s="724"/>
      <c r="F28" s="724"/>
      <c r="G28" s="724"/>
      <c r="H28" s="724"/>
      <c r="I28" s="724"/>
      <c r="J28" s="724"/>
      <c r="K28" s="724"/>
      <c r="L28" s="724"/>
      <c r="M28" s="724"/>
      <c r="N28" s="724"/>
      <c r="O28" s="724"/>
      <c r="P28" s="724"/>
      <c r="Q28" s="725"/>
      <c r="R28" s="681" t="s">
        <v>126</v>
      </c>
      <c r="S28" s="682"/>
      <c r="T28" s="682"/>
      <c r="U28" s="682"/>
      <c r="V28" s="682"/>
      <c r="W28" s="682"/>
      <c r="X28" s="682"/>
      <c r="Y28" s="683"/>
      <c r="Z28" s="684" t="s">
        <v>126</v>
      </c>
      <c r="AA28" s="684"/>
      <c r="AB28" s="684"/>
      <c r="AC28" s="684"/>
      <c r="AD28" s="685" t="s">
        <v>236</v>
      </c>
      <c r="AE28" s="685"/>
      <c r="AF28" s="685"/>
      <c r="AG28" s="685"/>
      <c r="AH28" s="685"/>
      <c r="AI28" s="685"/>
      <c r="AJ28" s="685"/>
      <c r="AK28" s="685"/>
      <c r="AL28" s="686" t="s">
        <v>126</v>
      </c>
      <c r="AM28" s="687"/>
      <c r="AN28" s="687"/>
      <c r="AO28" s="688"/>
      <c r="AP28" s="726"/>
      <c r="AQ28" s="727"/>
      <c r="AR28" s="727"/>
      <c r="AS28" s="727"/>
      <c r="AT28" s="727"/>
      <c r="AU28" s="727"/>
      <c r="AV28" s="727"/>
      <c r="AW28" s="727"/>
      <c r="AX28" s="727"/>
      <c r="AY28" s="727"/>
      <c r="AZ28" s="727"/>
      <c r="BA28" s="727"/>
      <c r="BB28" s="727"/>
      <c r="BC28" s="727"/>
      <c r="BD28" s="727"/>
      <c r="BE28" s="727"/>
      <c r="BF28" s="728"/>
      <c r="BG28" s="681"/>
      <c r="BH28" s="682"/>
      <c r="BI28" s="682"/>
      <c r="BJ28" s="682"/>
      <c r="BK28" s="682"/>
      <c r="BL28" s="682"/>
      <c r="BM28" s="682"/>
      <c r="BN28" s="683"/>
      <c r="BO28" s="684"/>
      <c r="BP28" s="684"/>
      <c r="BQ28" s="684"/>
      <c r="BR28" s="684"/>
      <c r="BS28" s="685"/>
      <c r="BT28" s="685"/>
      <c r="BU28" s="685"/>
      <c r="BV28" s="685"/>
      <c r="BW28" s="685"/>
      <c r="BX28" s="685"/>
      <c r="BY28" s="685"/>
      <c r="BZ28" s="685"/>
      <c r="CA28" s="685"/>
      <c r="CB28" s="689"/>
      <c r="CD28" s="696" t="s">
        <v>294</v>
      </c>
      <c r="CE28" s="697"/>
      <c r="CF28" s="697"/>
      <c r="CG28" s="697"/>
      <c r="CH28" s="697"/>
      <c r="CI28" s="697"/>
      <c r="CJ28" s="697"/>
      <c r="CK28" s="697"/>
      <c r="CL28" s="697"/>
      <c r="CM28" s="697"/>
      <c r="CN28" s="697"/>
      <c r="CO28" s="697"/>
      <c r="CP28" s="697"/>
      <c r="CQ28" s="698"/>
      <c r="CR28" s="681">
        <v>2744567</v>
      </c>
      <c r="CS28" s="682"/>
      <c r="CT28" s="682"/>
      <c r="CU28" s="682"/>
      <c r="CV28" s="682"/>
      <c r="CW28" s="682"/>
      <c r="CX28" s="682"/>
      <c r="CY28" s="683"/>
      <c r="CZ28" s="686">
        <v>9.1999999999999993</v>
      </c>
      <c r="DA28" s="715"/>
      <c r="DB28" s="715"/>
      <c r="DC28" s="719"/>
      <c r="DD28" s="690">
        <v>2180754</v>
      </c>
      <c r="DE28" s="682"/>
      <c r="DF28" s="682"/>
      <c r="DG28" s="682"/>
      <c r="DH28" s="682"/>
      <c r="DI28" s="682"/>
      <c r="DJ28" s="682"/>
      <c r="DK28" s="683"/>
      <c r="DL28" s="690">
        <v>2180754</v>
      </c>
      <c r="DM28" s="682"/>
      <c r="DN28" s="682"/>
      <c r="DO28" s="682"/>
      <c r="DP28" s="682"/>
      <c r="DQ28" s="682"/>
      <c r="DR28" s="682"/>
      <c r="DS28" s="682"/>
      <c r="DT28" s="682"/>
      <c r="DU28" s="682"/>
      <c r="DV28" s="683"/>
      <c r="DW28" s="686">
        <v>12.1</v>
      </c>
      <c r="DX28" s="715"/>
      <c r="DY28" s="715"/>
      <c r="DZ28" s="715"/>
      <c r="EA28" s="715"/>
      <c r="EB28" s="715"/>
      <c r="EC28" s="716"/>
    </row>
    <row r="29" spans="2:133" ht="11.25" customHeight="1">
      <c r="B29" s="678" t="s">
        <v>295</v>
      </c>
      <c r="C29" s="679"/>
      <c r="D29" s="679"/>
      <c r="E29" s="679"/>
      <c r="F29" s="679"/>
      <c r="G29" s="679"/>
      <c r="H29" s="679"/>
      <c r="I29" s="679"/>
      <c r="J29" s="679"/>
      <c r="K29" s="679"/>
      <c r="L29" s="679"/>
      <c r="M29" s="679"/>
      <c r="N29" s="679"/>
      <c r="O29" s="679"/>
      <c r="P29" s="679"/>
      <c r="Q29" s="680"/>
      <c r="R29" s="681">
        <v>1981725</v>
      </c>
      <c r="S29" s="682"/>
      <c r="T29" s="682"/>
      <c r="U29" s="682"/>
      <c r="V29" s="682"/>
      <c r="W29" s="682"/>
      <c r="X29" s="682"/>
      <c r="Y29" s="683"/>
      <c r="Z29" s="684">
        <v>6.3</v>
      </c>
      <c r="AA29" s="684"/>
      <c r="AB29" s="684"/>
      <c r="AC29" s="684"/>
      <c r="AD29" s="685" t="s">
        <v>126</v>
      </c>
      <c r="AE29" s="685"/>
      <c r="AF29" s="685"/>
      <c r="AG29" s="685"/>
      <c r="AH29" s="685"/>
      <c r="AI29" s="685"/>
      <c r="AJ29" s="685"/>
      <c r="AK29" s="685"/>
      <c r="AL29" s="686" t="s">
        <v>126</v>
      </c>
      <c r="AM29" s="687"/>
      <c r="AN29" s="687"/>
      <c r="AO29" s="688"/>
      <c r="AP29" s="660" t="s">
        <v>214</v>
      </c>
      <c r="AQ29" s="661"/>
      <c r="AR29" s="661"/>
      <c r="AS29" s="661"/>
      <c r="AT29" s="661"/>
      <c r="AU29" s="661"/>
      <c r="AV29" s="661"/>
      <c r="AW29" s="661"/>
      <c r="AX29" s="661"/>
      <c r="AY29" s="661"/>
      <c r="AZ29" s="661"/>
      <c r="BA29" s="661"/>
      <c r="BB29" s="661"/>
      <c r="BC29" s="661"/>
      <c r="BD29" s="661"/>
      <c r="BE29" s="661"/>
      <c r="BF29" s="662"/>
      <c r="BG29" s="660" t="s">
        <v>296</v>
      </c>
      <c r="BH29" s="721"/>
      <c r="BI29" s="721"/>
      <c r="BJ29" s="721"/>
      <c r="BK29" s="721"/>
      <c r="BL29" s="721"/>
      <c r="BM29" s="721"/>
      <c r="BN29" s="721"/>
      <c r="BO29" s="721"/>
      <c r="BP29" s="721"/>
      <c r="BQ29" s="722"/>
      <c r="BR29" s="660" t="s">
        <v>297</v>
      </c>
      <c r="BS29" s="721"/>
      <c r="BT29" s="721"/>
      <c r="BU29" s="721"/>
      <c r="BV29" s="721"/>
      <c r="BW29" s="721"/>
      <c r="BX29" s="721"/>
      <c r="BY29" s="721"/>
      <c r="BZ29" s="721"/>
      <c r="CA29" s="721"/>
      <c r="CB29" s="722"/>
      <c r="CD29" s="744" t="s">
        <v>298</v>
      </c>
      <c r="CE29" s="745"/>
      <c r="CF29" s="696" t="s">
        <v>69</v>
      </c>
      <c r="CG29" s="697"/>
      <c r="CH29" s="697"/>
      <c r="CI29" s="697"/>
      <c r="CJ29" s="697"/>
      <c r="CK29" s="697"/>
      <c r="CL29" s="697"/>
      <c r="CM29" s="697"/>
      <c r="CN29" s="697"/>
      <c r="CO29" s="697"/>
      <c r="CP29" s="697"/>
      <c r="CQ29" s="698"/>
      <c r="CR29" s="681">
        <v>2744567</v>
      </c>
      <c r="CS29" s="717"/>
      <c r="CT29" s="717"/>
      <c r="CU29" s="717"/>
      <c r="CV29" s="717"/>
      <c r="CW29" s="717"/>
      <c r="CX29" s="717"/>
      <c r="CY29" s="718"/>
      <c r="CZ29" s="686">
        <v>9.1999999999999993</v>
      </c>
      <c r="DA29" s="715"/>
      <c r="DB29" s="715"/>
      <c r="DC29" s="719"/>
      <c r="DD29" s="690">
        <v>2180754</v>
      </c>
      <c r="DE29" s="717"/>
      <c r="DF29" s="717"/>
      <c r="DG29" s="717"/>
      <c r="DH29" s="717"/>
      <c r="DI29" s="717"/>
      <c r="DJ29" s="717"/>
      <c r="DK29" s="718"/>
      <c r="DL29" s="690">
        <v>2180754</v>
      </c>
      <c r="DM29" s="717"/>
      <c r="DN29" s="717"/>
      <c r="DO29" s="717"/>
      <c r="DP29" s="717"/>
      <c r="DQ29" s="717"/>
      <c r="DR29" s="717"/>
      <c r="DS29" s="717"/>
      <c r="DT29" s="717"/>
      <c r="DU29" s="717"/>
      <c r="DV29" s="718"/>
      <c r="DW29" s="686">
        <v>12.1</v>
      </c>
      <c r="DX29" s="715"/>
      <c r="DY29" s="715"/>
      <c r="DZ29" s="715"/>
      <c r="EA29" s="715"/>
      <c r="EB29" s="715"/>
      <c r="EC29" s="716"/>
    </row>
    <row r="30" spans="2:133" ht="11.25" customHeight="1">
      <c r="B30" s="678" t="s">
        <v>299</v>
      </c>
      <c r="C30" s="679"/>
      <c r="D30" s="679"/>
      <c r="E30" s="679"/>
      <c r="F30" s="679"/>
      <c r="G30" s="679"/>
      <c r="H30" s="679"/>
      <c r="I30" s="679"/>
      <c r="J30" s="679"/>
      <c r="K30" s="679"/>
      <c r="L30" s="679"/>
      <c r="M30" s="679"/>
      <c r="N30" s="679"/>
      <c r="O30" s="679"/>
      <c r="P30" s="679"/>
      <c r="Q30" s="680"/>
      <c r="R30" s="681">
        <v>24647</v>
      </c>
      <c r="S30" s="682"/>
      <c r="T30" s="682"/>
      <c r="U30" s="682"/>
      <c r="V30" s="682"/>
      <c r="W30" s="682"/>
      <c r="X30" s="682"/>
      <c r="Y30" s="683"/>
      <c r="Z30" s="684">
        <v>0.1</v>
      </c>
      <c r="AA30" s="684"/>
      <c r="AB30" s="684"/>
      <c r="AC30" s="684"/>
      <c r="AD30" s="685">
        <v>8593</v>
      </c>
      <c r="AE30" s="685"/>
      <c r="AF30" s="685"/>
      <c r="AG30" s="685"/>
      <c r="AH30" s="685"/>
      <c r="AI30" s="685"/>
      <c r="AJ30" s="685"/>
      <c r="AK30" s="685"/>
      <c r="AL30" s="686">
        <v>0</v>
      </c>
      <c r="AM30" s="687"/>
      <c r="AN30" s="687"/>
      <c r="AO30" s="688"/>
      <c r="AP30" s="729" t="s">
        <v>300</v>
      </c>
      <c r="AQ30" s="730"/>
      <c r="AR30" s="730"/>
      <c r="AS30" s="730"/>
      <c r="AT30" s="735" t="s">
        <v>301</v>
      </c>
      <c r="AU30" s="230"/>
      <c r="AV30" s="230"/>
      <c r="AW30" s="230"/>
      <c r="AX30" s="667" t="s">
        <v>181</v>
      </c>
      <c r="AY30" s="668"/>
      <c r="AZ30" s="668"/>
      <c r="BA30" s="668"/>
      <c r="BB30" s="668"/>
      <c r="BC30" s="668"/>
      <c r="BD30" s="668"/>
      <c r="BE30" s="668"/>
      <c r="BF30" s="669"/>
      <c r="BG30" s="741">
        <v>99.1</v>
      </c>
      <c r="BH30" s="742"/>
      <c r="BI30" s="742"/>
      <c r="BJ30" s="742"/>
      <c r="BK30" s="742"/>
      <c r="BL30" s="742"/>
      <c r="BM30" s="676">
        <v>97.5</v>
      </c>
      <c r="BN30" s="742"/>
      <c r="BO30" s="742"/>
      <c r="BP30" s="742"/>
      <c r="BQ30" s="743"/>
      <c r="BR30" s="741">
        <v>98.8</v>
      </c>
      <c r="BS30" s="742"/>
      <c r="BT30" s="742"/>
      <c r="BU30" s="742"/>
      <c r="BV30" s="742"/>
      <c r="BW30" s="742"/>
      <c r="BX30" s="676">
        <v>96.6</v>
      </c>
      <c r="BY30" s="742"/>
      <c r="BZ30" s="742"/>
      <c r="CA30" s="742"/>
      <c r="CB30" s="743"/>
      <c r="CD30" s="746"/>
      <c r="CE30" s="747"/>
      <c r="CF30" s="696" t="s">
        <v>302</v>
      </c>
      <c r="CG30" s="697"/>
      <c r="CH30" s="697"/>
      <c r="CI30" s="697"/>
      <c r="CJ30" s="697"/>
      <c r="CK30" s="697"/>
      <c r="CL30" s="697"/>
      <c r="CM30" s="697"/>
      <c r="CN30" s="697"/>
      <c r="CO30" s="697"/>
      <c r="CP30" s="697"/>
      <c r="CQ30" s="698"/>
      <c r="CR30" s="681">
        <v>2566270</v>
      </c>
      <c r="CS30" s="682"/>
      <c r="CT30" s="682"/>
      <c r="CU30" s="682"/>
      <c r="CV30" s="682"/>
      <c r="CW30" s="682"/>
      <c r="CX30" s="682"/>
      <c r="CY30" s="683"/>
      <c r="CZ30" s="686">
        <v>8.6</v>
      </c>
      <c r="DA30" s="715"/>
      <c r="DB30" s="715"/>
      <c r="DC30" s="719"/>
      <c r="DD30" s="690">
        <v>2002940</v>
      </c>
      <c r="DE30" s="682"/>
      <c r="DF30" s="682"/>
      <c r="DG30" s="682"/>
      <c r="DH30" s="682"/>
      <c r="DI30" s="682"/>
      <c r="DJ30" s="682"/>
      <c r="DK30" s="683"/>
      <c r="DL30" s="690">
        <v>2002940</v>
      </c>
      <c r="DM30" s="682"/>
      <c r="DN30" s="682"/>
      <c r="DO30" s="682"/>
      <c r="DP30" s="682"/>
      <c r="DQ30" s="682"/>
      <c r="DR30" s="682"/>
      <c r="DS30" s="682"/>
      <c r="DT30" s="682"/>
      <c r="DU30" s="682"/>
      <c r="DV30" s="683"/>
      <c r="DW30" s="686">
        <v>11.1</v>
      </c>
      <c r="DX30" s="715"/>
      <c r="DY30" s="715"/>
      <c r="DZ30" s="715"/>
      <c r="EA30" s="715"/>
      <c r="EB30" s="715"/>
      <c r="EC30" s="716"/>
    </row>
    <row r="31" spans="2:133" ht="11.25" customHeight="1">
      <c r="B31" s="678" t="s">
        <v>303</v>
      </c>
      <c r="C31" s="679"/>
      <c r="D31" s="679"/>
      <c r="E31" s="679"/>
      <c r="F31" s="679"/>
      <c r="G31" s="679"/>
      <c r="H31" s="679"/>
      <c r="I31" s="679"/>
      <c r="J31" s="679"/>
      <c r="K31" s="679"/>
      <c r="L31" s="679"/>
      <c r="M31" s="679"/>
      <c r="N31" s="679"/>
      <c r="O31" s="679"/>
      <c r="P31" s="679"/>
      <c r="Q31" s="680"/>
      <c r="R31" s="681">
        <v>34633</v>
      </c>
      <c r="S31" s="682"/>
      <c r="T31" s="682"/>
      <c r="U31" s="682"/>
      <c r="V31" s="682"/>
      <c r="W31" s="682"/>
      <c r="X31" s="682"/>
      <c r="Y31" s="683"/>
      <c r="Z31" s="684">
        <v>0.1</v>
      </c>
      <c r="AA31" s="684"/>
      <c r="AB31" s="684"/>
      <c r="AC31" s="684"/>
      <c r="AD31" s="685" t="s">
        <v>126</v>
      </c>
      <c r="AE31" s="685"/>
      <c r="AF31" s="685"/>
      <c r="AG31" s="685"/>
      <c r="AH31" s="685"/>
      <c r="AI31" s="685"/>
      <c r="AJ31" s="685"/>
      <c r="AK31" s="685"/>
      <c r="AL31" s="686" t="s">
        <v>126</v>
      </c>
      <c r="AM31" s="687"/>
      <c r="AN31" s="687"/>
      <c r="AO31" s="688"/>
      <c r="AP31" s="731"/>
      <c r="AQ31" s="732"/>
      <c r="AR31" s="732"/>
      <c r="AS31" s="732"/>
      <c r="AT31" s="736"/>
      <c r="AU31" s="229" t="s">
        <v>304</v>
      </c>
      <c r="AV31" s="229"/>
      <c r="AW31" s="229"/>
      <c r="AX31" s="678" t="s">
        <v>305</v>
      </c>
      <c r="AY31" s="679"/>
      <c r="AZ31" s="679"/>
      <c r="BA31" s="679"/>
      <c r="BB31" s="679"/>
      <c r="BC31" s="679"/>
      <c r="BD31" s="679"/>
      <c r="BE31" s="679"/>
      <c r="BF31" s="680"/>
      <c r="BG31" s="738">
        <v>98.7</v>
      </c>
      <c r="BH31" s="717"/>
      <c r="BI31" s="717"/>
      <c r="BJ31" s="717"/>
      <c r="BK31" s="717"/>
      <c r="BL31" s="717"/>
      <c r="BM31" s="687">
        <v>96.5</v>
      </c>
      <c r="BN31" s="739"/>
      <c r="BO31" s="739"/>
      <c r="BP31" s="739"/>
      <c r="BQ31" s="740"/>
      <c r="BR31" s="738">
        <v>98.3</v>
      </c>
      <c r="BS31" s="717"/>
      <c r="BT31" s="717"/>
      <c r="BU31" s="717"/>
      <c r="BV31" s="717"/>
      <c r="BW31" s="717"/>
      <c r="BX31" s="687">
        <v>95.1</v>
      </c>
      <c r="BY31" s="739"/>
      <c r="BZ31" s="739"/>
      <c r="CA31" s="739"/>
      <c r="CB31" s="740"/>
      <c r="CD31" s="746"/>
      <c r="CE31" s="747"/>
      <c r="CF31" s="696" t="s">
        <v>306</v>
      </c>
      <c r="CG31" s="697"/>
      <c r="CH31" s="697"/>
      <c r="CI31" s="697"/>
      <c r="CJ31" s="697"/>
      <c r="CK31" s="697"/>
      <c r="CL31" s="697"/>
      <c r="CM31" s="697"/>
      <c r="CN31" s="697"/>
      <c r="CO31" s="697"/>
      <c r="CP31" s="697"/>
      <c r="CQ31" s="698"/>
      <c r="CR31" s="681">
        <v>178297</v>
      </c>
      <c r="CS31" s="717"/>
      <c r="CT31" s="717"/>
      <c r="CU31" s="717"/>
      <c r="CV31" s="717"/>
      <c r="CW31" s="717"/>
      <c r="CX31" s="717"/>
      <c r="CY31" s="718"/>
      <c r="CZ31" s="686">
        <v>0.6</v>
      </c>
      <c r="DA31" s="715"/>
      <c r="DB31" s="715"/>
      <c r="DC31" s="719"/>
      <c r="DD31" s="690">
        <v>177814</v>
      </c>
      <c r="DE31" s="717"/>
      <c r="DF31" s="717"/>
      <c r="DG31" s="717"/>
      <c r="DH31" s="717"/>
      <c r="DI31" s="717"/>
      <c r="DJ31" s="717"/>
      <c r="DK31" s="718"/>
      <c r="DL31" s="690">
        <v>177814</v>
      </c>
      <c r="DM31" s="717"/>
      <c r="DN31" s="717"/>
      <c r="DO31" s="717"/>
      <c r="DP31" s="717"/>
      <c r="DQ31" s="717"/>
      <c r="DR31" s="717"/>
      <c r="DS31" s="717"/>
      <c r="DT31" s="717"/>
      <c r="DU31" s="717"/>
      <c r="DV31" s="718"/>
      <c r="DW31" s="686">
        <v>1</v>
      </c>
      <c r="DX31" s="715"/>
      <c r="DY31" s="715"/>
      <c r="DZ31" s="715"/>
      <c r="EA31" s="715"/>
      <c r="EB31" s="715"/>
      <c r="EC31" s="716"/>
    </row>
    <row r="32" spans="2:133" ht="11.25" customHeight="1">
      <c r="B32" s="678" t="s">
        <v>307</v>
      </c>
      <c r="C32" s="679"/>
      <c r="D32" s="679"/>
      <c r="E32" s="679"/>
      <c r="F32" s="679"/>
      <c r="G32" s="679"/>
      <c r="H32" s="679"/>
      <c r="I32" s="679"/>
      <c r="J32" s="679"/>
      <c r="K32" s="679"/>
      <c r="L32" s="679"/>
      <c r="M32" s="679"/>
      <c r="N32" s="679"/>
      <c r="O32" s="679"/>
      <c r="P32" s="679"/>
      <c r="Q32" s="680"/>
      <c r="R32" s="681">
        <v>547387</v>
      </c>
      <c r="S32" s="682"/>
      <c r="T32" s="682"/>
      <c r="U32" s="682"/>
      <c r="V32" s="682"/>
      <c r="W32" s="682"/>
      <c r="X32" s="682"/>
      <c r="Y32" s="683"/>
      <c r="Z32" s="684">
        <v>1.7</v>
      </c>
      <c r="AA32" s="684"/>
      <c r="AB32" s="684"/>
      <c r="AC32" s="684"/>
      <c r="AD32" s="685" t="s">
        <v>126</v>
      </c>
      <c r="AE32" s="685"/>
      <c r="AF32" s="685"/>
      <c r="AG32" s="685"/>
      <c r="AH32" s="685"/>
      <c r="AI32" s="685"/>
      <c r="AJ32" s="685"/>
      <c r="AK32" s="685"/>
      <c r="AL32" s="686" t="s">
        <v>236</v>
      </c>
      <c r="AM32" s="687"/>
      <c r="AN32" s="687"/>
      <c r="AO32" s="688"/>
      <c r="AP32" s="733"/>
      <c r="AQ32" s="734"/>
      <c r="AR32" s="734"/>
      <c r="AS32" s="734"/>
      <c r="AT32" s="737"/>
      <c r="AU32" s="231"/>
      <c r="AV32" s="231"/>
      <c r="AW32" s="231"/>
      <c r="AX32" s="726" t="s">
        <v>308</v>
      </c>
      <c r="AY32" s="727"/>
      <c r="AZ32" s="727"/>
      <c r="BA32" s="727"/>
      <c r="BB32" s="727"/>
      <c r="BC32" s="727"/>
      <c r="BD32" s="727"/>
      <c r="BE32" s="727"/>
      <c r="BF32" s="728"/>
      <c r="BG32" s="750">
        <v>99.3</v>
      </c>
      <c r="BH32" s="751"/>
      <c r="BI32" s="751"/>
      <c r="BJ32" s="751"/>
      <c r="BK32" s="751"/>
      <c r="BL32" s="751"/>
      <c r="BM32" s="752">
        <v>98.2</v>
      </c>
      <c r="BN32" s="751"/>
      <c r="BO32" s="751"/>
      <c r="BP32" s="751"/>
      <c r="BQ32" s="753"/>
      <c r="BR32" s="750">
        <v>99.1</v>
      </c>
      <c r="BS32" s="751"/>
      <c r="BT32" s="751"/>
      <c r="BU32" s="751"/>
      <c r="BV32" s="751"/>
      <c r="BW32" s="751"/>
      <c r="BX32" s="752">
        <v>97.5</v>
      </c>
      <c r="BY32" s="751"/>
      <c r="BZ32" s="751"/>
      <c r="CA32" s="751"/>
      <c r="CB32" s="753"/>
      <c r="CD32" s="748"/>
      <c r="CE32" s="749"/>
      <c r="CF32" s="696" t="s">
        <v>309</v>
      </c>
      <c r="CG32" s="697"/>
      <c r="CH32" s="697"/>
      <c r="CI32" s="697"/>
      <c r="CJ32" s="697"/>
      <c r="CK32" s="697"/>
      <c r="CL32" s="697"/>
      <c r="CM32" s="697"/>
      <c r="CN32" s="697"/>
      <c r="CO32" s="697"/>
      <c r="CP32" s="697"/>
      <c r="CQ32" s="698"/>
      <c r="CR32" s="681" t="s">
        <v>126</v>
      </c>
      <c r="CS32" s="682"/>
      <c r="CT32" s="682"/>
      <c r="CU32" s="682"/>
      <c r="CV32" s="682"/>
      <c r="CW32" s="682"/>
      <c r="CX32" s="682"/>
      <c r="CY32" s="683"/>
      <c r="CZ32" s="686" t="s">
        <v>126</v>
      </c>
      <c r="DA32" s="715"/>
      <c r="DB32" s="715"/>
      <c r="DC32" s="719"/>
      <c r="DD32" s="690" t="s">
        <v>126</v>
      </c>
      <c r="DE32" s="682"/>
      <c r="DF32" s="682"/>
      <c r="DG32" s="682"/>
      <c r="DH32" s="682"/>
      <c r="DI32" s="682"/>
      <c r="DJ32" s="682"/>
      <c r="DK32" s="683"/>
      <c r="DL32" s="690" t="s">
        <v>126</v>
      </c>
      <c r="DM32" s="682"/>
      <c r="DN32" s="682"/>
      <c r="DO32" s="682"/>
      <c r="DP32" s="682"/>
      <c r="DQ32" s="682"/>
      <c r="DR32" s="682"/>
      <c r="DS32" s="682"/>
      <c r="DT32" s="682"/>
      <c r="DU32" s="682"/>
      <c r="DV32" s="683"/>
      <c r="DW32" s="686" t="s">
        <v>126</v>
      </c>
      <c r="DX32" s="715"/>
      <c r="DY32" s="715"/>
      <c r="DZ32" s="715"/>
      <c r="EA32" s="715"/>
      <c r="EB32" s="715"/>
      <c r="EC32" s="716"/>
    </row>
    <row r="33" spans="2:133" ht="11.25" customHeight="1">
      <c r="B33" s="678" t="s">
        <v>310</v>
      </c>
      <c r="C33" s="679"/>
      <c r="D33" s="679"/>
      <c r="E33" s="679"/>
      <c r="F33" s="679"/>
      <c r="G33" s="679"/>
      <c r="H33" s="679"/>
      <c r="I33" s="679"/>
      <c r="J33" s="679"/>
      <c r="K33" s="679"/>
      <c r="L33" s="679"/>
      <c r="M33" s="679"/>
      <c r="N33" s="679"/>
      <c r="O33" s="679"/>
      <c r="P33" s="679"/>
      <c r="Q33" s="680"/>
      <c r="R33" s="681">
        <v>1575064</v>
      </c>
      <c r="S33" s="682"/>
      <c r="T33" s="682"/>
      <c r="U33" s="682"/>
      <c r="V33" s="682"/>
      <c r="W33" s="682"/>
      <c r="X33" s="682"/>
      <c r="Y33" s="683"/>
      <c r="Z33" s="684">
        <v>5</v>
      </c>
      <c r="AA33" s="684"/>
      <c r="AB33" s="684"/>
      <c r="AC33" s="684"/>
      <c r="AD33" s="685" t="s">
        <v>126</v>
      </c>
      <c r="AE33" s="685"/>
      <c r="AF33" s="685"/>
      <c r="AG33" s="685"/>
      <c r="AH33" s="685"/>
      <c r="AI33" s="685"/>
      <c r="AJ33" s="685"/>
      <c r="AK33" s="685"/>
      <c r="AL33" s="686" t="s">
        <v>126</v>
      </c>
      <c r="AM33" s="687"/>
      <c r="AN33" s="687"/>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6" t="s">
        <v>311</v>
      </c>
      <c r="CE33" s="697"/>
      <c r="CF33" s="697"/>
      <c r="CG33" s="697"/>
      <c r="CH33" s="697"/>
      <c r="CI33" s="697"/>
      <c r="CJ33" s="697"/>
      <c r="CK33" s="697"/>
      <c r="CL33" s="697"/>
      <c r="CM33" s="697"/>
      <c r="CN33" s="697"/>
      <c r="CO33" s="697"/>
      <c r="CP33" s="697"/>
      <c r="CQ33" s="698"/>
      <c r="CR33" s="681">
        <v>13496616</v>
      </c>
      <c r="CS33" s="717"/>
      <c r="CT33" s="717"/>
      <c r="CU33" s="717"/>
      <c r="CV33" s="717"/>
      <c r="CW33" s="717"/>
      <c r="CX33" s="717"/>
      <c r="CY33" s="718"/>
      <c r="CZ33" s="686">
        <v>45.1</v>
      </c>
      <c r="DA33" s="715"/>
      <c r="DB33" s="715"/>
      <c r="DC33" s="719"/>
      <c r="DD33" s="690">
        <v>11209711</v>
      </c>
      <c r="DE33" s="717"/>
      <c r="DF33" s="717"/>
      <c r="DG33" s="717"/>
      <c r="DH33" s="717"/>
      <c r="DI33" s="717"/>
      <c r="DJ33" s="717"/>
      <c r="DK33" s="718"/>
      <c r="DL33" s="690">
        <v>7646548</v>
      </c>
      <c r="DM33" s="717"/>
      <c r="DN33" s="717"/>
      <c r="DO33" s="717"/>
      <c r="DP33" s="717"/>
      <c r="DQ33" s="717"/>
      <c r="DR33" s="717"/>
      <c r="DS33" s="717"/>
      <c r="DT33" s="717"/>
      <c r="DU33" s="717"/>
      <c r="DV33" s="718"/>
      <c r="DW33" s="686">
        <v>42.5</v>
      </c>
      <c r="DX33" s="715"/>
      <c r="DY33" s="715"/>
      <c r="DZ33" s="715"/>
      <c r="EA33" s="715"/>
      <c r="EB33" s="715"/>
      <c r="EC33" s="716"/>
    </row>
    <row r="34" spans="2:133" ht="11.25" customHeight="1">
      <c r="B34" s="678" t="s">
        <v>312</v>
      </c>
      <c r="C34" s="679"/>
      <c r="D34" s="679"/>
      <c r="E34" s="679"/>
      <c r="F34" s="679"/>
      <c r="G34" s="679"/>
      <c r="H34" s="679"/>
      <c r="I34" s="679"/>
      <c r="J34" s="679"/>
      <c r="K34" s="679"/>
      <c r="L34" s="679"/>
      <c r="M34" s="679"/>
      <c r="N34" s="679"/>
      <c r="O34" s="679"/>
      <c r="P34" s="679"/>
      <c r="Q34" s="680"/>
      <c r="R34" s="681">
        <v>1417743</v>
      </c>
      <c r="S34" s="682"/>
      <c r="T34" s="682"/>
      <c r="U34" s="682"/>
      <c r="V34" s="682"/>
      <c r="W34" s="682"/>
      <c r="X34" s="682"/>
      <c r="Y34" s="683"/>
      <c r="Z34" s="684">
        <v>4.5</v>
      </c>
      <c r="AA34" s="684"/>
      <c r="AB34" s="684"/>
      <c r="AC34" s="684"/>
      <c r="AD34" s="685">
        <v>28990</v>
      </c>
      <c r="AE34" s="685"/>
      <c r="AF34" s="685"/>
      <c r="AG34" s="685"/>
      <c r="AH34" s="685"/>
      <c r="AI34" s="685"/>
      <c r="AJ34" s="685"/>
      <c r="AK34" s="685"/>
      <c r="AL34" s="686">
        <v>0.2</v>
      </c>
      <c r="AM34" s="687"/>
      <c r="AN34" s="687"/>
      <c r="AO34" s="688"/>
      <c r="AP34" s="234"/>
      <c r="AQ34" s="660" t="s">
        <v>313</v>
      </c>
      <c r="AR34" s="661"/>
      <c r="AS34" s="661"/>
      <c r="AT34" s="661"/>
      <c r="AU34" s="661"/>
      <c r="AV34" s="661"/>
      <c r="AW34" s="661"/>
      <c r="AX34" s="661"/>
      <c r="AY34" s="661"/>
      <c r="AZ34" s="661"/>
      <c r="BA34" s="661"/>
      <c r="BB34" s="661"/>
      <c r="BC34" s="661"/>
      <c r="BD34" s="661"/>
      <c r="BE34" s="661"/>
      <c r="BF34" s="662"/>
      <c r="BG34" s="660" t="s">
        <v>314</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96" t="s">
        <v>315</v>
      </c>
      <c r="CE34" s="697"/>
      <c r="CF34" s="697"/>
      <c r="CG34" s="697"/>
      <c r="CH34" s="697"/>
      <c r="CI34" s="697"/>
      <c r="CJ34" s="697"/>
      <c r="CK34" s="697"/>
      <c r="CL34" s="697"/>
      <c r="CM34" s="697"/>
      <c r="CN34" s="697"/>
      <c r="CO34" s="697"/>
      <c r="CP34" s="697"/>
      <c r="CQ34" s="698"/>
      <c r="CR34" s="681">
        <v>5214501</v>
      </c>
      <c r="CS34" s="682"/>
      <c r="CT34" s="682"/>
      <c r="CU34" s="682"/>
      <c r="CV34" s="682"/>
      <c r="CW34" s="682"/>
      <c r="CX34" s="682"/>
      <c r="CY34" s="683"/>
      <c r="CZ34" s="686">
        <v>17.399999999999999</v>
      </c>
      <c r="DA34" s="715"/>
      <c r="DB34" s="715"/>
      <c r="DC34" s="719"/>
      <c r="DD34" s="690">
        <v>3927963</v>
      </c>
      <c r="DE34" s="682"/>
      <c r="DF34" s="682"/>
      <c r="DG34" s="682"/>
      <c r="DH34" s="682"/>
      <c r="DI34" s="682"/>
      <c r="DJ34" s="682"/>
      <c r="DK34" s="683"/>
      <c r="DL34" s="690">
        <v>3361283</v>
      </c>
      <c r="DM34" s="682"/>
      <c r="DN34" s="682"/>
      <c r="DO34" s="682"/>
      <c r="DP34" s="682"/>
      <c r="DQ34" s="682"/>
      <c r="DR34" s="682"/>
      <c r="DS34" s="682"/>
      <c r="DT34" s="682"/>
      <c r="DU34" s="682"/>
      <c r="DV34" s="683"/>
      <c r="DW34" s="686">
        <v>18.7</v>
      </c>
      <c r="DX34" s="715"/>
      <c r="DY34" s="715"/>
      <c r="DZ34" s="715"/>
      <c r="EA34" s="715"/>
      <c r="EB34" s="715"/>
      <c r="EC34" s="716"/>
    </row>
    <row r="35" spans="2:133" ht="11.25" customHeight="1">
      <c r="B35" s="678" t="s">
        <v>316</v>
      </c>
      <c r="C35" s="679"/>
      <c r="D35" s="679"/>
      <c r="E35" s="679"/>
      <c r="F35" s="679"/>
      <c r="G35" s="679"/>
      <c r="H35" s="679"/>
      <c r="I35" s="679"/>
      <c r="J35" s="679"/>
      <c r="K35" s="679"/>
      <c r="L35" s="679"/>
      <c r="M35" s="679"/>
      <c r="N35" s="679"/>
      <c r="O35" s="679"/>
      <c r="P35" s="679"/>
      <c r="Q35" s="680"/>
      <c r="R35" s="681">
        <v>1108900</v>
      </c>
      <c r="S35" s="682"/>
      <c r="T35" s="682"/>
      <c r="U35" s="682"/>
      <c r="V35" s="682"/>
      <c r="W35" s="682"/>
      <c r="X35" s="682"/>
      <c r="Y35" s="683"/>
      <c r="Z35" s="684">
        <v>3.5</v>
      </c>
      <c r="AA35" s="684"/>
      <c r="AB35" s="684"/>
      <c r="AC35" s="684"/>
      <c r="AD35" s="685" t="s">
        <v>126</v>
      </c>
      <c r="AE35" s="685"/>
      <c r="AF35" s="685"/>
      <c r="AG35" s="685"/>
      <c r="AH35" s="685"/>
      <c r="AI35" s="685"/>
      <c r="AJ35" s="685"/>
      <c r="AK35" s="685"/>
      <c r="AL35" s="686" t="s">
        <v>126</v>
      </c>
      <c r="AM35" s="687"/>
      <c r="AN35" s="687"/>
      <c r="AO35" s="688"/>
      <c r="AP35" s="234"/>
      <c r="AQ35" s="754" t="s">
        <v>317</v>
      </c>
      <c r="AR35" s="755"/>
      <c r="AS35" s="755"/>
      <c r="AT35" s="755"/>
      <c r="AU35" s="755"/>
      <c r="AV35" s="755"/>
      <c r="AW35" s="755"/>
      <c r="AX35" s="755"/>
      <c r="AY35" s="756"/>
      <c r="AZ35" s="670">
        <v>3156295</v>
      </c>
      <c r="BA35" s="671"/>
      <c r="BB35" s="671"/>
      <c r="BC35" s="671"/>
      <c r="BD35" s="671"/>
      <c r="BE35" s="671"/>
      <c r="BF35" s="757"/>
      <c r="BG35" s="692" t="s">
        <v>318</v>
      </c>
      <c r="BH35" s="693"/>
      <c r="BI35" s="693"/>
      <c r="BJ35" s="693"/>
      <c r="BK35" s="693"/>
      <c r="BL35" s="693"/>
      <c r="BM35" s="693"/>
      <c r="BN35" s="693"/>
      <c r="BO35" s="693"/>
      <c r="BP35" s="693"/>
      <c r="BQ35" s="693"/>
      <c r="BR35" s="693"/>
      <c r="BS35" s="693"/>
      <c r="BT35" s="693"/>
      <c r="BU35" s="694"/>
      <c r="BV35" s="670">
        <v>359334</v>
      </c>
      <c r="BW35" s="671"/>
      <c r="BX35" s="671"/>
      <c r="BY35" s="671"/>
      <c r="BZ35" s="671"/>
      <c r="CA35" s="671"/>
      <c r="CB35" s="757"/>
      <c r="CD35" s="696" t="s">
        <v>319</v>
      </c>
      <c r="CE35" s="697"/>
      <c r="CF35" s="697"/>
      <c r="CG35" s="697"/>
      <c r="CH35" s="697"/>
      <c r="CI35" s="697"/>
      <c r="CJ35" s="697"/>
      <c r="CK35" s="697"/>
      <c r="CL35" s="697"/>
      <c r="CM35" s="697"/>
      <c r="CN35" s="697"/>
      <c r="CO35" s="697"/>
      <c r="CP35" s="697"/>
      <c r="CQ35" s="698"/>
      <c r="CR35" s="681">
        <v>157595</v>
      </c>
      <c r="CS35" s="717"/>
      <c r="CT35" s="717"/>
      <c r="CU35" s="717"/>
      <c r="CV35" s="717"/>
      <c r="CW35" s="717"/>
      <c r="CX35" s="717"/>
      <c r="CY35" s="718"/>
      <c r="CZ35" s="686">
        <v>0.5</v>
      </c>
      <c r="DA35" s="715"/>
      <c r="DB35" s="715"/>
      <c r="DC35" s="719"/>
      <c r="DD35" s="690">
        <v>149698</v>
      </c>
      <c r="DE35" s="717"/>
      <c r="DF35" s="717"/>
      <c r="DG35" s="717"/>
      <c r="DH35" s="717"/>
      <c r="DI35" s="717"/>
      <c r="DJ35" s="717"/>
      <c r="DK35" s="718"/>
      <c r="DL35" s="690">
        <v>149698</v>
      </c>
      <c r="DM35" s="717"/>
      <c r="DN35" s="717"/>
      <c r="DO35" s="717"/>
      <c r="DP35" s="717"/>
      <c r="DQ35" s="717"/>
      <c r="DR35" s="717"/>
      <c r="DS35" s="717"/>
      <c r="DT35" s="717"/>
      <c r="DU35" s="717"/>
      <c r="DV35" s="718"/>
      <c r="DW35" s="686">
        <v>0.8</v>
      </c>
      <c r="DX35" s="715"/>
      <c r="DY35" s="715"/>
      <c r="DZ35" s="715"/>
      <c r="EA35" s="715"/>
      <c r="EB35" s="715"/>
      <c r="EC35" s="716"/>
    </row>
    <row r="36" spans="2:133" ht="11.25" customHeight="1">
      <c r="B36" s="678" t="s">
        <v>320</v>
      </c>
      <c r="C36" s="679"/>
      <c r="D36" s="679"/>
      <c r="E36" s="679"/>
      <c r="F36" s="679"/>
      <c r="G36" s="679"/>
      <c r="H36" s="679"/>
      <c r="I36" s="679"/>
      <c r="J36" s="679"/>
      <c r="K36" s="679"/>
      <c r="L36" s="679"/>
      <c r="M36" s="679"/>
      <c r="N36" s="679"/>
      <c r="O36" s="679"/>
      <c r="P36" s="679"/>
      <c r="Q36" s="680"/>
      <c r="R36" s="681" t="s">
        <v>126</v>
      </c>
      <c r="S36" s="682"/>
      <c r="T36" s="682"/>
      <c r="U36" s="682"/>
      <c r="V36" s="682"/>
      <c r="W36" s="682"/>
      <c r="X36" s="682"/>
      <c r="Y36" s="683"/>
      <c r="Z36" s="684" t="s">
        <v>236</v>
      </c>
      <c r="AA36" s="684"/>
      <c r="AB36" s="684"/>
      <c r="AC36" s="684"/>
      <c r="AD36" s="685" t="s">
        <v>126</v>
      </c>
      <c r="AE36" s="685"/>
      <c r="AF36" s="685"/>
      <c r="AG36" s="685"/>
      <c r="AH36" s="685"/>
      <c r="AI36" s="685"/>
      <c r="AJ36" s="685"/>
      <c r="AK36" s="685"/>
      <c r="AL36" s="686" t="s">
        <v>236</v>
      </c>
      <c r="AM36" s="687"/>
      <c r="AN36" s="687"/>
      <c r="AO36" s="688"/>
      <c r="AQ36" s="758" t="s">
        <v>321</v>
      </c>
      <c r="AR36" s="759"/>
      <c r="AS36" s="759"/>
      <c r="AT36" s="759"/>
      <c r="AU36" s="759"/>
      <c r="AV36" s="759"/>
      <c r="AW36" s="759"/>
      <c r="AX36" s="759"/>
      <c r="AY36" s="760"/>
      <c r="AZ36" s="681">
        <v>900000</v>
      </c>
      <c r="BA36" s="682"/>
      <c r="BB36" s="682"/>
      <c r="BC36" s="682"/>
      <c r="BD36" s="717"/>
      <c r="BE36" s="717"/>
      <c r="BF36" s="740"/>
      <c r="BG36" s="696" t="s">
        <v>322</v>
      </c>
      <c r="BH36" s="697"/>
      <c r="BI36" s="697"/>
      <c r="BJ36" s="697"/>
      <c r="BK36" s="697"/>
      <c r="BL36" s="697"/>
      <c r="BM36" s="697"/>
      <c r="BN36" s="697"/>
      <c r="BO36" s="697"/>
      <c r="BP36" s="697"/>
      <c r="BQ36" s="697"/>
      <c r="BR36" s="697"/>
      <c r="BS36" s="697"/>
      <c r="BT36" s="697"/>
      <c r="BU36" s="698"/>
      <c r="BV36" s="681">
        <v>557269</v>
      </c>
      <c r="BW36" s="682"/>
      <c r="BX36" s="682"/>
      <c r="BY36" s="682"/>
      <c r="BZ36" s="682"/>
      <c r="CA36" s="682"/>
      <c r="CB36" s="691"/>
      <c r="CD36" s="696" t="s">
        <v>323</v>
      </c>
      <c r="CE36" s="697"/>
      <c r="CF36" s="697"/>
      <c r="CG36" s="697"/>
      <c r="CH36" s="697"/>
      <c r="CI36" s="697"/>
      <c r="CJ36" s="697"/>
      <c r="CK36" s="697"/>
      <c r="CL36" s="697"/>
      <c r="CM36" s="697"/>
      <c r="CN36" s="697"/>
      <c r="CO36" s="697"/>
      <c r="CP36" s="697"/>
      <c r="CQ36" s="698"/>
      <c r="CR36" s="681">
        <v>3326396</v>
      </c>
      <c r="CS36" s="682"/>
      <c r="CT36" s="682"/>
      <c r="CU36" s="682"/>
      <c r="CV36" s="682"/>
      <c r="CW36" s="682"/>
      <c r="CX36" s="682"/>
      <c r="CY36" s="683"/>
      <c r="CZ36" s="686">
        <v>11.1</v>
      </c>
      <c r="DA36" s="715"/>
      <c r="DB36" s="715"/>
      <c r="DC36" s="719"/>
      <c r="DD36" s="690">
        <v>2876607</v>
      </c>
      <c r="DE36" s="682"/>
      <c r="DF36" s="682"/>
      <c r="DG36" s="682"/>
      <c r="DH36" s="682"/>
      <c r="DI36" s="682"/>
      <c r="DJ36" s="682"/>
      <c r="DK36" s="683"/>
      <c r="DL36" s="690">
        <v>2658185</v>
      </c>
      <c r="DM36" s="682"/>
      <c r="DN36" s="682"/>
      <c r="DO36" s="682"/>
      <c r="DP36" s="682"/>
      <c r="DQ36" s="682"/>
      <c r="DR36" s="682"/>
      <c r="DS36" s="682"/>
      <c r="DT36" s="682"/>
      <c r="DU36" s="682"/>
      <c r="DV36" s="683"/>
      <c r="DW36" s="686">
        <v>14.8</v>
      </c>
      <c r="DX36" s="715"/>
      <c r="DY36" s="715"/>
      <c r="DZ36" s="715"/>
      <c r="EA36" s="715"/>
      <c r="EB36" s="715"/>
      <c r="EC36" s="716"/>
    </row>
    <row r="37" spans="2:133" ht="11.25" customHeight="1">
      <c r="B37" s="678" t="s">
        <v>324</v>
      </c>
      <c r="C37" s="679"/>
      <c r="D37" s="679"/>
      <c r="E37" s="679"/>
      <c r="F37" s="679"/>
      <c r="G37" s="679"/>
      <c r="H37" s="679"/>
      <c r="I37" s="679"/>
      <c r="J37" s="679"/>
      <c r="K37" s="679"/>
      <c r="L37" s="679"/>
      <c r="M37" s="679"/>
      <c r="N37" s="679"/>
      <c r="O37" s="679"/>
      <c r="P37" s="679"/>
      <c r="Q37" s="680"/>
      <c r="R37" s="681" t="s">
        <v>126</v>
      </c>
      <c r="S37" s="682"/>
      <c r="T37" s="682"/>
      <c r="U37" s="682"/>
      <c r="V37" s="682"/>
      <c r="W37" s="682"/>
      <c r="X37" s="682"/>
      <c r="Y37" s="683"/>
      <c r="Z37" s="684" t="s">
        <v>126</v>
      </c>
      <c r="AA37" s="684"/>
      <c r="AB37" s="684"/>
      <c r="AC37" s="684"/>
      <c r="AD37" s="685" t="s">
        <v>126</v>
      </c>
      <c r="AE37" s="685"/>
      <c r="AF37" s="685"/>
      <c r="AG37" s="685"/>
      <c r="AH37" s="685"/>
      <c r="AI37" s="685"/>
      <c r="AJ37" s="685"/>
      <c r="AK37" s="685"/>
      <c r="AL37" s="686" t="s">
        <v>126</v>
      </c>
      <c r="AM37" s="687"/>
      <c r="AN37" s="687"/>
      <c r="AO37" s="688"/>
      <c r="AQ37" s="758" t="s">
        <v>325</v>
      </c>
      <c r="AR37" s="759"/>
      <c r="AS37" s="759"/>
      <c r="AT37" s="759"/>
      <c r="AU37" s="759"/>
      <c r="AV37" s="759"/>
      <c r="AW37" s="759"/>
      <c r="AX37" s="759"/>
      <c r="AY37" s="760"/>
      <c r="AZ37" s="681">
        <v>632000</v>
      </c>
      <c r="BA37" s="682"/>
      <c r="BB37" s="682"/>
      <c r="BC37" s="682"/>
      <c r="BD37" s="717"/>
      <c r="BE37" s="717"/>
      <c r="BF37" s="740"/>
      <c r="BG37" s="696" t="s">
        <v>326</v>
      </c>
      <c r="BH37" s="697"/>
      <c r="BI37" s="697"/>
      <c r="BJ37" s="697"/>
      <c r="BK37" s="697"/>
      <c r="BL37" s="697"/>
      <c r="BM37" s="697"/>
      <c r="BN37" s="697"/>
      <c r="BO37" s="697"/>
      <c r="BP37" s="697"/>
      <c r="BQ37" s="697"/>
      <c r="BR37" s="697"/>
      <c r="BS37" s="697"/>
      <c r="BT37" s="697"/>
      <c r="BU37" s="698"/>
      <c r="BV37" s="681">
        <v>12689</v>
      </c>
      <c r="BW37" s="682"/>
      <c r="BX37" s="682"/>
      <c r="BY37" s="682"/>
      <c r="BZ37" s="682"/>
      <c r="CA37" s="682"/>
      <c r="CB37" s="691"/>
      <c r="CD37" s="696" t="s">
        <v>327</v>
      </c>
      <c r="CE37" s="697"/>
      <c r="CF37" s="697"/>
      <c r="CG37" s="697"/>
      <c r="CH37" s="697"/>
      <c r="CI37" s="697"/>
      <c r="CJ37" s="697"/>
      <c r="CK37" s="697"/>
      <c r="CL37" s="697"/>
      <c r="CM37" s="697"/>
      <c r="CN37" s="697"/>
      <c r="CO37" s="697"/>
      <c r="CP37" s="697"/>
      <c r="CQ37" s="698"/>
      <c r="CR37" s="681">
        <v>1280076</v>
      </c>
      <c r="CS37" s="717"/>
      <c r="CT37" s="717"/>
      <c r="CU37" s="717"/>
      <c r="CV37" s="717"/>
      <c r="CW37" s="717"/>
      <c r="CX37" s="717"/>
      <c r="CY37" s="718"/>
      <c r="CZ37" s="686">
        <v>4.3</v>
      </c>
      <c r="DA37" s="715"/>
      <c r="DB37" s="715"/>
      <c r="DC37" s="719"/>
      <c r="DD37" s="690">
        <v>1199310</v>
      </c>
      <c r="DE37" s="717"/>
      <c r="DF37" s="717"/>
      <c r="DG37" s="717"/>
      <c r="DH37" s="717"/>
      <c r="DI37" s="717"/>
      <c r="DJ37" s="717"/>
      <c r="DK37" s="718"/>
      <c r="DL37" s="690">
        <v>1199310</v>
      </c>
      <c r="DM37" s="717"/>
      <c r="DN37" s="717"/>
      <c r="DO37" s="717"/>
      <c r="DP37" s="717"/>
      <c r="DQ37" s="717"/>
      <c r="DR37" s="717"/>
      <c r="DS37" s="717"/>
      <c r="DT37" s="717"/>
      <c r="DU37" s="717"/>
      <c r="DV37" s="718"/>
      <c r="DW37" s="686">
        <v>6.7</v>
      </c>
      <c r="DX37" s="715"/>
      <c r="DY37" s="715"/>
      <c r="DZ37" s="715"/>
      <c r="EA37" s="715"/>
      <c r="EB37" s="715"/>
      <c r="EC37" s="716"/>
    </row>
    <row r="38" spans="2:133" ht="11.25" customHeight="1">
      <c r="B38" s="726" t="s">
        <v>328</v>
      </c>
      <c r="C38" s="727"/>
      <c r="D38" s="727"/>
      <c r="E38" s="727"/>
      <c r="F38" s="727"/>
      <c r="G38" s="727"/>
      <c r="H38" s="727"/>
      <c r="I38" s="727"/>
      <c r="J38" s="727"/>
      <c r="K38" s="727"/>
      <c r="L38" s="727"/>
      <c r="M38" s="727"/>
      <c r="N38" s="727"/>
      <c r="O38" s="727"/>
      <c r="P38" s="727"/>
      <c r="Q38" s="728"/>
      <c r="R38" s="761">
        <v>31611233</v>
      </c>
      <c r="S38" s="762"/>
      <c r="T38" s="762"/>
      <c r="U38" s="762"/>
      <c r="V38" s="762"/>
      <c r="W38" s="762"/>
      <c r="X38" s="762"/>
      <c r="Y38" s="763"/>
      <c r="Z38" s="764">
        <v>100</v>
      </c>
      <c r="AA38" s="764"/>
      <c r="AB38" s="764"/>
      <c r="AC38" s="764"/>
      <c r="AD38" s="765">
        <v>17998071</v>
      </c>
      <c r="AE38" s="765"/>
      <c r="AF38" s="765"/>
      <c r="AG38" s="765"/>
      <c r="AH38" s="765"/>
      <c r="AI38" s="765"/>
      <c r="AJ38" s="765"/>
      <c r="AK38" s="765"/>
      <c r="AL38" s="766">
        <v>100</v>
      </c>
      <c r="AM38" s="752"/>
      <c r="AN38" s="752"/>
      <c r="AO38" s="767"/>
      <c r="AQ38" s="758" t="s">
        <v>329</v>
      </c>
      <c r="AR38" s="759"/>
      <c r="AS38" s="759"/>
      <c r="AT38" s="759"/>
      <c r="AU38" s="759"/>
      <c r="AV38" s="759"/>
      <c r="AW38" s="759"/>
      <c r="AX38" s="759"/>
      <c r="AY38" s="760"/>
      <c r="AZ38" s="681">
        <v>11775</v>
      </c>
      <c r="BA38" s="682"/>
      <c r="BB38" s="682"/>
      <c r="BC38" s="682"/>
      <c r="BD38" s="717"/>
      <c r="BE38" s="717"/>
      <c r="BF38" s="740"/>
      <c r="BG38" s="696" t="s">
        <v>330</v>
      </c>
      <c r="BH38" s="697"/>
      <c r="BI38" s="697"/>
      <c r="BJ38" s="697"/>
      <c r="BK38" s="697"/>
      <c r="BL38" s="697"/>
      <c r="BM38" s="697"/>
      <c r="BN38" s="697"/>
      <c r="BO38" s="697"/>
      <c r="BP38" s="697"/>
      <c r="BQ38" s="697"/>
      <c r="BR38" s="697"/>
      <c r="BS38" s="697"/>
      <c r="BT38" s="697"/>
      <c r="BU38" s="698"/>
      <c r="BV38" s="681">
        <v>20229</v>
      </c>
      <c r="BW38" s="682"/>
      <c r="BX38" s="682"/>
      <c r="BY38" s="682"/>
      <c r="BZ38" s="682"/>
      <c r="CA38" s="682"/>
      <c r="CB38" s="691"/>
      <c r="CD38" s="696" t="s">
        <v>331</v>
      </c>
      <c r="CE38" s="697"/>
      <c r="CF38" s="697"/>
      <c r="CG38" s="697"/>
      <c r="CH38" s="697"/>
      <c r="CI38" s="697"/>
      <c r="CJ38" s="697"/>
      <c r="CK38" s="697"/>
      <c r="CL38" s="697"/>
      <c r="CM38" s="697"/>
      <c r="CN38" s="697"/>
      <c r="CO38" s="697"/>
      <c r="CP38" s="697"/>
      <c r="CQ38" s="698"/>
      <c r="CR38" s="681">
        <v>3144520</v>
      </c>
      <c r="CS38" s="682"/>
      <c r="CT38" s="682"/>
      <c r="CU38" s="682"/>
      <c r="CV38" s="682"/>
      <c r="CW38" s="682"/>
      <c r="CX38" s="682"/>
      <c r="CY38" s="683"/>
      <c r="CZ38" s="686">
        <v>10.5</v>
      </c>
      <c r="DA38" s="715"/>
      <c r="DB38" s="715"/>
      <c r="DC38" s="719"/>
      <c r="DD38" s="690">
        <v>2778023</v>
      </c>
      <c r="DE38" s="682"/>
      <c r="DF38" s="682"/>
      <c r="DG38" s="682"/>
      <c r="DH38" s="682"/>
      <c r="DI38" s="682"/>
      <c r="DJ38" s="682"/>
      <c r="DK38" s="683"/>
      <c r="DL38" s="690">
        <v>1477382</v>
      </c>
      <c r="DM38" s="682"/>
      <c r="DN38" s="682"/>
      <c r="DO38" s="682"/>
      <c r="DP38" s="682"/>
      <c r="DQ38" s="682"/>
      <c r="DR38" s="682"/>
      <c r="DS38" s="682"/>
      <c r="DT38" s="682"/>
      <c r="DU38" s="682"/>
      <c r="DV38" s="683"/>
      <c r="DW38" s="686">
        <v>8.1999999999999993</v>
      </c>
      <c r="DX38" s="715"/>
      <c r="DY38" s="715"/>
      <c r="DZ38" s="715"/>
      <c r="EA38" s="715"/>
      <c r="EB38" s="715"/>
      <c r="EC38" s="716"/>
    </row>
    <row r="39" spans="2:133" ht="11.25" customHeight="1">
      <c r="AQ39" s="758" t="s">
        <v>332</v>
      </c>
      <c r="AR39" s="759"/>
      <c r="AS39" s="759"/>
      <c r="AT39" s="759"/>
      <c r="AU39" s="759"/>
      <c r="AV39" s="759"/>
      <c r="AW39" s="759"/>
      <c r="AX39" s="759"/>
      <c r="AY39" s="760"/>
      <c r="AZ39" s="681">
        <v>1728</v>
      </c>
      <c r="BA39" s="682"/>
      <c r="BB39" s="682"/>
      <c r="BC39" s="682"/>
      <c r="BD39" s="717"/>
      <c r="BE39" s="717"/>
      <c r="BF39" s="740"/>
      <c r="BG39" s="772" t="s">
        <v>333</v>
      </c>
      <c r="BH39" s="773"/>
      <c r="BI39" s="773"/>
      <c r="BJ39" s="773"/>
      <c r="BK39" s="773"/>
      <c r="BL39" s="235"/>
      <c r="BM39" s="697" t="s">
        <v>334</v>
      </c>
      <c r="BN39" s="697"/>
      <c r="BO39" s="697"/>
      <c r="BP39" s="697"/>
      <c r="BQ39" s="697"/>
      <c r="BR39" s="697"/>
      <c r="BS39" s="697"/>
      <c r="BT39" s="697"/>
      <c r="BU39" s="698"/>
      <c r="BV39" s="681">
        <v>115</v>
      </c>
      <c r="BW39" s="682"/>
      <c r="BX39" s="682"/>
      <c r="BY39" s="682"/>
      <c r="BZ39" s="682"/>
      <c r="CA39" s="682"/>
      <c r="CB39" s="691"/>
      <c r="CD39" s="696" t="s">
        <v>335</v>
      </c>
      <c r="CE39" s="697"/>
      <c r="CF39" s="697"/>
      <c r="CG39" s="697"/>
      <c r="CH39" s="697"/>
      <c r="CI39" s="697"/>
      <c r="CJ39" s="697"/>
      <c r="CK39" s="697"/>
      <c r="CL39" s="697"/>
      <c r="CM39" s="697"/>
      <c r="CN39" s="697"/>
      <c r="CO39" s="697"/>
      <c r="CP39" s="697"/>
      <c r="CQ39" s="698"/>
      <c r="CR39" s="681">
        <v>1478111</v>
      </c>
      <c r="CS39" s="717"/>
      <c r="CT39" s="717"/>
      <c r="CU39" s="717"/>
      <c r="CV39" s="717"/>
      <c r="CW39" s="717"/>
      <c r="CX39" s="717"/>
      <c r="CY39" s="718"/>
      <c r="CZ39" s="686">
        <v>4.9000000000000004</v>
      </c>
      <c r="DA39" s="715"/>
      <c r="DB39" s="715"/>
      <c r="DC39" s="719"/>
      <c r="DD39" s="690">
        <v>1477420</v>
      </c>
      <c r="DE39" s="717"/>
      <c r="DF39" s="717"/>
      <c r="DG39" s="717"/>
      <c r="DH39" s="717"/>
      <c r="DI39" s="717"/>
      <c r="DJ39" s="717"/>
      <c r="DK39" s="718"/>
      <c r="DL39" s="690" t="s">
        <v>126</v>
      </c>
      <c r="DM39" s="717"/>
      <c r="DN39" s="717"/>
      <c r="DO39" s="717"/>
      <c r="DP39" s="717"/>
      <c r="DQ39" s="717"/>
      <c r="DR39" s="717"/>
      <c r="DS39" s="717"/>
      <c r="DT39" s="717"/>
      <c r="DU39" s="717"/>
      <c r="DV39" s="718"/>
      <c r="DW39" s="686" t="s">
        <v>126</v>
      </c>
      <c r="DX39" s="715"/>
      <c r="DY39" s="715"/>
      <c r="DZ39" s="715"/>
      <c r="EA39" s="715"/>
      <c r="EB39" s="715"/>
      <c r="EC39" s="716"/>
    </row>
    <row r="40" spans="2:133" ht="11.25" customHeight="1">
      <c r="AQ40" s="758" t="s">
        <v>336</v>
      </c>
      <c r="AR40" s="759"/>
      <c r="AS40" s="759"/>
      <c r="AT40" s="759"/>
      <c r="AU40" s="759"/>
      <c r="AV40" s="759"/>
      <c r="AW40" s="759"/>
      <c r="AX40" s="759"/>
      <c r="AY40" s="760"/>
      <c r="AZ40" s="681">
        <v>606383</v>
      </c>
      <c r="BA40" s="682"/>
      <c r="BB40" s="682"/>
      <c r="BC40" s="682"/>
      <c r="BD40" s="717"/>
      <c r="BE40" s="717"/>
      <c r="BF40" s="740"/>
      <c r="BG40" s="772"/>
      <c r="BH40" s="773"/>
      <c r="BI40" s="773"/>
      <c r="BJ40" s="773"/>
      <c r="BK40" s="773"/>
      <c r="BL40" s="235"/>
      <c r="BM40" s="697" t="s">
        <v>337</v>
      </c>
      <c r="BN40" s="697"/>
      <c r="BO40" s="697"/>
      <c r="BP40" s="697"/>
      <c r="BQ40" s="697"/>
      <c r="BR40" s="697"/>
      <c r="BS40" s="697"/>
      <c r="BT40" s="697"/>
      <c r="BU40" s="698"/>
      <c r="BV40" s="681" t="s">
        <v>126</v>
      </c>
      <c r="BW40" s="682"/>
      <c r="BX40" s="682"/>
      <c r="BY40" s="682"/>
      <c r="BZ40" s="682"/>
      <c r="CA40" s="682"/>
      <c r="CB40" s="691"/>
      <c r="CD40" s="696" t="s">
        <v>338</v>
      </c>
      <c r="CE40" s="697"/>
      <c r="CF40" s="697"/>
      <c r="CG40" s="697"/>
      <c r="CH40" s="697"/>
      <c r="CI40" s="697"/>
      <c r="CJ40" s="697"/>
      <c r="CK40" s="697"/>
      <c r="CL40" s="697"/>
      <c r="CM40" s="697"/>
      <c r="CN40" s="697"/>
      <c r="CO40" s="697"/>
      <c r="CP40" s="697"/>
      <c r="CQ40" s="698"/>
      <c r="CR40" s="681">
        <v>175493</v>
      </c>
      <c r="CS40" s="682"/>
      <c r="CT40" s="682"/>
      <c r="CU40" s="682"/>
      <c r="CV40" s="682"/>
      <c r="CW40" s="682"/>
      <c r="CX40" s="682"/>
      <c r="CY40" s="683"/>
      <c r="CZ40" s="686">
        <v>0.6</v>
      </c>
      <c r="DA40" s="715"/>
      <c r="DB40" s="715"/>
      <c r="DC40" s="719"/>
      <c r="DD40" s="690" t="s">
        <v>126</v>
      </c>
      <c r="DE40" s="682"/>
      <c r="DF40" s="682"/>
      <c r="DG40" s="682"/>
      <c r="DH40" s="682"/>
      <c r="DI40" s="682"/>
      <c r="DJ40" s="682"/>
      <c r="DK40" s="683"/>
      <c r="DL40" s="690" t="s">
        <v>126</v>
      </c>
      <c r="DM40" s="682"/>
      <c r="DN40" s="682"/>
      <c r="DO40" s="682"/>
      <c r="DP40" s="682"/>
      <c r="DQ40" s="682"/>
      <c r="DR40" s="682"/>
      <c r="DS40" s="682"/>
      <c r="DT40" s="682"/>
      <c r="DU40" s="682"/>
      <c r="DV40" s="683"/>
      <c r="DW40" s="686" t="s">
        <v>126</v>
      </c>
      <c r="DX40" s="715"/>
      <c r="DY40" s="715"/>
      <c r="DZ40" s="715"/>
      <c r="EA40" s="715"/>
      <c r="EB40" s="715"/>
      <c r="EC40" s="716"/>
    </row>
    <row r="41" spans="2:133" ht="11.25" customHeight="1">
      <c r="AQ41" s="768" t="s">
        <v>339</v>
      </c>
      <c r="AR41" s="769"/>
      <c r="AS41" s="769"/>
      <c r="AT41" s="769"/>
      <c r="AU41" s="769"/>
      <c r="AV41" s="769"/>
      <c r="AW41" s="769"/>
      <c r="AX41" s="769"/>
      <c r="AY41" s="770"/>
      <c r="AZ41" s="761">
        <v>1004409</v>
      </c>
      <c r="BA41" s="762"/>
      <c r="BB41" s="762"/>
      <c r="BC41" s="762"/>
      <c r="BD41" s="751"/>
      <c r="BE41" s="751"/>
      <c r="BF41" s="753"/>
      <c r="BG41" s="774"/>
      <c r="BH41" s="775"/>
      <c r="BI41" s="775"/>
      <c r="BJ41" s="775"/>
      <c r="BK41" s="775"/>
      <c r="BL41" s="236"/>
      <c r="BM41" s="706" t="s">
        <v>340</v>
      </c>
      <c r="BN41" s="706"/>
      <c r="BO41" s="706"/>
      <c r="BP41" s="706"/>
      <c r="BQ41" s="706"/>
      <c r="BR41" s="706"/>
      <c r="BS41" s="706"/>
      <c r="BT41" s="706"/>
      <c r="BU41" s="707"/>
      <c r="BV41" s="761">
        <v>277</v>
      </c>
      <c r="BW41" s="762"/>
      <c r="BX41" s="762"/>
      <c r="BY41" s="762"/>
      <c r="BZ41" s="762"/>
      <c r="CA41" s="762"/>
      <c r="CB41" s="771"/>
      <c r="CD41" s="696" t="s">
        <v>341</v>
      </c>
      <c r="CE41" s="697"/>
      <c r="CF41" s="697"/>
      <c r="CG41" s="697"/>
      <c r="CH41" s="697"/>
      <c r="CI41" s="697"/>
      <c r="CJ41" s="697"/>
      <c r="CK41" s="697"/>
      <c r="CL41" s="697"/>
      <c r="CM41" s="697"/>
      <c r="CN41" s="697"/>
      <c r="CO41" s="697"/>
      <c r="CP41" s="697"/>
      <c r="CQ41" s="698"/>
      <c r="CR41" s="681" t="s">
        <v>126</v>
      </c>
      <c r="CS41" s="717"/>
      <c r="CT41" s="717"/>
      <c r="CU41" s="717"/>
      <c r="CV41" s="717"/>
      <c r="CW41" s="717"/>
      <c r="CX41" s="717"/>
      <c r="CY41" s="718"/>
      <c r="CZ41" s="686" t="s">
        <v>126</v>
      </c>
      <c r="DA41" s="715"/>
      <c r="DB41" s="715"/>
      <c r="DC41" s="719"/>
      <c r="DD41" s="690" t="s">
        <v>236</v>
      </c>
      <c r="DE41" s="717"/>
      <c r="DF41" s="717"/>
      <c r="DG41" s="717"/>
      <c r="DH41" s="717"/>
      <c r="DI41" s="717"/>
      <c r="DJ41" s="717"/>
      <c r="DK41" s="718"/>
      <c r="DL41" s="776"/>
      <c r="DM41" s="777"/>
      <c r="DN41" s="777"/>
      <c r="DO41" s="777"/>
      <c r="DP41" s="777"/>
      <c r="DQ41" s="777"/>
      <c r="DR41" s="777"/>
      <c r="DS41" s="777"/>
      <c r="DT41" s="777"/>
      <c r="DU41" s="777"/>
      <c r="DV41" s="778"/>
      <c r="DW41" s="779"/>
      <c r="DX41" s="780"/>
      <c r="DY41" s="780"/>
      <c r="DZ41" s="780"/>
      <c r="EA41" s="780"/>
      <c r="EB41" s="780"/>
      <c r="EC41" s="781"/>
    </row>
    <row r="42" spans="2:133" ht="11.25" customHeight="1">
      <c r="B42" s="229" t="s">
        <v>342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8" t="s">
        <v>343</v>
      </c>
      <c r="CE42" s="679"/>
      <c r="CF42" s="679"/>
      <c r="CG42" s="679"/>
      <c r="CH42" s="679"/>
      <c r="CI42" s="679"/>
      <c r="CJ42" s="679"/>
      <c r="CK42" s="679"/>
      <c r="CL42" s="679"/>
      <c r="CM42" s="679"/>
      <c r="CN42" s="679"/>
      <c r="CO42" s="679"/>
      <c r="CP42" s="679"/>
      <c r="CQ42" s="680"/>
      <c r="CR42" s="681">
        <v>2915339</v>
      </c>
      <c r="CS42" s="682"/>
      <c r="CT42" s="682"/>
      <c r="CU42" s="682"/>
      <c r="CV42" s="682"/>
      <c r="CW42" s="682"/>
      <c r="CX42" s="682"/>
      <c r="CY42" s="683"/>
      <c r="CZ42" s="686">
        <v>9.6999999999999993</v>
      </c>
      <c r="DA42" s="687"/>
      <c r="DB42" s="687"/>
      <c r="DC42" s="782"/>
      <c r="DD42" s="690">
        <v>881493</v>
      </c>
      <c r="DE42" s="682"/>
      <c r="DF42" s="682"/>
      <c r="DG42" s="682"/>
      <c r="DH42" s="682"/>
      <c r="DI42" s="682"/>
      <c r="DJ42" s="682"/>
      <c r="DK42" s="683"/>
      <c r="DL42" s="776"/>
      <c r="DM42" s="777"/>
      <c r="DN42" s="777"/>
      <c r="DO42" s="777"/>
      <c r="DP42" s="777"/>
      <c r="DQ42" s="777"/>
      <c r="DR42" s="777"/>
      <c r="DS42" s="777"/>
      <c r="DT42" s="777"/>
      <c r="DU42" s="777"/>
      <c r="DV42" s="778"/>
      <c r="DW42" s="779"/>
      <c r="DX42" s="780"/>
      <c r="DY42" s="780"/>
      <c r="DZ42" s="780"/>
      <c r="EA42" s="780"/>
      <c r="EB42" s="780"/>
      <c r="EC42" s="781"/>
    </row>
    <row r="43" spans="2:133" ht="11.25" customHeight="1">
      <c r="B43" s="239" t="s">
        <v>344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8" t="s">
        <v>345</v>
      </c>
      <c r="CE43" s="679"/>
      <c r="CF43" s="679"/>
      <c r="CG43" s="679"/>
      <c r="CH43" s="679"/>
      <c r="CI43" s="679"/>
      <c r="CJ43" s="679"/>
      <c r="CK43" s="679"/>
      <c r="CL43" s="679"/>
      <c r="CM43" s="679"/>
      <c r="CN43" s="679"/>
      <c r="CO43" s="679"/>
      <c r="CP43" s="679"/>
      <c r="CQ43" s="680"/>
      <c r="CR43" s="681">
        <v>63717</v>
      </c>
      <c r="CS43" s="717"/>
      <c r="CT43" s="717"/>
      <c r="CU43" s="717"/>
      <c r="CV43" s="717"/>
      <c r="CW43" s="717"/>
      <c r="CX43" s="717"/>
      <c r="CY43" s="718"/>
      <c r="CZ43" s="686">
        <v>0.2</v>
      </c>
      <c r="DA43" s="715"/>
      <c r="DB43" s="715"/>
      <c r="DC43" s="719"/>
      <c r="DD43" s="690">
        <v>63717</v>
      </c>
      <c r="DE43" s="717"/>
      <c r="DF43" s="717"/>
      <c r="DG43" s="717"/>
      <c r="DH43" s="717"/>
      <c r="DI43" s="717"/>
      <c r="DJ43" s="717"/>
      <c r="DK43" s="718"/>
      <c r="DL43" s="776"/>
      <c r="DM43" s="777"/>
      <c r="DN43" s="777"/>
      <c r="DO43" s="777"/>
      <c r="DP43" s="777"/>
      <c r="DQ43" s="777"/>
      <c r="DR43" s="777"/>
      <c r="DS43" s="777"/>
      <c r="DT43" s="777"/>
      <c r="DU43" s="777"/>
      <c r="DV43" s="778"/>
      <c r="DW43" s="779"/>
      <c r="DX43" s="780"/>
      <c r="DY43" s="780"/>
      <c r="DZ43" s="780"/>
      <c r="EA43" s="780"/>
      <c r="EB43" s="780"/>
      <c r="EC43" s="781"/>
    </row>
    <row r="44" spans="2:133" ht="11.25" customHeight="1">
      <c r="B44" s="240" t="s">
        <v>346</v>
      </c>
      <c r="CD44" s="793" t="s">
        <v>298</v>
      </c>
      <c r="CE44" s="794"/>
      <c r="CF44" s="678" t="s">
        <v>347</v>
      </c>
      <c r="CG44" s="679"/>
      <c r="CH44" s="679"/>
      <c r="CI44" s="679"/>
      <c r="CJ44" s="679"/>
      <c r="CK44" s="679"/>
      <c r="CL44" s="679"/>
      <c r="CM44" s="679"/>
      <c r="CN44" s="679"/>
      <c r="CO44" s="679"/>
      <c r="CP44" s="679"/>
      <c r="CQ44" s="680"/>
      <c r="CR44" s="681">
        <v>2915004</v>
      </c>
      <c r="CS44" s="682"/>
      <c r="CT44" s="682"/>
      <c r="CU44" s="682"/>
      <c r="CV44" s="682"/>
      <c r="CW44" s="682"/>
      <c r="CX44" s="682"/>
      <c r="CY44" s="683"/>
      <c r="CZ44" s="686">
        <v>9.6999999999999993</v>
      </c>
      <c r="DA44" s="687"/>
      <c r="DB44" s="687"/>
      <c r="DC44" s="782"/>
      <c r="DD44" s="690">
        <v>881158</v>
      </c>
      <c r="DE44" s="682"/>
      <c r="DF44" s="682"/>
      <c r="DG44" s="682"/>
      <c r="DH44" s="682"/>
      <c r="DI44" s="682"/>
      <c r="DJ44" s="682"/>
      <c r="DK44" s="683"/>
      <c r="DL44" s="776"/>
      <c r="DM44" s="777"/>
      <c r="DN44" s="777"/>
      <c r="DO44" s="777"/>
      <c r="DP44" s="777"/>
      <c r="DQ44" s="777"/>
      <c r="DR44" s="777"/>
      <c r="DS44" s="777"/>
      <c r="DT44" s="777"/>
      <c r="DU44" s="777"/>
      <c r="DV44" s="778"/>
      <c r="DW44" s="779"/>
      <c r="DX44" s="780"/>
      <c r="DY44" s="780"/>
      <c r="DZ44" s="780"/>
      <c r="EA44" s="780"/>
      <c r="EB44" s="780"/>
      <c r="EC44" s="781"/>
    </row>
    <row r="45" spans="2:133" ht="11.25" customHeight="1">
      <c r="CD45" s="795"/>
      <c r="CE45" s="796"/>
      <c r="CF45" s="678" t="s">
        <v>348</v>
      </c>
      <c r="CG45" s="679"/>
      <c r="CH45" s="679"/>
      <c r="CI45" s="679"/>
      <c r="CJ45" s="679"/>
      <c r="CK45" s="679"/>
      <c r="CL45" s="679"/>
      <c r="CM45" s="679"/>
      <c r="CN45" s="679"/>
      <c r="CO45" s="679"/>
      <c r="CP45" s="679"/>
      <c r="CQ45" s="680"/>
      <c r="CR45" s="681">
        <v>828307</v>
      </c>
      <c r="CS45" s="717"/>
      <c r="CT45" s="717"/>
      <c r="CU45" s="717"/>
      <c r="CV45" s="717"/>
      <c r="CW45" s="717"/>
      <c r="CX45" s="717"/>
      <c r="CY45" s="718"/>
      <c r="CZ45" s="686">
        <v>2.8</v>
      </c>
      <c r="DA45" s="715"/>
      <c r="DB45" s="715"/>
      <c r="DC45" s="719"/>
      <c r="DD45" s="690">
        <v>94090</v>
      </c>
      <c r="DE45" s="717"/>
      <c r="DF45" s="717"/>
      <c r="DG45" s="717"/>
      <c r="DH45" s="717"/>
      <c r="DI45" s="717"/>
      <c r="DJ45" s="717"/>
      <c r="DK45" s="718"/>
      <c r="DL45" s="776"/>
      <c r="DM45" s="777"/>
      <c r="DN45" s="777"/>
      <c r="DO45" s="777"/>
      <c r="DP45" s="777"/>
      <c r="DQ45" s="777"/>
      <c r="DR45" s="777"/>
      <c r="DS45" s="777"/>
      <c r="DT45" s="777"/>
      <c r="DU45" s="777"/>
      <c r="DV45" s="778"/>
      <c r="DW45" s="779"/>
      <c r="DX45" s="780"/>
      <c r="DY45" s="780"/>
      <c r="DZ45" s="780"/>
      <c r="EA45" s="780"/>
      <c r="EB45" s="780"/>
      <c r="EC45" s="781"/>
    </row>
    <row r="46" spans="2:133" ht="11.25" customHeight="1">
      <c r="CD46" s="795"/>
      <c r="CE46" s="796"/>
      <c r="CF46" s="678" t="s">
        <v>349</v>
      </c>
      <c r="CG46" s="679"/>
      <c r="CH46" s="679"/>
      <c r="CI46" s="679"/>
      <c r="CJ46" s="679"/>
      <c r="CK46" s="679"/>
      <c r="CL46" s="679"/>
      <c r="CM46" s="679"/>
      <c r="CN46" s="679"/>
      <c r="CO46" s="679"/>
      <c r="CP46" s="679"/>
      <c r="CQ46" s="680"/>
      <c r="CR46" s="681">
        <v>1959569</v>
      </c>
      <c r="CS46" s="682"/>
      <c r="CT46" s="682"/>
      <c r="CU46" s="682"/>
      <c r="CV46" s="682"/>
      <c r="CW46" s="682"/>
      <c r="CX46" s="682"/>
      <c r="CY46" s="683"/>
      <c r="CZ46" s="686">
        <v>6.5</v>
      </c>
      <c r="DA46" s="687"/>
      <c r="DB46" s="687"/>
      <c r="DC46" s="782"/>
      <c r="DD46" s="690">
        <v>767540</v>
      </c>
      <c r="DE46" s="682"/>
      <c r="DF46" s="682"/>
      <c r="DG46" s="682"/>
      <c r="DH46" s="682"/>
      <c r="DI46" s="682"/>
      <c r="DJ46" s="682"/>
      <c r="DK46" s="683"/>
      <c r="DL46" s="776"/>
      <c r="DM46" s="777"/>
      <c r="DN46" s="777"/>
      <c r="DO46" s="777"/>
      <c r="DP46" s="777"/>
      <c r="DQ46" s="777"/>
      <c r="DR46" s="777"/>
      <c r="DS46" s="777"/>
      <c r="DT46" s="777"/>
      <c r="DU46" s="777"/>
      <c r="DV46" s="778"/>
      <c r="DW46" s="779"/>
      <c r="DX46" s="780"/>
      <c r="DY46" s="780"/>
      <c r="DZ46" s="780"/>
      <c r="EA46" s="780"/>
      <c r="EB46" s="780"/>
      <c r="EC46" s="781"/>
    </row>
    <row r="47" spans="2:133" ht="11.25" customHeight="1">
      <c r="CD47" s="795"/>
      <c r="CE47" s="796"/>
      <c r="CF47" s="678" t="s">
        <v>350</v>
      </c>
      <c r="CG47" s="679"/>
      <c r="CH47" s="679"/>
      <c r="CI47" s="679"/>
      <c r="CJ47" s="679"/>
      <c r="CK47" s="679"/>
      <c r="CL47" s="679"/>
      <c r="CM47" s="679"/>
      <c r="CN47" s="679"/>
      <c r="CO47" s="679"/>
      <c r="CP47" s="679"/>
      <c r="CQ47" s="680"/>
      <c r="CR47" s="681">
        <v>335</v>
      </c>
      <c r="CS47" s="717"/>
      <c r="CT47" s="717"/>
      <c r="CU47" s="717"/>
      <c r="CV47" s="717"/>
      <c r="CW47" s="717"/>
      <c r="CX47" s="717"/>
      <c r="CY47" s="718"/>
      <c r="CZ47" s="686">
        <v>0</v>
      </c>
      <c r="DA47" s="715"/>
      <c r="DB47" s="715"/>
      <c r="DC47" s="719"/>
      <c r="DD47" s="690">
        <v>335</v>
      </c>
      <c r="DE47" s="717"/>
      <c r="DF47" s="717"/>
      <c r="DG47" s="717"/>
      <c r="DH47" s="717"/>
      <c r="DI47" s="717"/>
      <c r="DJ47" s="717"/>
      <c r="DK47" s="718"/>
      <c r="DL47" s="776"/>
      <c r="DM47" s="777"/>
      <c r="DN47" s="777"/>
      <c r="DO47" s="777"/>
      <c r="DP47" s="777"/>
      <c r="DQ47" s="777"/>
      <c r="DR47" s="777"/>
      <c r="DS47" s="777"/>
      <c r="DT47" s="777"/>
      <c r="DU47" s="777"/>
      <c r="DV47" s="778"/>
      <c r="DW47" s="779"/>
      <c r="DX47" s="780"/>
      <c r="DY47" s="780"/>
      <c r="DZ47" s="780"/>
      <c r="EA47" s="780"/>
      <c r="EB47" s="780"/>
      <c r="EC47" s="781"/>
    </row>
    <row r="48" spans="2:133">
      <c r="CD48" s="797"/>
      <c r="CE48" s="798"/>
      <c r="CF48" s="678" t="s">
        <v>351</v>
      </c>
      <c r="CG48" s="679"/>
      <c r="CH48" s="679"/>
      <c r="CI48" s="679"/>
      <c r="CJ48" s="679"/>
      <c r="CK48" s="679"/>
      <c r="CL48" s="679"/>
      <c r="CM48" s="679"/>
      <c r="CN48" s="679"/>
      <c r="CO48" s="679"/>
      <c r="CP48" s="679"/>
      <c r="CQ48" s="680"/>
      <c r="CR48" s="681" t="s">
        <v>126</v>
      </c>
      <c r="CS48" s="682"/>
      <c r="CT48" s="682"/>
      <c r="CU48" s="682"/>
      <c r="CV48" s="682"/>
      <c r="CW48" s="682"/>
      <c r="CX48" s="682"/>
      <c r="CY48" s="683"/>
      <c r="CZ48" s="686" t="s">
        <v>236</v>
      </c>
      <c r="DA48" s="687"/>
      <c r="DB48" s="687"/>
      <c r="DC48" s="782"/>
      <c r="DD48" s="690" t="s">
        <v>236</v>
      </c>
      <c r="DE48" s="682"/>
      <c r="DF48" s="682"/>
      <c r="DG48" s="682"/>
      <c r="DH48" s="682"/>
      <c r="DI48" s="682"/>
      <c r="DJ48" s="682"/>
      <c r="DK48" s="683"/>
      <c r="DL48" s="776"/>
      <c r="DM48" s="777"/>
      <c r="DN48" s="777"/>
      <c r="DO48" s="777"/>
      <c r="DP48" s="777"/>
      <c r="DQ48" s="777"/>
      <c r="DR48" s="777"/>
      <c r="DS48" s="777"/>
      <c r="DT48" s="777"/>
      <c r="DU48" s="777"/>
      <c r="DV48" s="778"/>
      <c r="DW48" s="779"/>
      <c r="DX48" s="780"/>
      <c r="DY48" s="780"/>
      <c r="DZ48" s="780"/>
      <c r="EA48" s="780"/>
      <c r="EB48" s="780"/>
      <c r="EC48" s="781"/>
    </row>
    <row r="49" spans="82:133" ht="11.25" customHeight="1">
      <c r="CD49" s="726" t="s">
        <v>352</v>
      </c>
      <c r="CE49" s="727"/>
      <c r="CF49" s="727"/>
      <c r="CG49" s="727"/>
      <c r="CH49" s="727"/>
      <c r="CI49" s="727"/>
      <c r="CJ49" s="727"/>
      <c r="CK49" s="727"/>
      <c r="CL49" s="727"/>
      <c r="CM49" s="727"/>
      <c r="CN49" s="727"/>
      <c r="CO49" s="727"/>
      <c r="CP49" s="727"/>
      <c r="CQ49" s="728"/>
      <c r="CR49" s="761">
        <v>29940303</v>
      </c>
      <c r="CS49" s="751"/>
      <c r="CT49" s="751"/>
      <c r="CU49" s="751"/>
      <c r="CV49" s="751"/>
      <c r="CW49" s="751"/>
      <c r="CX49" s="751"/>
      <c r="CY49" s="783"/>
      <c r="CZ49" s="766">
        <v>100</v>
      </c>
      <c r="DA49" s="784"/>
      <c r="DB49" s="784"/>
      <c r="DC49" s="785"/>
      <c r="DD49" s="786">
        <v>19807549</v>
      </c>
      <c r="DE49" s="751"/>
      <c r="DF49" s="751"/>
      <c r="DG49" s="751"/>
      <c r="DH49" s="751"/>
      <c r="DI49" s="751"/>
      <c r="DJ49" s="751"/>
      <c r="DK49" s="783"/>
      <c r="DL49" s="787"/>
      <c r="DM49" s="788"/>
      <c r="DN49" s="788"/>
      <c r="DO49" s="788"/>
      <c r="DP49" s="788"/>
      <c r="DQ49" s="788"/>
      <c r="DR49" s="788"/>
      <c r="DS49" s="788"/>
      <c r="DT49" s="788"/>
      <c r="DU49" s="788"/>
      <c r="DV49" s="789"/>
      <c r="DW49" s="790"/>
      <c r="DX49" s="791"/>
      <c r="DY49" s="791"/>
      <c r="DZ49" s="791"/>
      <c r="EA49" s="791"/>
      <c r="EB49" s="791"/>
      <c r="EC49" s="792"/>
    </row>
    <row r="50" spans="82:133" hidden="1"/>
    <row r="51" spans="82:133" hidden="1"/>
    <row r="52" spans="82:133" hidden="1"/>
    <row r="53" spans="82:133" hidden="1"/>
  </sheetData>
  <sheetProtection algorithmName="SHA-512" hashValue="4eW+dAX8ZapO7VVR9/e44I3ZNmwOtbcbkX7HrCpYYOZwSbaqT7w5PbRxWtTXc4JCKY07LOdNdiKh2hq1vQK+Hw==" saltValue="6Q52bmQf4SwMOjmO8qbS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8" t="s">
        <v>354</v>
      </c>
      <c r="DK2" s="829"/>
      <c r="DL2" s="829"/>
      <c r="DM2" s="829"/>
      <c r="DN2" s="829"/>
      <c r="DO2" s="830"/>
      <c r="DP2" s="249"/>
      <c r="DQ2" s="828" t="s">
        <v>355</v>
      </c>
      <c r="DR2" s="829"/>
      <c r="DS2" s="829"/>
      <c r="DT2" s="829"/>
      <c r="DU2" s="829"/>
      <c r="DV2" s="829"/>
      <c r="DW2" s="829"/>
      <c r="DX2" s="829"/>
      <c r="DY2" s="829"/>
      <c r="DZ2" s="83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1" t="s">
        <v>356</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2"/>
      <c r="BA4" s="252"/>
      <c r="BB4" s="252"/>
      <c r="BC4" s="252"/>
      <c r="BD4" s="252"/>
      <c r="BE4" s="253"/>
      <c r="BF4" s="253"/>
      <c r="BG4" s="253"/>
      <c r="BH4" s="253"/>
      <c r="BI4" s="253"/>
      <c r="BJ4" s="253"/>
      <c r="BK4" s="253"/>
      <c r="BL4" s="253"/>
      <c r="BM4" s="253"/>
      <c r="BN4" s="253"/>
      <c r="BO4" s="253"/>
      <c r="BP4" s="253"/>
      <c r="BQ4" s="252" t="s">
        <v>357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2" t="s">
        <v>358</v>
      </c>
      <c r="B5" s="823"/>
      <c r="C5" s="823"/>
      <c r="D5" s="823"/>
      <c r="E5" s="823"/>
      <c r="F5" s="823"/>
      <c r="G5" s="823"/>
      <c r="H5" s="823"/>
      <c r="I5" s="823"/>
      <c r="J5" s="823"/>
      <c r="K5" s="823"/>
      <c r="L5" s="823"/>
      <c r="M5" s="823"/>
      <c r="N5" s="823"/>
      <c r="O5" s="823"/>
      <c r="P5" s="824"/>
      <c r="Q5" s="799" t="s">
        <v>359</v>
      </c>
      <c r="R5" s="800"/>
      <c r="S5" s="800"/>
      <c r="T5" s="800"/>
      <c r="U5" s="801"/>
      <c r="V5" s="799" t="s">
        <v>360</v>
      </c>
      <c r="W5" s="800"/>
      <c r="X5" s="800"/>
      <c r="Y5" s="800"/>
      <c r="Z5" s="801"/>
      <c r="AA5" s="799" t="s">
        <v>361</v>
      </c>
      <c r="AB5" s="800"/>
      <c r="AC5" s="800"/>
      <c r="AD5" s="800"/>
      <c r="AE5" s="800"/>
      <c r="AF5" s="832" t="s">
        <v>362</v>
      </c>
      <c r="AG5" s="800"/>
      <c r="AH5" s="800"/>
      <c r="AI5" s="800"/>
      <c r="AJ5" s="811"/>
      <c r="AK5" s="800" t="s">
        <v>363</v>
      </c>
      <c r="AL5" s="800"/>
      <c r="AM5" s="800"/>
      <c r="AN5" s="800"/>
      <c r="AO5" s="801"/>
      <c r="AP5" s="799" t="s">
        <v>364</v>
      </c>
      <c r="AQ5" s="800"/>
      <c r="AR5" s="800"/>
      <c r="AS5" s="800"/>
      <c r="AT5" s="801"/>
      <c r="AU5" s="799" t="s">
        <v>365</v>
      </c>
      <c r="AV5" s="800"/>
      <c r="AW5" s="800"/>
      <c r="AX5" s="800"/>
      <c r="AY5" s="811"/>
      <c r="AZ5" s="256"/>
      <c r="BA5" s="256"/>
      <c r="BB5" s="256"/>
      <c r="BC5" s="256"/>
      <c r="BD5" s="256"/>
      <c r="BE5" s="257"/>
      <c r="BF5" s="257"/>
      <c r="BG5" s="257"/>
      <c r="BH5" s="257"/>
      <c r="BI5" s="257"/>
      <c r="BJ5" s="257"/>
      <c r="BK5" s="257"/>
      <c r="BL5" s="257"/>
      <c r="BM5" s="257"/>
      <c r="BN5" s="257"/>
      <c r="BO5" s="257"/>
      <c r="BP5" s="257"/>
      <c r="BQ5" s="822" t="s">
        <v>366</v>
      </c>
      <c r="BR5" s="823"/>
      <c r="BS5" s="823"/>
      <c r="BT5" s="823"/>
      <c r="BU5" s="823"/>
      <c r="BV5" s="823"/>
      <c r="BW5" s="823"/>
      <c r="BX5" s="823"/>
      <c r="BY5" s="823"/>
      <c r="BZ5" s="823"/>
      <c r="CA5" s="823"/>
      <c r="CB5" s="823"/>
      <c r="CC5" s="823"/>
      <c r="CD5" s="823"/>
      <c r="CE5" s="823"/>
      <c r="CF5" s="823"/>
      <c r="CG5" s="824"/>
      <c r="CH5" s="799" t="s">
        <v>367</v>
      </c>
      <c r="CI5" s="800"/>
      <c r="CJ5" s="800"/>
      <c r="CK5" s="800"/>
      <c r="CL5" s="801"/>
      <c r="CM5" s="799" t="s">
        <v>368</v>
      </c>
      <c r="CN5" s="800"/>
      <c r="CO5" s="800"/>
      <c r="CP5" s="800"/>
      <c r="CQ5" s="801"/>
      <c r="CR5" s="799" t="s">
        <v>369</v>
      </c>
      <c r="CS5" s="800"/>
      <c r="CT5" s="800"/>
      <c r="CU5" s="800"/>
      <c r="CV5" s="801"/>
      <c r="CW5" s="799" t="s">
        <v>370</v>
      </c>
      <c r="CX5" s="800"/>
      <c r="CY5" s="800"/>
      <c r="CZ5" s="800"/>
      <c r="DA5" s="801"/>
      <c r="DB5" s="799" t="s">
        <v>371</v>
      </c>
      <c r="DC5" s="800"/>
      <c r="DD5" s="800"/>
      <c r="DE5" s="800"/>
      <c r="DF5" s="801"/>
      <c r="DG5" s="805" t="s">
        <v>372</v>
      </c>
      <c r="DH5" s="806"/>
      <c r="DI5" s="806"/>
      <c r="DJ5" s="806"/>
      <c r="DK5" s="807"/>
      <c r="DL5" s="805" t="s">
        <v>373</v>
      </c>
      <c r="DM5" s="806"/>
      <c r="DN5" s="806"/>
      <c r="DO5" s="806"/>
      <c r="DP5" s="807"/>
      <c r="DQ5" s="799" t="s">
        <v>374</v>
      </c>
      <c r="DR5" s="800"/>
      <c r="DS5" s="800"/>
      <c r="DT5" s="800"/>
      <c r="DU5" s="801"/>
      <c r="DV5" s="799" t="s">
        <v>365</v>
      </c>
      <c r="DW5" s="800"/>
      <c r="DX5" s="800"/>
      <c r="DY5" s="800"/>
      <c r="DZ5" s="811"/>
      <c r="EA5" s="254"/>
    </row>
    <row r="6" spans="1:131" s="255" customFormat="1" ht="26.25" customHeight="1" thickBot="1">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2"/>
      <c r="BA6" s="252"/>
      <c r="BB6" s="252"/>
      <c r="BC6" s="252"/>
      <c r="BD6" s="252"/>
      <c r="BE6" s="253"/>
      <c r="BF6" s="253"/>
      <c r="BG6" s="253"/>
      <c r="BH6" s="253"/>
      <c r="BI6" s="253"/>
      <c r="BJ6" s="253"/>
      <c r="BK6" s="253"/>
      <c r="BL6" s="253"/>
      <c r="BM6" s="253"/>
      <c r="BN6" s="253"/>
      <c r="BO6" s="253"/>
      <c r="BP6" s="253"/>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4"/>
    </row>
    <row r="7" spans="1:131" s="255" customFormat="1" ht="26.25" customHeight="1" thickTop="1">
      <c r="A7" s="258">
        <v>1</v>
      </c>
      <c r="B7" s="813" t="s">
        <v>375</v>
      </c>
      <c r="C7" s="814"/>
      <c r="D7" s="814"/>
      <c r="E7" s="814"/>
      <c r="F7" s="814"/>
      <c r="G7" s="814"/>
      <c r="H7" s="814"/>
      <c r="I7" s="814"/>
      <c r="J7" s="814"/>
      <c r="K7" s="814"/>
      <c r="L7" s="814"/>
      <c r="M7" s="814"/>
      <c r="N7" s="814"/>
      <c r="O7" s="814"/>
      <c r="P7" s="815"/>
      <c r="Q7" s="816">
        <v>31431</v>
      </c>
      <c r="R7" s="817"/>
      <c r="S7" s="817"/>
      <c r="T7" s="817"/>
      <c r="U7" s="817"/>
      <c r="V7" s="817">
        <v>29760</v>
      </c>
      <c r="W7" s="817"/>
      <c r="X7" s="817"/>
      <c r="Y7" s="817"/>
      <c r="Z7" s="817"/>
      <c r="AA7" s="817">
        <v>1671</v>
      </c>
      <c r="AB7" s="817"/>
      <c r="AC7" s="817"/>
      <c r="AD7" s="817"/>
      <c r="AE7" s="818"/>
      <c r="AF7" s="819">
        <v>1593</v>
      </c>
      <c r="AG7" s="820"/>
      <c r="AH7" s="820"/>
      <c r="AI7" s="820"/>
      <c r="AJ7" s="821"/>
      <c r="AK7" s="856">
        <v>299</v>
      </c>
      <c r="AL7" s="857"/>
      <c r="AM7" s="857"/>
      <c r="AN7" s="857"/>
      <c r="AO7" s="857"/>
      <c r="AP7" s="857">
        <v>21894</v>
      </c>
      <c r="AQ7" s="857"/>
      <c r="AR7" s="857"/>
      <c r="AS7" s="857"/>
      <c r="AT7" s="857"/>
      <c r="AU7" s="858"/>
      <c r="AV7" s="858"/>
      <c r="AW7" s="858"/>
      <c r="AX7" s="858"/>
      <c r="AY7" s="859"/>
      <c r="AZ7" s="252"/>
      <c r="BA7" s="252"/>
      <c r="BB7" s="252"/>
      <c r="BC7" s="252"/>
      <c r="BD7" s="252"/>
      <c r="BE7" s="253"/>
      <c r="BF7" s="253"/>
      <c r="BG7" s="253"/>
      <c r="BH7" s="253"/>
      <c r="BI7" s="253"/>
      <c r="BJ7" s="253"/>
      <c r="BK7" s="253"/>
      <c r="BL7" s="253"/>
      <c r="BM7" s="253"/>
      <c r="BN7" s="253"/>
      <c r="BO7" s="253"/>
      <c r="BP7" s="253"/>
      <c r="BQ7" s="259">
        <v>1</v>
      </c>
      <c r="BR7" s="260"/>
      <c r="BS7" s="860" t="s">
        <v>586</v>
      </c>
      <c r="BT7" s="861"/>
      <c r="BU7" s="861"/>
      <c r="BV7" s="861"/>
      <c r="BW7" s="861"/>
      <c r="BX7" s="861"/>
      <c r="BY7" s="861"/>
      <c r="BZ7" s="861"/>
      <c r="CA7" s="861"/>
      <c r="CB7" s="861"/>
      <c r="CC7" s="861"/>
      <c r="CD7" s="861"/>
      <c r="CE7" s="861"/>
      <c r="CF7" s="861"/>
      <c r="CG7" s="862"/>
      <c r="CH7" s="853">
        <v>0</v>
      </c>
      <c r="CI7" s="854"/>
      <c r="CJ7" s="854"/>
      <c r="CK7" s="854"/>
      <c r="CL7" s="855"/>
      <c r="CM7" s="853">
        <v>475</v>
      </c>
      <c r="CN7" s="854"/>
      <c r="CO7" s="854"/>
      <c r="CP7" s="854"/>
      <c r="CQ7" s="855"/>
      <c r="CR7" s="853">
        <v>3</v>
      </c>
      <c r="CS7" s="854"/>
      <c r="CT7" s="854"/>
      <c r="CU7" s="854"/>
      <c r="CV7" s="855"/>
      <c r="CW7" s="853">
        <v>3</v>
      </c>
      <c r="CX7" s="854"/>
      <c r="CY7" s="854"/>
      <c r="CZ7" s="854"/>
      <c r="DA7" s="855"/>
      <c r="DB7" s="853">
        <v>100</v>
      </c>
      <c r="DC7" s="854"/>
      <c r="DD7" s="854"/>
      <c r="DE7" s="854"/>
      <c r="DF7" s="855"/>
      <c r="DG7" s="853">
        <v>254</v>
      </c>
      <c r="DH7" s="854"/>
      <c r="DI7" s="854"/>
      <c r="DJ7" s="854"/>
      <c r="DK7" s="855"/>
      <c r="DL7" s="853"/>
      <c r="DM7" s="854"/>
      <c r="DN7" s="854"/>
      <c r="DO7" s="854"/>
      <c r="DP7" s="855"/>
      <c r="DQ7" s="853"/>
      <c r="DR7" s="854"/>
      <c r="DS7" s="854"/>
      <c r="DT7" s="854"/>
      <c r="DU7" s="855"/>
      <c r="DV7" s="834"/>
      <c r="DW7" s="835"/>
      <c r="DX7" s="835"/>
      <c r="DY7" s="835"/>
      <c r="DZ7" s="836"/>
      <c r="EA7" s="254"/>
    </row>
    <row r="8" spans="1:131" s="255" customFormat="1" ht="26.25" customHeight="1">
      <c r="A8" s="261">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4"/>
    </row>
    <row r="9" spans="1:131" s="255" customFormat="1" ht="26.25" customHeight="1">
      <c r="A9" s="261">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4"/>
    </row>
    <row r="10" spans="1:131" s="255" customFormat="1" ht="26.25" customHeight="1">
      <c r="A10" s="261">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4"/>
    </row>
    <row r="11" spans="1:131" s="255" customFormat="1" ht="26.25" customHeight="1">
      <c r="A11" s="261">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4"/>
    </row>
    <row r="12" spans="1:131" s="255" customFormat="1" ht="26.25" customHeight="1">
      <c r="A12" s="261">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4"/>
    </row>
    <row r="13" spans="1:131" s="255" customFormat="1" ht="26.25" customHeight="1">
      <c r="A13" s="261">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4"/>
    </row>
    <row r="14" spans="1:131" s="255" customFormat="1" ht="26.25" customHeight="1">
      <c r="A14" s="261">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4"/>
    </row>
    <row r="15" spans="1:131" s="255" customFormat="1" ht="26.25" customHeight="1">
      <c r="A15" s="261">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4"/>
    </row>
    <row r="16" spans="1:131" s="255" customFormat="1" ht="26.25" customHeight="1">
      <c r="A16" s="261">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4"/>
    </row>
    <row r="17" spans="1:131" s="255" customFormat="1" ht="26.25" customHeight="1">
      <c r="A17" s="261">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4"/>
    </row>
    <row r="18" spans="1:131" s="255" customFormat="1" ht="26.25" customHeight="1">
      <c r="A18" s="261">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4"/>
    </row>
    <row r="19" spans="1:131" s="255" customFormat="1" ht="26.25" customHeight="1">
      <c r="A19" s="261">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4"/>
    </row>
    <row r="20" spans="1:131" s="255" customFormat="1" ht="26.25" customHeight="1">
      <c r="A20" s="261">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4"/>
    </row>
    <row r="21" spans="1:131" s="255" customFormat="1" ht="26.25" customHeight="1" thickBot="1">
      <c r="A21" s="261">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4"/>
    </row>
    <row r="22" spans="1:131" s="255" customFormat="1" ht="26.25" customHeight="1">
      <c r="A22" s="261">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376</v>
      </c>
      <c r="BA22" s="888"/>
      <c r="BB22" s="888"/>
      <c r="BC22" s="888"/>
      <c r="BD22" s="889"/>
      <c r="BE22" s="253"/>
      <c r="BF22" s="253"/>
      <c r="BG22" s="253"/>
      <c r="BH22" s="253"/>
      <c r="BI22" s="253"/>
      <c r="BJ22" s="253"/>
      <c r="BK22" s="253"/>
      <c r="BL22" s="253"/>
      <c r="BM22" s="253"/>
      <c r="BN22" s="253"/>
      <c r="BO22" s="253"/>
      <c r="BP22" s="253"/>
      <c r="BQ22" s="262">
        <v>16</v>
      </c>
      <c r="BR22" s="263"/>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4"/>
    </row>
    <row r="23" spans="1:131" s="255" customFormat="1" ht="26.25" customHeight="1" thickBot="1">
      <c r="A23" s="264" t="s">
        <v>377</v>
      </c>
      <c r="B23" s="872" t="s">
        <v>378</v>
      </c>
      <c r="C23" s="873"/>
      <c r="D23" s="873"/>
      <c r="E23" s="873"/>
      <c r="F23" s="873"/>
      <c r="G23" s="873"/>
      <c r="H23" s="873"/>
      <c r="I23" s="873"/>
      <c r="J23" s="873"/>
      <c r="K23" s="873"/>
      <c r="L23" s="873"/>
      <c r="M23" s="873"/>
      <c r="N23" s="873"/>
      <c r="O23" s="873"/>
      <c r="P23" s="874"/>
      <c r="Q23" s="875">
        <v>31611</v>
      </c>
      <c r="R23" s="876"/>
      <c r="S23" s="876"/>
      <c r="T23" s="876"/>
      <c r="U23" s="876"/>
      <c r="V23" s="876">
        <v>29940</v>
      </c>
      <c r="W23" s="876"/>
      <c r="X23" s="876"/>
      <c r="Y23" s="876"/>
      <c r="Z23" s="876"/>
      <c r="AA23" s="876">
        <v>1671</v>
      </c>
      <c r="AB23" s="876"/>
      <c r="AC23" s="876"/>
      <c r="AD23" s="876"/>
      <c r="AE23" s="877"/>
      <c r="AF23" s="878">
        <v>1593</v>
      </c>
      <c r="AG23" s="876"/>
      <c r="AH23" s="876"/>
      <c r="AI23" s="876"/>
      <c r="AJ23" s="879"/>
      <c r="AK23" s="880"/>
      <c r="AL23" s="881"/>
      <c r="AM23" s="881"/>
      <c r="AN23" s="881"/>
      <c r="AO23" s="881"/>
      <c r="AP23" s="876">
        <v>21894</v>
      </c>
      <c r="AQ23" s="876"/>
      <c r="AR23" s="876"/>
      <c r="AS23" s="876"/>
      <c r="AT23" s="876"/>
      <c r="AU23" s="882"/>
      <c r="AV23" s="882"/>
      <c r="AW23" s="882"/>
      <c r="AX23" s="882"/>
      <c r="AY23" s="883"/>
      <c r="AZ23" s="891" t="s">
        <v>379</v>
      </c>
      <c r="BA23" s="892"/>
      <c r="BB23" s="892"/>
      <c r="BC23" s="892"/>
      <c r="BD23" s="893"/>
      <c r="BE23" s="253"/>
      <c r="BF23" s="253"/>
      <c r="BG23" s="253"/>
      <c r="BH23" s="253"/>
      <c r="BI23" s="253"/>
      <c r="BJ23" s="253"/>
      <c r="BK23" s="253"/>
      <c r="BL23" s="253"/>
      <c r="BM23" s="253"/>
      <c r="BN23" s="253"/>
      <c r="BO23" s="253"/>
      <c r="BP23" s="253"/>
      <c r="BQ23" s="262">
        <v>17</v>
      </c>
      <c r="BR23" s="263"/>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4"/>
    </row>
    <row r="24" spans="1:131" s="255" customFormat="1" ht="26.25" customHeight="1">
      <c r="A24" s="890" t="s">
        <v>380</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4"/>
    </row>
    <row r="25" spans="1:131" s="247" customFormat="1" ht="26.25" customHeight="1" thickBot="1">
      <c r="A25" s="831" t="s">
        <v>381</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2"/>
      <c r="BK25" s="252"/>
      <c r="BL25" s="252"/>
      <c r="BM25" s="252"/>
      <c r="BN25" s="252"/>
      <c r="BO25" s="265"/>
      <c r="BP25" s="265"/>
      <c r="BQ25" s="262">
        <v>19</v>
      </c>
      <c r="BR25" s="263"/>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6"/>
    </row>
    <row r="26" spans="1:131" s="247" customFormat="1" ht="26.25" customHeight="1">
      <c r="A26" s="822" t="s">
        <v>358</v>
      </c>
      <c r="B26" s="823"/>
      <c r="C26" s="823"/>
      <c r="D26" s="823"/>
      <c r="E26" s="823"/>
      <c r="F26" s="823"/>
      <c r="G26" s="823"/>
      <c r="H26" s="823"/>
      <c r="I26" s="823"/>
      <c r="J26" s="823"/>
      <c r="K26" s="823"/>
      <c r="L26" s="823"/>
      <c r="M26" s="823"/>
      <c r="N26" s="823"/>
      <c r="O26" s="823"/>
      <c r="P26" s="824"/>
      <c r="Q26" s="799" t="s">
        <v>382</v>
      </c>
      <c r="R26" s="800"/>
      <c r="S26" s="800"/>
      <c r="T26" s="800"/>
      <c r="U26" s="801"/>
      <c r="V26" s="799" t="s">
        <v>383</v>
      </c>
      <c r="W26" s="800"/>
      <c r="X26" s="800"/>
      <c r="Y26" s="800"/>
      <c r="Z26" s="801"/>
      <c r="AA26" s="799" t="s">
        <v>384</v>
      </c>
      <c r="AB26" s="800"/>
      <c r="AC26" s="800"/>
      <c r="AD26" s="800"/>
      <c r="AE26" s="800"/>
      <c r="AF26" s="894" t="s">
        <v>385</v>
      </c>
      <c r="AG26" s="895"/>
      <c r="AH26" s="895"/>
      <c r="AI26" s="895"/>
      <c r="AJ26" s="896"/>
      <c r="AK26" s="800" t="s">
        <v>386</v>
      </c>
      <c r="AL26" s="800"/>
      <c r="AM26" s="800"/>
      <c r="AN26" s="800"/>
      <c r="AO26" s="801"/>
      <c r="AP26" s="799" t="s">
        <v>387</v>
      </c>
      <c r="AQ26" s="800"/>
      <c r="AR26" s="800"/>
      <c r="AS26" s="800"/>
      <c r="AT26" s="801"/>
      <c r="AU26" s="799" t="s">
        <v>388</v>
      </c>
      <c r="AV26" s="800"/>
      <c r="AW26" s="800"/>
      <c r="AX26" s="800"/>
      <c r="AY26" s="801"/>
      <c r="AZ26" s="799" t="s">
        <v>389</v>
      </c>
      <c r="BA26" s="800"/>
      <c r="BB26" s="800"/>
      <c r="BC26" s="800"/>
      <c r="BD26" s="801"/>
      <c r="BE26" s="799" t="s">
        <v>365</v>
      </c>
      <c r="BF26" s="800"/>
      <c r="BG26" s="800"/>
      <c r="BH26" s="800"/>
      <c r="BI26" s="811"/>
      <c r="BJ26" s="252"/>
      <c r="BK26" s="252"/>
      <c r="BL26" s="252"/>
      <c r="BM26" s="252"/>
      <c r="BN26" s="252"/>
      <c r="BO26" s="265"/>
      <c r="BP26" s="265"/>
      <c r="BQ26" s="262">
        <v>20</v>
      </c>
      <c r="BR26" s="263"/>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6"/>
    </row>
    <row r="27" spans="1:131" s="247" customFormat="1" ht="26.25" customHeight="1" thickBot="1">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2"/>
      <c r="BK27" s="252"/>
      <c r="BL27" s="252"/>
      <c r="BM27" s="252"/>
      <c r="BN27" s="252"/>
      <c r="BO27" s="265"/>
      <c r="BP27" s="265"/>
      <c r="BQ27" s="262">
        <v>21</v>
      </c>
      <c r="BR27" s="263"/>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6"/>
    </row>
    <row r="28" spans="1:131" s="247" customFormat="1" ht="26.25" customHeight="1" thickTop="1">
      <c r="A28" s="266">
        <v>1</v>
      </c>
      <c r="B28" s="813" t="s">
        <v>390</v>
      </c>
      <c r="C28" s="814"/>
      <c r="D28" s="814"/>
      <c r="E28" s="814"/>
      <c r="F28" s="814"/>
      <c r="G28" s="814"/>
      <c r="H28" s="814"/>
      <c r="I28" s="814"/>
      <c r="J28" s="814"/>
      <c r="K28" s="814"/>
      <c r="L28" s="814"/>
      <c r="M28" s="814"/>
      <c r="N28" s="814"/>
      <c r="O28" s="814"/>
      <c r="P28" s="815"/>
      <c r="Q28" s="904">
        <v>9349</v>
      </c>
      <c r="R28" s="905"/>
      <c r="S28" s="905"/>
      <c r="T28" s="905"/>
      <c r="U28" s="905"/>
      <c r="V28" s="905">
        <v>8990</v>
      </c>
      <c r="W28" s="905"/>
      <c r="X28" s="905"/>
      <c r="Y28" s="905"/>
      <c r="Z28" s="905"/>
      <c r="AA28" s="905">
        <v>359</v>
      </c>
      <c r="AB28" s="905"/>
      <c r="AC28" s="905"/>
      <c r="AD28" s="905"/>
      <c r="AE28" s="906"/>
      <c r="AF28" s="907">
        <v>359</v>
      </c>
      <c r="AG28" s="905"/>
      <c r="AH28" s="905"/>
      <c r="AI28" s="905"/>
      <c r="AJ28" s="908"/>
      <c r="AK28" s="909">
        <v>606</v>
      </c>
      <c r="AL28" s="900"/>
      <c r="AM28" s="900"/>
      <c r="AN28" s="900"/>
      <c r="AO28" s="900"/>
      <c r="AP28" s="900" t="s">
        <v>587</v>
      </c>
      <c r="AQ28" s="900"/>
      <c r="AR28" s="900"/>
      <c r="AS28" s="900"/>
      <c r="AT28" s="900"/>
      <c r="AU28" s="900" t="s">
        <v>587</v>
      </c>
      <c r="AV28" s="900"/>
      <c r="AW28" s="900"/>
      <c r="AX28" s="900"/>
      <c r="AY28" s="900"/>
      <c r="AZ28" s="901"/>
      <c r="BA28" s="901"/>
      <c r="BB28" s="901"/>
      <c r="BC28" s="901"/>
      <c r="BD28" s="901"/>
      <c r="BE28" s="902"/>
      <c r="BF28" s="902"/>
      <c r="BG28" s="902"/>
      <c r="BH28" s="902"/>
      <c r="BI28" s="903"/>
      <c r="BJ28" s="252"/>
      <c r="BK28" s="252"/>
      <c r="BL28" s="252"/>
      <c r="BM28" s="252"/>
      <c r="BN28" s="252"/>
      <c r="BO28" s="265"/>
      <c r="BP28" s="265"/>
      <c r="BQ28" s="262">
        <v>22</v>
      </c>
      <c r="BR28" s="263"/>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6"/>
    </row>
    <row r="29" spans="1:131" s="247" customFormat="1" ht="26.25" customHeight="1">
      <c r="A29" s="266">
        <v>2</v>
      </c>
      <c r="B29" s="837" t="s">
        <v>391</v>
      </c>
      <c r="C29" s="838"/>
      <c r="D29" s="838"/>
      <c r="E29" s="838"/>
      <c r="F29" s="838"/>
      <c r="G29" s="838"/>
      <c r="H29" s="838"/>
      <c r="I29" s="838"/>
      <c r="J29" s="838"/>
      <c r="K29" s="838"/>
      <c r="L29" s="838"/>
      <c r="M29" s="838"/>
      <c r="N29" s="838"/>
      <c r="O29" s="838"/>
      <c r="P29" s="839"/>
      <c r="Q29" s="840">
        <v>5223</v>
      </c>
      <c r="R29" s="841"/>
      <c r="S29" s="841"/>
      <c r="T29" s="841"/>
      <c r="U29" s="841"/>
      <c r="V29" s="841">
        <v>4927</v>
      </c>
      <c r="W29" s="841"/>
      <c r="X29" s="841"/>
      <c r="Y29" s="841"/>
      <c r="Z29" s="841"/>
      <c r="AA29" s="841">
        <v>295</v>
      </c>
      <c r="AB29" s="841"/>
      <c r="AC29" s="841"/>
      <c r="AD29" s="841"/>
      <c r="AE29" s="842"/>
      <c r="AF29" s="843">
        <v>295</v>
      </c>
      <c r="AG29" s="844"/>
      <c r="AH29" s="844"/>
      <c r="AI29" s="844"/>
      <c r="AJ29" s="845"/>
      <c r="AK29" s="912">
        <v>714</v>
      </c>
      <c r="AL29" s="913"/>
      <c r="AM29" s="913"/>
      <c r="AN29" s="913"/>
      <c r="AO29" s="913"/>
      <c r="AP29" s="913" t="s">
        <v>587</v>
      </c>
      <c r="AQ29" s="913"/>
      <c r="AR29" s="913"/>
      <c r="AS29" s="913"/>
      <c r="AT29" s="913"/>
      <c r="AU29" s="913" t="s">
        <v>587</v>
      </c>
      <c r="AV29" s="913"/>
      <c r="AW29" s="913"/>
      <c r="AX29" s="913"/>
      <c r="AY29" s="913"/>
      <c r="AZ29" s="914"/>
      <c r="BA29" s="914"/>
      <c r="BB29" s="914"/>
      <c r="BC29" s="914"/>
      <c r="BD29" s="914"/>
      <c r="BE29" s="910"/>
      <c r="BF29" s="910"/>
      <c r="BG29" s="910"/>
      <c r="BH29" s="910"/>
      <c r="BI29" s="911"/>
      <c r="BJ29" s="252"/>
      <c r="BK29" s="252"/>
      <c r="BL29" s="252"/>
      <c r="BM29" s="252"/>
      <c r="BN29" s="252"/>
      <c r="BO29" s="265"/>
      <c r="BP29" s="265"/>
      <c r="BQ29" s="262">
        <v>23</v>
      </c>
      <c r="BR29" s="263"/>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6"/>
    </row>
    <row r="30" spans="1:131" s="247" customFormat="1" ht="26.25" customHeight="1">
      <c r="A30" s="266">
        <v>3</v>
      </c>
      <c r="B30" s="837" t="s">
        <v>392</v>
      </c>
      <c r="C30" s="838"/>
      <c r="D30" s="838"/>
      <c r="E30" s="838"/>
      <c r="F30" s="838"/>
      <c r="G30" s="838"/>
      <c r="H30" s="838"/>
      <c r="I30" s="838"/>
      <c r="J30" s="838"/>
      <c r="K30" s="838"/>
      <c r="L30" s="838"/>
      <c r="M30" s="838"/>
      <c r="N30" s="838"/>
      <c r="O30" s="838"/>
      <c r="P30" s="839"/>
      <c r="Q30" s="840">
        <v>930</v>
      </c>
      <c r="R30" s="841"/>
      <c r="S30" s="841"/>
      <c r="T30" s="841"/>
      <c r="U30" s="841"/>
      <c r="V30" s="841">
        <v>898</v>
      </c>
      <c r="W30" s="841"/>
      <c r="X30" s="841"/>
      <c r="Y30" s="841"/>
      <c r="Z30" s="841"/>
      <c r="AA30" s="841">
        <v>31</v>
      </c>
      <c r="AB30" s="841"/>
      <c r="AC30" s="841"/>
      <c r="AD30" s="841"/>
      <c r="AE30" s="842"/>
      <c r="AF30" s="843">
        <v>31</v>
      </c>
      <c r="AG30" s="844"/>
      <c r="AH30" s="844"/>
      <c r="AI30" s="844"/>
      <c r="AJ30" s="845"/>
      <c r="AK30" s="912">
        <v>184</v>
      </c>
      <c r="AL30" s="913"/>
      <c r="AM30" s="913"/>
      <c r="AN30" s="913"/>
      <c r="AO30" s="913"/>
      <c r="AP30" s="913" t="s">
        <v>587</v>
      </c>
      <c r="AQ30" s="913"/>
      <c r="AR30" s="913"/>
      <c r="AS30" s="913"/>
      <c r="AT30" s="913"/>
      <c r="AU30" s="913" t="s">
        <v>587</v>
      </c>
      <c r="AV30" s="913"/>
      <c r="AW30" s="913"/>
      <c r="AX30" s="913"/>
      <c r="AY30" s="913"/>
      <c r="AZ30" s="914"/>
      <c r="BA30" s="914"/>
      <c r="BB30" s="914"/>
      <c r="BC30" s="914"/>
      <c r="BD30" s="914"/>
      <c r="BE30" s="910"/>
      <c r="BF30" s="910"/>
      <c r="BG30" s="910"/>
      <c r="BH30" s="910"/>
      <c r="BI30" s="911"/>
      <c r="BJ30" s="252"/>
      <c r="BK30" s="252"/>
      <c r="BL30" s="252"/>
      <c r="BM30" s="252"/>
      <c r="BN30" s="252"/>
      <c r="BO30" s="265"/>
      <c r="BP30" s="265"/>
      <c r="BQ30" s="262">
        <v>24</v>
      </c>
      <c r="BR30" s="263"/>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6"/>
    </row>
    <row r="31" spans="1:131" s="247" customFormat="1" ht="26.25" customHeight="1">
      <c r="A31" s="266">
        <v>4</v>
      </c>
      <c r="B31" s="837" t="s">
        <v>393</v>
      </c>
      <c r="C31" s="838"/>
      <c r="D31" s="838"/>
      <c r="E31" s="838"/>
      <c r="F31" s="838"/>
      <c r="G31" s="838"/>
      <c r="H31" s="838"/>
      <c r="I31" s="838"/>
      <c r="J31" s="838"/>
      <c r="K31" s="838"/>
      <c r="L31" s="838"/>
      <c r="M31" s="838"/>
      <c r="N31" s="838"/>
      <c r="O31" s="838"/>
      <c r="P31" s="839"/>
      <c r="Q31" s="840">
        <v>2046</v>
      </c>
      <c r="R31" s="841"/>
      <c r="S31" s="841"/>
      <c r="T31" s="841"/>
      <c r="U31" s="841"/>
      <c r="V31" s="841">
        <v>1697</v>
      </c>
      <c r="W31" s="841"/>
      <c r="X31" s="841"/>
      <c r="Y31" s="841"/>
      <c r="Z31" s="841"/>
      <c r="AA31" s="841">
        <v>349</v>
      </c>
      <c r="AB31" s="841"/>
      <c r="AC31" s="841"/>
      <c r="AD31" s="841"/>
      <c r="AE31" s="842"/>
      <c r="AF31" s="843">
        <v>1906</v>
      </c>
      <c r="AG31" s="844"/>
      <c r="AH31" s="844"/>
      <c r="AI31" s="844"/>
      <c r="AJ31" s="845"/>
      <c r="AK31" s="912">
        <v>14</v>
      </c>
      <c r="AL31" s="913"/>
      <c r="AM31" s="913"/>
      <c r="AN31" s="913"/>
      <c r="AO31" s="913"/>
      <c r="AP31" s="913">
        <v>3007</v>
      </c>
      <c r="AQ31" s="913"/>
      <c r="AR31" s="913"/>
      <c r="AS31" s="913"/>
      <c r="AT31" s="913"/>
      <c r="AU31" s="913">
        <v>9</v>
      </c>
      <c r="AV31" s="913"/>
      <c r="AW31" s="913"/>
      <c r="AX31" s="913"/>
      <c r="AY31" s="913"/>
      <c r="AZ31" s="914"/>
      <c r="BA31" s="914"/>
      <c r="BB31" s="914"/>
      <c r="BC31" s="914"/>
      <c r="BD31" s="914"/>
      <c r="BE31" s="910" t="s">
        <v>394</v>
      </c>
      <c r="BF31" s="910"/>
      <c r="BG31" s="910"/>
      <c r="BH31" s="910"/>
      <c r="BI31" s="911"/>
      <c r="BJ31" s="252"/>
      <c r="BK31" s="252"/>
      <c r="BL31" s="252"/>
      <c r="BM31" s="252"/>
      <c r="BN31" s="252"/>
      <c r="BO31" s="265"/>
      <c r="BP31" s="265"/>
      <c r="BQ31" s="262">
        <v>25</v>
      </c>
      <c r="BR31" s="263"/>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6"/>
    </row>
    <row r="32" spans="1:131" s="247" customFormat="1" ht="26.25" customHeight="1">
      <c r="A32" s="266">
        <v>5</v>
      </c>
      <c r="B32" s="837" t="s">
        <v>395</v>
      </c>
      <c r="C32" s="838"/>
      <c r="D32" s="838"/>
      <c r="E32" s="838"/>
      <c r="F32" s="838"/>
      <c r="G32" s="838"/>
      <c r="H32" s="838"/>
      <c r="I32" s="838"/>
      <c r="J32" s="838"/>
      <c r="K32" s="838"/>
      <c r="L32" s="838"/>
      <c r="M32" s="838"/>
      <c r="N32" s="838"/>
      <c r="O32" s="838"/>
      <c r="P32" s="839"/>
      <c r="Q32" s="840">
        <v>4186</v>
      </c>
      <c r="R32" s="841"/>
      <c r="S32" s="841"/>
      <c r="T32" s="841"/>
      <c r="U32" s="841"/>
      <c r="V32" s="841">
        <v>3932</v>
      </c>
      <c r="W32" s="841"/>
      <c r="X32" s="841"/>
      <c r="Y32" s="841"/>
      <c r="Z32" s="841"/>
      <c r="AA32" s="841">
        <v>254</v>
      </c>
      <c r="AB32" s="841"/>
      <c r="AC32" s="841"/>
      <c r="AD32" s="841"/>
      <c r="AE32" s="842"/>
      <c r="AF32" s="843">
        <v>254</v>
      </c>
      <c r="AG32" s="844"/>
      <c r="AH32" s="844"/>
      <c r="AI32" s="844"/>
      <c r="AJ32" s="845"/>
      <c r="AK32" s="912">
        <v>900</v>
      </c>
      <c r="AL32" s="913"/>
      <c r="AM32" s="913"/>
      <c r="AN32" s="913"/>
      <c r="AO32" s="913"/>
      <c r="AP32" s="913">
        <v>20302</v>
      </c>
      <c r="AQ32" s="913"/>
      <c r="AR32" s="913"/>
      <c r="AS32" s="913"/>
      <c r="AT32" s="913"/>
      <c r="AU32" s="913">
        <v>11146</v>
      </c>
      <c r="AV32" s="913"/>
      <c r="AW32" s="913"/>
      <c r="AX32" s="913"/>
      <c r="AY32" s="913"/>
      <c r="AZ32" s="914"/>
      <c r="BA32" s="914"/>
      <c r="BB32" s="914"/>
      <c r="BC32" s="914"/>
      <c r="BD32" s="914"/>
      <c r="BE32" s="910" t="s">
        <v>396</v>
      </c>
      <c r="BF32" s="910"/>
      <c r="BG32" s="910"/>
      <c r="BH32" s="910"/>
      <c r="BI32" s="911"/>
      <c r="BJ32" s="252"/>
      <c r="BK32" s="252"/>
      <c r="BL32" s="252"/>
      <c r="BM32" s="252"/>
      <c r="BN32" s="252"/>
      <c r="BO32" s="265"/>
      <c r="BP32" s="265"/>
      <c r="BQ32" s="262">
        <v>26</v>
      </c>
      <c r="BR32" s="263"/>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6"/>
    </row>
    <row r="33" spans="1:131" s="247" customFormat="1" ht="26.25" customHeight="1">
      <c r="A33" s="266">
        <v>6</v>
      </c>
      <c r="B33" s="837" t="s">
        <v>397</v>
      </c>
      <c r="C33" s="838"/>
      <c r="D33" s="838"/>
      <c r="E33" s="838"/>
      <c r="F33" s="838"/>
      <c r="G33" s="838"/>
      <c r="H33" s="838"/>
      <c r="I33" s="838"/>
      <c r="J33" s="838"/>
      <c r="K33" s="838"/>
      <c r="L33" s="838"/>
      <c r="M33" s="838"/>
      <c r="N33" s="838"/>
      <c r="O33" s="838"/>
      <c r="P33" s="839"/>
      <c r="Q33" s="840">
        <v>337</v>
      </c>
      <c r="R33" s="841"/>
      <c r="S33" s="841"/>
      <c r="T33" s="841"/>
      <c r="U33" s="841"/>
      <c r="V33" s="841">
        <v>264</v>
      </c>
      <c r="W33" s="841"/>
      <c r="X33" s="841"/>
      <c r="Y33" s="841"/>
      <c r="Z33" s="841"/>
      <c r="AA33" s="841" t="s">
        <v>587</v>
      </c>
      <c r="AB33" s="841"/>
      <c r="AC33" s="841"/>
      <c r="AD33" s="841"/>
      <c r="AE33" s="842"/>
      <c r="AF33" s="843">
        <v>89</v>
      </c>
      <c r="AG33" s="844"/>
      <c r="AH33" s="844"/>
      <c r="AI33" s="844"/>
      <c r="AJ33" s="845"/>
      <c r="AK33" s="912">
        <v>85</v>
      </c>
      <c r="AL33" s="913"/>
      <c r="AM33" s="913"/>
      <c r="AN33" s="913"/>
      <c r="AO33" s="913"/>
      <c r="AP33" s="913" t="s">
        <v>587</v>
      </c>
      <c r="AQ33" s="913"/>
      <c r="AR33" s="913"/>
      <c r="AS33" s="913"/>
      <c r="AT33" s="913"/>
      <c r="AU33" s="913" t="s">
        <v>587</v>
      </c>
      <c r="AV33" s="913"/>
      <c r="AW33" s="913"/>
      <c r="AX33" s="913"/>
      <c r="AY33" s="913"/>
      <c r="AZ33" s="914"/>
      <c r="BA33" s="914"/>
      <c r="BB33" s="914"/>
      <c r="BC33" s="914"/>
      <c r="BD33" s="914"/>
      <c r="BE33" s="910" t="s">
        <v>398</v>
      </c>
      <c r="BF33" s="910"/>
      <c r="BG33" s="910"/>
      <c r="BH33" s="910"/>
      <c r="BI33" s="911"/>
      <c r="BJ33" s="252"/>
      <c r="BK33" s="252"/>
      <c r="BL33" s="252"/>
      <c r="BM33" s="252"/>
      <c r="BN33" s="252"/>
      <c r="BO33" s="265"/>
      <c r="BP33" s="265"/>
      <c r="BQ33" s="262">
        <v>27</v>
      </c>
      <c r="BR33" s="263"/>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6"/>
    </row>
    <row r="34" spans="1:131" s="247" customFormat="1" ht="26.25" customHeight="1">
      <c r="A34" s="266">
        <v>7</v>
      </c>
      <c r="B34" s="837" t="s">
        <v>399</v>
      </c>
      <c r="C34" s="838"/>
      <c r="D34" s="838"/>
      <c r="E34" s="838"/>
      <c r="F34" s="838"/>
      <c r="G34" s="838"/>
      <c r="H34" s="838"/>
      <c r="I34" s="838"/>
      <c r="J34" s="838"/>
      <c r="K34" s="838"/>
      <c r="L34" s="838"/>
      <c r="M34" s="838"/>
      <c r="N34" s="838"/>
      <c r="O34" s="838"/>
      <c r="P34" s="839"/>
      <c r="Q34" s="840">
        <v>203</v>
      </c>
      <c r="R34" s="841"/>
      <c r="S34" s="841"/>
      <c r="T34" s="841"/>
      <c r="U34" s="841"/>
      <c r="V34" s="841">
        <v>83</v>
      </c>
      <c r="W34" s="841"/>
      <c r="X34" s="841"/>
      <c r="Y34" s="841"/>
      <c r="Z34" s="841"/>
      <c r="AA34" s="841" t="s">
        <v>587</v>
      </c>
      <c r="AB34" s="841"/>
      <c r="AC34" s="841"/>
      <c r="AD34" s="841"/>
      <c r="AE34" s="842"/>
      <c r="AF34" s="843">
        <v>239</v>
      </c>
      <c r="AG34" s="844"/>
      <c r="AH34" s="844"/>
      <c r="AI34" s="844"/>
      <c r="AJ34" s="845"/>
      <c r="AK34" s="912">
        <v>98</v>
      </c>
      <c r="AL34" s="913"/>
      <c r="AM34" s="913"/>
      <c r="AN34" s="913"/>
      <c r="AO34" s="913"/>
      <c r="AP34" s="913" t="s">
        <v>587</v>
      </c>
      <c r="AQ34" s="913"/>
      <c r="AR34" s="913"/>
      <c r="AS34" s="913"/>
      <c r="AT34" s="913"/>
      <c r="AU34" s="913" t="s">
        <v>587</v>
      </c>
      <c r="AV34" s="913"/>
      <c r="AW34" s="913"/>
      <c r="AX34" s="913"/>
      <c r="AY34" s="913"/>
      <c r="AZ34" s="914"/>
      <c r="BA34" s="914"/>
      <c r="BB34" s="914"/>
      <c r="BC34" s="914"/>
      <c r="BD34" s="914"/>
      <c r="BE34" s="910" t="s">
        <v>396</v>
      </c>
      <c r="BF34" s="910"/>
      <c r="BG34" s="910"/>
      <c r="BH34" s="910"/>
      <c r="BI34" s="911"/>
      <c r="BJ34" s="252"/>
      <c r="BK34" s="252"/>
      <c r="BL34" s="252"/>
      <c r="BM34" s="252"/>
      <c r="BN34" s="252"/>
      <c r="BO34" s="265"/>
      <c r="BP34" s="265"/>
      <c r="BQ34" s="262">
        <v>28</v>
      </c>
      <c r="BR34" s="263"/>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6"/>
    </row>
    <row r="35" spans="1:131" s="247" customFormat="1" ht="26.25" customHeight="1">
      <c r="A35" s="266">
        <v>8</v>
      </c>
      <c r="B35" s="837" t="s">
        <v>400</v>
      </c>
      <c r="C35" s="838"/>
      <c r="D35" s="838"/>
      <c r="E35" s="838"/>
      <c r="F35" s="838"/>
      <c r="G35" s="838"/>
      <c r="H35" s="838"/>
      <c r="I35" s="838"/>
      <c r="J35" s="838"/>
      <c r="K35" s="838"/>
      <c r="L35" s="838"/>
      <c r="M35" s="838"/>
      <c r="N35" s="838"/>
      <c r="O35" s="838"/>
      <c r="P35" s="839"/>
      <c r="Q35" s="840">
        <v>488</v>
      </c>
      <c r="R35" s="841"/>
      <c r="S35" s="841"/>
      <c r="T35" s="841"/>
      <c r="U35" s="841"/>
      <c r="V35" s="841">
        <v>429</v>
      </c>
      <c r="W35" s="841"/>
      <c r="X35" s="841"/>
      <c r="Y35" s="841"/>
      <c r="Z35" s="841"/>
      <c r="AA35" s="841" t="s">
        <v>587</v>
      </c>
      <c r="AB35" s="841"/>
      <c r="AC35" s="841"/>
      <c r="AD35" s="841"/>
      <c r="AE35" s="842"/>
      <c r="AF35" s="843" t="s">
        <v>401</v>
      </c>
      <c r="AG35" s="844"/>
      <c r="AH35" s="844"/>
      <c r="AI35" s="844"/>
      <c r="AJ35" s="845"/>
      <c r="AK35" s="912">
        <v>199</v>
      </c>
      <c r="AL35" s="913"/>
      <c r="AM35" s="913"/>
      <c r="AN35" s="913"/>
      <c r="AO35" s="913"/>
      <c r="AP35" s="913" t="s">
        <v>587</v>
      </c>
      <c r="AQ35" s="913"/>
      <c r="AR35" s="913"/>
      <c r="AS35" s="913"/>
      <c r="AT35" s="913"/>
      <c r="AU35" s="913">
        <v>538</v>
      </c>
      <c r="AV35" s="913"/>
      <c r="AW35" s="913"/>
      <c r="AX35" s="913"/>
      <c r="AY35" s="913"/>
      <c r="AZ35" s="914"/>
      <c r="BA35" s="914"/>
      <c r="BB35" s="914"/>
      <c r="BC35" s="914"/>
      <c r="BD35" s="914"/>
      <c r="BE35" s="910" t="s">
        <v>398</v>
      </c>
      <c r="BF35" s="910"/>
      <c r="BG35" s="910"/>
      <c r="BH35" s="910"/>
      <c r="BI35" s="911"/>
      <c r="BJ35" s="252"/>
      <c r="BK35" s="252"/>
      <c r="BL35" s="252"/>
      <c r="BM35" s="252"/>
      <c r="BN35" s="252"/>
      <c r="BO35" s="265"/>
      <c r="BP35" s="265"/>
      <c r="BQ35" s="262">
        <v>29</v>
      </c>
      <c r="BR35" s="263"/>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6"/>
    </row>
    <row r="36" spans="1:131" s="247" customFormat="1" ht="26.25" customHeight="1">
      <c r="A36" s="266">
        <v>9</v>
      </c>
      <c r="B36" s="837" t="s">
        <v>402</v>
      </c>
      <c r="C36" s="838"/>
      <c r="D36" s="838"/>
      <c r="E36" s="838"/>
      <c r="F36" s="838"/>
      <c r="G36" s="838"/>
      <c r="H36" s="838"/>
      <c r="I36" s="838"/>
      <c r="J36" s="838"/>
      <c r="K36" s="838"/>
      <c r="L36" s="838"/>
      <c r="M36" s="838"/>
      <c r="N36" s="838"/>
      <c r="O36" s="838"/>
      <c r="P36" s="839"/>
      <c r="Q36" s="840">
        <v>616</v>
      </c>
      <c r="R36" s="841"/>
      <c r="S36" s="841"/>
      <c r="T36" s="841"/>
      <c r="U36" s="841"/>
      <c r="V36" s="841">
        <v>489</v>
      </c>
      <c r="W36" s="841"/>
      <c r="X36" s="841"/>
      <c r="Y36" s="841"/>
      <c r="Z36" s="841"/>
      <c r="AA36" s="841" t="s">
        <v>587</v>
      </c>
      <c r="AB36" s="841"/>
      <c r="AC36" s="841"/>
      <c r="AD36" s="841"/>
      <c r="AE36" s="842"/>
      <c r="AF36" s="843" t="s">
        <v>403</v>
      </c>
      <c r="AG36" s="844"/>
      <c r="AH36" s="844"/>
      <c r="AI36" s="844"/>
      <c r="AJ36" s="845"/>
      <c r="AK36" s="912">
        <v>250</v>
      </c>
      <c r="AL36" s="913"/>
      <c r="AM36" s="913"/>
      <c r="AN36" s="913"/>
      <c r="AO36" s="913"/>
      <c r="AP36" s="913" t="s">
        <v>587</v>
      </c>
      <c r="AQ36" s="913"/>
      <c r="AR36" s="913"/>
      <c r="AS36" s="913"/>
      <c r="AT36" s="913"/>
      <c r="AU36" s="913">
        <v>1291</v>
      </c>
      <c r="AV36" s="913"/>
      <c r="AW36" s="913"/>
      <c r="AX36" s="913"/>
      <c r="AY36" s="913"/>
      <c r="AZ36" s="914"/>
      <c r="BA36" s="914"/>
      <c r="BB36" s="914"/>
      <c r="BC36" s="914"/>
      <c r="BD36" s="914"/>
      <c r="BE36" s="910" t="s">
        <v>404</v>
      </c>
      <c r="BF36" s="910"/>
      <c r="BG36" s="910"/>
      <c r="BH36" s="910"/>
      <c r="BI36" s="911"/>
      <c r="BJ36" s="252"/>
      <c r="BK36" s="252"/>
      <c r="BL36" s="252"/>
      <c r="BM36" s="252"/>
      <c r="BN36" s="252"/>
      <c r="BO36" s="265"/>
      <c r="BP36" s="265"/>
      <c r="BQ36" s="262">
        <v>30</v>
      </c>
      <c r="BR36" s="263"/>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6"/>
    </row>
    <row r="37" spans="1:131" s="247" customFormat="1" ht="26.25" customHeight="1">
      <c r="A37" s="266">
        <v>10</v>
      </c>
      <c r="B37" s="837" t="s">
        <v>405</v>
      </c>
      <c r="C37" s="838"/>
      <c r="D37" s="838"/>
      <c r="E37" s="838"/>
      <c r="F37" s="838"/>
      <c r="G37" s="838"/>
      <c r="H37" s="838"/>
      <c r="I37" s="838"/>
      <c r="J37" s="838"/>
      <c r="K37" s="838"/>
      <c r="L37" s="838"/>
      <c r="M37" s="838"/>
      <c r="N37" s="838"/>
      <c r="O37" s="838"/>
      <c r="P37" s="839"/>
      <c r="Q37" s="840">
        <v>1835</v>
      </c>
      <c r="R37" s="841"/>
      <c r="S37" s="841"/>
      <c r="T37" s="841"/>
      <c r="U37" s="841"/>
      <c r="V37" s="841">
        <v>1516</v>
      </c>
      <c r="W37" s="841"/>
      <c r="X37" s="841"/>
      <c r="Y37" s="841"/>
      <c r="Z37" s="841"/>
      <c r="AA37" s="841" t="s">
        <v>587</v>
      </c>
      <c r="AB37" s="841"/>
      <c r="AC37" s="841"/>
      <c r="AD37" s="841"/>
      <c r="AE37" s="842"/>
      <c r="AF37" s="843" t="s">
        <v>401</v>
      </c>
      <c r="AG37" s="844"/>
      <c r="AH37" s="844"/>
      <c r="AI37" s="844"/>
      <c r="AJ37" s="845"/>
      <c r="AK37" s="912" t="s">
        <v>587</v>
      </c>
      <c r="AL37" s="913"/>
      <c r="AM37" s="913"/>
      <c r="AN37" s="913"/>
      <c r="AO37" s="913"/>
      <c r="AP37" s="913" t="s">
        <v>587</v>
      </c>
      <c r="AQ37" s="913"/>
      <c r="AR37" s="913"/>
      <c r="AS37" s="913"/>
      <c r="AT37" s="913"/>
      <c r="AU37" s="913">
        <v>2982</v>
      </c>
      <c r="AV37" s="913"/>
      <c r="AW37" s="913"/>
      <c r="AX37" s="913"/>
      <c r="AY37" s="913"/>
      <c r="AZ37" s="914"/>
      <c r="BA37" s="914"/>
      <c r="BB37" s="914"/>
      <c r="BC37" s="914"/>
      <c r="BD37" s="914"/>
      <c r="BE37" s="910" t="s">
        <v>398</v>
      </c>
      <c r="BF37" s="910"/>
      <c r="BG37" s="910"/>
      <c r="BH37" s="910"/>
      <c r="BI37" s="911"/>
      <c r="BJ37" s="252"/>
      <c r="BK37" s="252"/>
      <c r="BL37" s="252"/>
      <c r="BM37" s="252"/>
      <c r="BN37" s="252"/>
      <c r="BO37" s="265"/>
      <c r="BP37" s="265"/>
      <c r="BQ37" s="262">
        <v>31</v>
      </c>
      <c r="BR37" s="263"/>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6"/>
    </row>
    <row r="38" spans="1:131" s="247" customFormat="1" ht="26.25" customHeight="1">
      <c r="A38" s="266">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6"/>
    </row>
    <row r="39" spans="1:131" s="247" customFormat="1" ht="26.25" customHeight="1">
      <c r="A39" s="266">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6"/>
    </row>
    <row r="40" spans="1:131" s="247" customFormat="1" ht="26.25" customHeight="1">
      <c r="A40" s="261">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6"/>
    </row>
    <row r="41" spans="1:131" s="247" customFormat="1" ht="26.25" customHeight="1">
      <c r="A41" s="261">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6"/>
    </row>
    <row r="42" spans="1:131" s="247" customFormat="1" ht="26.25" customHeight="1">
      <c r="A42" s="261">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6"/>
    </row>
    <row r="43" spans="1:131" s="247" customFormat="1" ht="26.25" customHeight="1">
      <c r="A43" s="261">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6"/>
    </row>
    <row r="44" spans="1:131" s="247" customFormat="1" ht="26.25" customHeight="1">
      <c r="A44" s="261">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6"/>
    </row>
    <row r="45" spans="1:131" s="247" customFormat="1" ht="26.25" customHeight="1">
      <c r="A45" s="261">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6"/>
    </row>
    <row r="46" spans="1:131" s="247" customFormat="1" ht="26.25" customHeight="1">
      <c r="A46" s="261">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6"/>
    </row>
    <row r="47" spans="1:131" s="247" customFormat="1" ht="26.25" customHeight="1">
      <c r="A47" s="261">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6"/>
    </row>
    <row r="48" spans="1:131" s="247" customFormat="1" ht="26.25" customHeight="1">
      <c r="A48" s="261">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6"/>
    </row>
    <row r="49" spans="1:131" s="247" customFormat="1" ht="26.25" customHeight="1">
      <c r="A49" s="261">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6"/>
    </row>
    <row r="50" spans="1:131" s="247" customFormat="1" ht="26.25" customHeight="1">
      <c r="A50" s="261">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6"/>
    </row>
    <row r="51" spans="1:131" s="247" customFormat="1" ht="26.25" customHeight="1">
      <c r="A51" s="261">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6"/>
    </row>
    <row r="52" spans="1:131" s="247" customFormat="1" ht="26.25" customHeight="1">
      <c r="A52" s="261">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6"/>
    </row>
    <row r="53" spans="1:131" s="247" customFormat="1" ht="26.25" customHeight="1">
      <c r="A53" s="261">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6"/>
    </row>
    <row r="54" spans="1:131" s="247" customFormat="1" ht="26.25" customHeight="1">
      <c r="A54" s="261">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6"/>
    </row>
    <row r="55" spans="1:131" s="247" customFormat="1" ht="26.25" customHeight="1">
      <c r="A55" s="261">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6"/>
    </row>
    <row r="56" spans="1:131" s="247" customFormat="1" ht="26.25" customHeight="1">
      <c r="A56" s="261">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6"/>
    </row>
    <row r="57" spans="1:131" s="247" customFormat="1" ht="26.25" customHeight="1">
      <c r="A57" s="261">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6"/>
    </row>
    <row r="58" spans="1:131" s="247" customFormat="1" ht="26.25" customHeight="1">
      <c r="A58" s="261">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6"/>
    </row>
    <row r="59" spans="1:131" s="247" customFormat="1" ht="26.25" customHeight="1">
      <c r="A59" s="261">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6"/>
    </row>
    <row r="60" spans="1:131" s="247" customFormat="1" ht="26.25" customHeight="1">
      <c r="A60" s="261">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6"/>
    </row>
    <row r="61" spans="1:131" s="247" customFormat="1" ht="26.25" customHeight="1" thickBot="1">
      <c r="A61" s="261">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6"/>
    </row>
    <row r="62" spans="1:131" s="247" customFormat="1" ht="26.25" customHeight="1">
      <c r="A62" s="261">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406</v>
      </c>
      <c r="BK62" s="888"/>
      <c r="BL62" s="888"/>
      <c r="BM62" s="888"/>
      <c r="BN62" s="889"/>
      <c r="BO62" s="265"/>
      <c r="BP62" s="265"/>
      <c r="BQ62" s="262">
        <v>56</v>
      </c>
      <c r="BR62" s="263"/>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6"/>
    </row>
    <row r="63" spans="1:131" s="247" customFormat="1" ht="26.25" customHeight="1" thickBot="1">
      <c r="A63" s="264" t="s">
        <v>377</v>
      </c>
      <c r="B63" s="872" t="s">
        <v>407</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3173</v>
      </c>
      <c r="AG63" s="924"/>
      <c r="AH63" s="924"/>
      <c r="AI63" s="924"/>
      <c r="AJ63" s="925"/>
      <c r="AK63" s="926"/>
      <c r="AL63" s="921"/>
      <c r="AM63" s="921"/>
      <c r="AN63" s="921"/>
      <c r="AO63" s="921"/>
      <c r="AP63" s="924">
        <v>23309</v>
      </c>
      <c r="AQ63" s="924"/>
      <c r="AR63" s="924"/>
      <c r="AS63" s="924"/>
      <c r="AT63" s="924"/>
      <c r="AU63" s="924">
        <v>15966</v>
      </c>
      <c r="AV63" s="924"/>
      <c r="AW63" s="924"/>
      <c r="AX63" s="924"/>
      <c r="AY63" s="924"/>
      <c r="AZ63" s="928"/>
      <c r="BA63" s="928"/>
      <c r="BB63" s="928"/>
      <c r="BC63" s="928"/>
      <c r="BD63" s="928"/>
      <c r="BE63" s="929"/>
      <c r="BF63" s="929"/>
      <c r="BG63" s="929"/>
      <c r="BH63" s="929"/>
      <c r="BI63" s="930"/>
      <c r="BJ63" s="931" t="s">
        <v>408</v>
      </c>
      <c r="BK63" s="932"/>
      <c r="BL63" s="932"/>
      <c r="BM63" s="932"/>
      <c r="BN63" s="933"/>
      <c r="BO63" s="265"/>
      <c r="BP63" s="265"/>
      <c r="BQ63" s="262">
        <v>57</v>
      </c>
      <c r="BR63" s="263"/>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6"/>
    </row>
    <row r="66" spans="1:131" s="247" customFormat="1" ht="26.25" customHeight="1">
      <c r="A66" s="822" t="s">
        <v>410</v>
      </c>
      <c r="B66" s="823"/>
      <c r="C66" s="823"/>
      <c r="D66" s="823"/>
      <c r="E66" s="823"/>
      <c r="F66" s="823"/>
      <c r="G66" s="823"/>
      <c r="H66" s="823"/>
      <c r="I66" s="823"/>
      <c r="J66" s="823"/>
      <c r="K66" s="823"/>
      <c r="L66" s="823"/>
      <c r="M66" s="823"/>
      <c r="N66" s="823"/>
      <c r="O66" s="823"/>
      <c r="P66" s="824"/>
      <c r="Q66" s="799" t="s">
        <v>411</v>
      </c>
      <c r="R66" s="800"/>
      <c r="S66" s="800"/>
      <c r="T66" s="800"/>
      <c r="U66" s="801"/>
      <c r="V66" s="799" t="s">
        <v>412</v>
      </c>
      <c r="W66" s="800"/>
      <c r="X66" s="800"/>
      <c r="Y66" s="800"/>
      <c r="Z66" s="801"/>
      <c r="AA66" s="799" t="s">
        <v>413</v>
      </c>
      <c r="AB66" s="800"/>
      <c r="AC66" s="800"/>
      <c r="AD66" s="800"/>
      <c r="AE66" s="801"/>
      <c r="AF66" s="934" t="s">
        <v>414</v>
      </c>
      <c r="AG66" s="895"/>
      <c r="AH66" s="895"/>
      <c r="AI66" s="895"/>
      <c r="AJ66" s="935"/>
      <c r="AK66" s="799" t="s">
        <v>415</v>
      </c>
      <c r="AL66" s="823"/>
      <c r="AM66" s="823"/>
      <c r="AN66" s="823"/>
      <c r="AO66" s="824"/>
      <c r="AP66" s="799" t="s">
        <v>416</v>
      </c>
      <c r="AQ66" s="800"/>
      <c r="AR66" s="800"/>
      <c r="AS66" s="800"/>
      <c r="AT66" s="801"/>
      <c r="AU66" s="799" t="s">
        <v>417</v>
      </c>
      <c r="AV66" s="800"/>
      <c r="AW66" s="800"/>
      <c r="AX66" s="800"/>
      <c r="AY66" s="801"/>
      <c r="AZ66" s="799" t="s">
        <v>365</v>
      </c>
      <c r="BA66" s="800"/>
      <c r="BB66" s="800"/>
      <c r="BC66" s="800"/>
      <c r="BD66" s="811"/>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581</v>
      </c>
      <c r="C68" s="952"/>
      <c r="D68" s="952"/>
      <c r="E68" s="952"/>
      <c r="F68" s="952"/>
      <c r="G68" s="952"/>
      <c r="H68" s="952"/>
      <c r="I68" s="952"/>
      <c r="J68" s="952"/>
      <c r="K68" s="952"/>
      <c r="L68" s="952"/>
      <c r="M68" s="952"/>
      <c r="N68" s="952"/>
      <c r="O68" s="952"/>
      <c r="P68" s="953"/>
      <c r="Q68" s="954">
        <v>7257</v>
      </c>
      <c r="R68" s="948"/>
      <c r="S68" s="948"/>
      <c r="T68" s="948"/>
      <c r="U68" s="948"/>
      <c r="V68" s="948">
        <v>7085</v>
      </c>
      <c r="W68" s="948"/>
      <c r="X68" s="948"/>
      <c r="Y68" s="948"/>
      <c r="Z68" s="948"/>
      <c r="AA68" s="948">
        <v>173</v>
      </c>
      <c r="AB68" s="948"/>
      <c r="AC68" s="948"/>
      <c r="AD68" s="948"/>
      <c r="AE68" s="948"/>
      <c r="AF68" s="948">
        <v>173</v>
      </c>
      <c r="AG68" s="948"/>
      <c r="AH68" s="948"/>
      <c r="AI68" s="948"/>
      <c r="AJ68" s="948"/>
      <c r="AK68" s="948">
        <v>342</v>
      </c>
      <c r="AL68" s="948"/>
      <c r="AM68" s="948"/>
      <c r="AN68" s="948"/>
      <c r="AO68" s="948"/>
      <c r="AP68" s="948">
        <v>11100</v>
      </c>
      <c r="AQ68" s="948"/>
      <c r="AR68" s="948"/>
      <c r="AS68" s="948"/>
      <c r="AT68" s="948"/>
      <c r="AU68" s="948"/>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582</v>
      </c>
      <c r="C69" s="956"/>
      <c r="D69" s="956"/>
      <c r="E69" s="956"/>
      <c r="F69" s="956"/>
      <c r="G69" s="956"/>
      <c r="H69" s="956"/>
      <c r="I69" s="956"/>
      <c r="J69" s="956"/>
      <c r="K69" s="956"/>
      <c r="L69" s="956"/>
      <c r="M69" s="956"/>
      <c r="N69" s="956"/>
      <c r="O69" s="956"/>
      <c r="P69" s="957"/>
      <c r="Q69" s="958">
        <v>23533</v>
      </c>
      <c r="R69" s="913"/>
      <c r="S69" s="913"/>
      <c r="T69" s="913"/>
      <c r="U69" s="913"/>
      <c r="V69" s="913">
        <v>22843</v>
      </c>
      <c r="W69" s="913"/>
      <c r="X69" s="913"/>
      <c r="Y69" s="913"/>
      <c r="Z69" s="913"/>
      <c r="AA69" s="913">
        <v>689</v>
      </c>
      <c r="AB69" s="913"/>
      <c r="AC69" s="913"/>
      <c r="AD69" s="913"/>
      <c r="AE69" s="913"/>
      <c r="AF69" s="913">
        <v>689</v>
      </c>
      <c r="AG69" s="913"/>
      <c r="AH69" s="913"/>
      <c r="AI69" s="913"/>
      <c r="AJ69" s="913"/>
      <c r="AK69" s="913">
        <v>22</v>
      </c>
      <c r="AL69" s="913"/>
      <c r="AM69" s="913"/>
      <c r="AN69" s="913"/>
      <c r="AO69" s="913"/>
      <c r="AP69" s="913">
        <v>0</v>
      </c>
      <c r="AQ69" s="913"/>
      <c r="AR69" s="913"/>
      <c r="AS69" s="913"/>
      <c r="AT69" s="913"/>
      <c r="AU69" s="913"/>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583</v>
      </c>
      <c r="C70" s="956"/>
      <c r="D70" s="956"/>
      <c r="E70" s="956"/>
      <c r="F70" s="956"/>
      <c r="G70" s="956"/>
      <c r="H70" s="956"/>
      <c r="I70" s="956"/>
      <c r="J70" s="956"/>
      <c r="K70" s="956"/>
      <c r="L70" s="956"/>
      <c r="M70" s="956"/>
      <c r="N70" s="956"/>
      <c r="O70" s="956"/>
      <c r="P70" s="957"/>
      <c r="Q70" s="958">
        <v>405</v>
      </c>
      <c r="R70" s="913"/>
      <c r="S70" s="913"/>
      <c r="T70" s="913"/>
      <c r="U70" s="913"/>
      <c r="V70" s="913">
        <v>397</v>
      </c>
      <c r="W70" s="913"/>
      <c r="X70" s="913"/>
      <c r="Y70" s="913"/>
      <c r="Z70" s="913"/>
      <c r="AA70" s="913">
        <v>8</v>
      </c>
      <c r="AB70" s="913"/>
      <c r="AC70" s="913"/>
      <c r="AD70" s="913"/>
      <c r="AE70" s="913"/>
      <c r="AF70" s="913">
        <v>8</v>
      </c>
      <c r="AG70" s="913"/>
      <c r="AH70" s="913"/>
      <c r="AI70" s="913"/>
      <c r="AJ70" s="913"/>
      <c r="AK70" s="913">
        <v>46</v>
      </c>
      <c r="AL70" s="913"/>
      <c r="AM70" s="913"/>
      <c r="AN70" s="913"/>
      <c r="AO70" s="913"/>
      <c r="AP70" s="913">
        <v>0</v>
      </c>
      <c r="AQ70" s="913"/>
      <c r="AR70" s="913"/>
      <c r="AS70" s="913"/>
      <c r="AT70" s="913"/>
      <c r="AU70" s="913"/>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584</v>
      </c>
      <c r="C71" s="956"/>
      <c r="D71" s="956"/>
      <c r="E71" s="956"/>
      <c r="F71" s="956"/>
      <c r="G71" s="956"/>
      <c r="H71" s="956"/>
      <c r="I71" s="956"/>
      <c r="J71" s="956"/>
      <c r="K71" s="956"/>
      <c r="L71" s="956"/>
      <c r="M71" s="956"/>
      <c r="N71" s="956"/>
      <c r="O71" s="956"/>
      <c r="P71" s="957"/>
      <c r="Q71" s="958">
        <v>144</v>
      </c>
      <c r="R71" s="913"/>
      <c r="S71" s="913"/>
      <c r="T71" s="913"/>
      <c r="U71" s="913"/>
      <c r="V71" s="913">
        <v>122</v>
      </c>
      <c r="W71" s="913"/>
      <c r="X71" s="913"/>
      <c r="Y71" s="913"/>
      <c r="Z71" s="913"/>
      <c r="AA71" s="913">
        <v>22</v>
      </c>
      <c r="AB71" s="913"/>
      <c r="AC71" s="913"/>
      <c r="AD71" s="913"/>
      <c r="AE71" s="913"/>
      <c r="AF71" s="913">
        <v>22</v>
      </c>
      <c r="AG71" s="913"/>
      <c r="AH71" s="913"/>
      <c r="AI71" s="913"/>
      <c r="AJ71" s="913"/>
      <c r="AK71" s="913">
        <v>0</v>
      </c>
      <c r="AL71" s="913"/>
      <c r="AM71" s="913"/>
      <c r="AN71" s="913"/>
      <c r="AO71" s="913"/>
      <c r="AP71" s="913">
        <v>0</v>
      </c>
      <c r="AQ71" s="913"/>
      <c r="AR71" s="913"/>
      <c r="AS71" s="913"/>
      <c r="AT71" s="913"/>
      <c r="AU71" s="913"/>
      <c r="AV71" s="913"/>
      <c r="AW71" s="913"/>
      <c r="AX71" s="913"/>
      <c r="AY71" s="913"/>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585</v>
      </c>
      <c r="C72" s="956"/>
      <c r="D72" s="956"/>
      <c r="E72" s="956"/>
      <c r="F72" s="956"/>
      <c r="G72" s="956"/>
      <c r="H72" s="956"/>
      <c r="I72" s="956"/>
      <c r="J72" s="956"/>
      <c r="K72" s="956"/>
      <c r="L72" s="956"/>
      <c r="M72" s="956"/>
      <c r="N72" s="956"/>
      <c r="O72" s="956"/>
      <c r="P72" s="957"/>
      <c r="Q72" s="958">
        <v>3676</v>
      </c>
      <c r="R72" s="913"/>
      <c r="S72" s="913"/>
      <c r="T72" s="913"/>
      <c r="U72" s="913"/>
      <c r="V72" s="913">
        <v>3449</v>
      </c>
      <c r="W72" s="913"/>
      <c r="X72" s="913"/>
      <c r="Y72" s="913"/>
      <c r="Z72" s="913"/>
      <c r="AA72" s="913">
        <v>228</v>
      </c>
      <c r="AB72" s="913"/>
      <c r="AC72" s="913"/>
      <c r="AD72" s="913"/>
      <c r="AE72" s="913"/>
      <c r="AF72" s="913">
        <v>216</v>
      </c>
      <c r="AG72" s="913"/>
      <c r="AH72" s="913"/>
      <c r="AI72" s="913"/>
      <c r="AJ72" s="913"/>
      <c r="AK72" s="913">
        <v>0</v>
      </c>
      <c r="AL72" s="913"/>
      <c r="AM72" s="913"/>
      <c r="AN72" s="913"/>
      <c r="AO72" s="913"/>
      <c r="AP72" s="913">
        <v>350</v>
      </c>
      <c r="AQ72" s="913"/>
      <c r="AR72" s="913"/>
      <c r="AS72" s="913"/>
      <c r="AT72" s="913"/>
      <c r="AU72" s="913"/>
      <c r="AV72" s="913"/>
      <c r="AW72" s="913"/>
      <c r="AX72" s="913"/>
      <c r="AY72" s="913"/>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c r="C73" s="956"/>
      <c r="D73" s="956"/>
      <c r="E73" s="956"/>
      <c r="F73" s="956"/>
      <c r="G73" s="956"/>
      <c r="H73" s="956"/>
      <c r="I73" s="956"/>
      <c r="J73" s="956"/>
      <c r="K73" s="956"/>
      <c r="L73" s="956"/>
      <c r="M73" s="956"/>
      <c r="N73" s="956"/>
      <c r="O73" s="956"/>
      <c r="P73" s="957"/>
      <c r="Q73" s="958"/>
      <c r="R73" s="913"/>
      <c r="S73" s="913"/>
      <c r="T73" s="913"/>
      <c r="U73" s="913"/>
      <c r="V73" s="913"/>
      <c r="W73" s="913"/>
      <c r="X73" s="913"/>
      <c r="Y73" s="913"/>
      <c r="Z73" s="913"/>
      <c r="AA73" s="913"/>
      <c r="AB73" s="913"/>
      <c r="AC73" s="913"/>
      <c r="AD73" s="913"/>
      <c r="AE73" s="913"/>
      <c r="AF73" s="913"/>
      <c r="AG73" s="913"/>
      <c r="AH73" s="913"/>
      <c r="AI73" s="913"/>
      <c r="AJ73" s="913"/>
      <c r="AK73" s="913"/>
      <c r="AL73" s="913"/>
      <c r="AM73" s="913"/>
      <c r="AN73" s="913"/>
      <c r="AO73" s="913"/>
      <c r="AP73" s="913"/>
      <c r="AQ73" s="913"/>
      <c r="AR73" s="913"/>
      <c r="AS73" s="913"/>
      <c r="AT73" s="913"/>
      <c r="AU73" s="913"/>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377</v>
      </c>
      <c r="B88" s="872" t="s">
        <v>418</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1108</v>
      </c>
      <c r="AG88" s="924"/>
      <c r="AH88" s="924"/>
      <c r="AI88" s="924"/>
      <c r="AJ88" s="924"/>
      <c r="AK88" s="921"/>
      <c r="AL88" s="921"/>
      <c r="AM88" s="921"/>
      <c r="AN88" s="921"/>
      <c r="AO88" s="921"/>
      <c r="AP88" s="924">
        <v>11450</v>
      </c>
      <c r="AQ88" s="924"/>
      <c r="AR88" s="924"/>
      <c r="AS88" s="924"/>
      <c r="AT88" s="924"/>
      <c r="AU88" s="924"/>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377</v>
      </c>
      <c r="BR102" s="872" t="s">
        <v>419</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3</v>
      </c>
      <c r="CS102" s="932"/>
      <c r="CT102" s="932"/>
      <c r="CU102" s="932"/>
      <c r="CV102" s="975"/>
      <c r="CW102" s="974">
        <v>3</v>
      </c>
      <c r="CX102" s="932"/>
      <c r="CY102" s="932"/>
      <c r="CZ102" s="932"/>
      <c r="DA102" s="975"/>
      <c r="DB102" s="974">
        <v>100</v>
      </c>
      <c r="DC102" s="932"/>
      <c r="DD102" s="932"/>
      <c r="DE102" s="932"/>
      <c r="DF102" s="975"/>
      <c r="DG102" s="974">
        <v>254</v>
      </c>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297</v>
      </c>
      <c r="AG109" s="977"/>
      <c r="AH109" s="977"/>
      <c r="AI109" s="977"/>
      <c r="AJ109" s="978"/>
      <c r="AK109" s="976" t="s">
        <v>296</v>
      </c>
      <c r="AL109" s="977"/>
      <c r="AM109" s="977"/>
      <c r="AN109" s="977"/>
      <c r="AO109" s="978"/>
      <c r="AP109" s="976" t="s">
        <v>428</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297</v>
      </c>
      <c r="BW109" s="977"/>
      <c r="BX109" s="977"/>
      <c r="BY109" s="977"/>
      <c r="BZ109" s="978"/>
      <c r="CA109" s="976" t="s">
        <v>296</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297</v>
      </c>
      <c r="DM109" s="977"/>
      <c r="DN109" s="977"/>
      <c r="DO109" s="977"/>
      <c r="DP109" s="978"/>
      <c r="DQ109" s="976" t="s">
        <v>296</v>
      </c>
      <c r="DR109" s="977"/>
      <c r="DS109" s="977"/>
      <c r="DT109" s="977"/>
      <c r="DU109" s="978"/>
      <c r="DV109" s="976" t="s">
        <v>428</v>
      </c>
      <c r="DW109" s="977"/>
      <c r="DX109" s="977"/>
      <c r="DY109" s="977"/>
      <c r="DZ109" s="979"/>
    </row>
    <row r="110" spans="1:131" s="246" customFormat="1" ht="26.25" customHeight="1">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3095389</v>
      </c>
      <c r="AB110" s="984"/>
      <c r="AC110" s="984"/>
      <c r="AD110" s="984"/>
      <c r="AE110" s="985"/>
      <c r="AF110" s="986">
        <v>2949996</v>
      </c>
      <c r="AG110" s="984"/>
      <c r="AH110" s="984"/>
      <c r="AI110" s="984"/>
      <c r="AJ110" s="985"/>
      <c r="AK110" s="986">
        <v>2744567</v>
      </c>
      <c r="AL110" s="984"/>
      <c r="AM110" s="984"/>
      <c r="AN110" s="984"/>
      <c r="AO110" s="985"/>
      <c r="AP110" s="987">
        <v>17.7</v>
      </c>
      <c r="AQ110" s="988"/>
      <c r="AR110" s="988"/>
      <c r="AS110" s="988"/>
      <c r="AT110" s="989"/>
      <c r="AU110" s="990" t="s">
        <v>72</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25161977</v>
      </c>
      <c r="BR110" s="1019"/>
      <c r="BS110" s="1019"/>
      <c r="BT110" s="1019"/>
      <c r="BU110" s="1019"/>
      <c r="BV110" s="1019">
        <v>23351203</v>
      </c>
      <c r="BW110" s="1019"/>
      <c r="BX110" s="1019"/>
      <c r="BY110" s="1019"/>
      <c r="BZ110" s="1019"/>
      <c r="CA110" s="1019">
        <v>21893833</v>
      </c>
      <c r="CB110" s="1019"/>
      <c r="CC110" s="1019"/>
      <c r="CD110" s="1019"/>
      <c r="CE110" s="1019"/>
      <c r="CF110" s="1033">
        <v>140.80000000000001</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401</v>
      </c>
      <c r="DH110" s="1019"/>
      <c r="DI110" s="1019"/>
      <c r="DJ110" s="1019"/>
      <c r="DK110" s="1019"/>
      <c r="DL110" s="1019" t="s">
        <v>434</v>
      </c>
      <c r="DM110" s="1019"/>
      <c r="DN110" s="1019"/>
      <c r="DO110" s="1019"/>
      <c r="DP110" s="1019"/>
      <c r="DQ110" s="1019" t="s">
        <v>379</v>
      </c>
      <c r="DR110" s="1019"/>
      <c r="DS110" s="1019"/>
      <c r="DT110" s="1019"/>
      <c r="DU110" s="1019"/>
      <c r="DV110" s="1020" t="s">
        <v>434</v>
      </c>
      <c r="DW110" s="1020"/>
      <c r="DX110" s="1020"/>
      <c r="DY110" s="1020"/>
      <c r="DZ110" s="1021"/>
    </row>
    <row r="111" spans="1:131" s="246" customFormat="1" ht="26.25" customHeight="1">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401</v>
      </c>
      <c r="AB111" s="1026"/>
      <c r="AC111" s="1026"/>
      <c r="AD111" s="1026"/>
      <c r="AE111" s="1027"/>
      <c r="AF111" s="1028" t="s">
        <v>434</v>
      </c>
      <c r="AG111" s="1026"/>
      <c r="AH111" s="1026"/>
      <c r="AI111" s="1026"/>
      <c r="AJ111" s="1027"/>
      <c r="AK111" s="1028" t="s">
        <v>434</v>
      </c>
      <c r="AL111" s="1026"/>
      <c r="AM111" s="1026"/>
      <c r="AN111" s="1026"/>
      <c r="AO111" s="1027"/>
      <c r="AP111" s="1029" t="s">
        <v>434</v>
      </c>
      <c r="AQ111" s="1030"/>
      <c r="AR111" s="1030"/>
      <c r="AS111" s="1030"/>
      <c r="AT111" s="1031"/>
      <c r="AU111" s="992"/>
      <c r="AV111" s="993"/>
      <c r="AW111" s="993"/>
      <c r="AX111" s="993"/>
      <c r="AY111" s="993"/>
      <c r="AZ111" s="1041" t="s">
        <v>436</v>
      </c>
      <c r="BA111" s="1042"/>
      <c r="BB111" s="1042"/>
      <c r="BC111" s="1042"/>
      <c r="BD111" s="1042"/>
      <c r="BE111" s="1042"/>
      <c r="BF111" s="1042"/>
      <c r="BG111" s="1042"/>
      <c r="BH111" s="1042"/>
      <c r="BI111" s="1042"/>
      <c r="BJ111" s="1042"/>
      <c r="BK111" s="1042"/>
      <c r="BL111" s="1042"/>
      <c r="BM111" s="1042"/>
      <c r="BN111" s="1042"/>
      <c r="BO111" s="1042"/>
      <c r="BP111" s="1043"/>
      <c r="BQ111" s="1011">
        <v>1349758</v>
      </c>
      <c r="BR111" s="1012"/>
      <c r="BS111" s="1012"/>
      <c r="BT111" s="1012"/>
      <c r="BU111" s="1012"/>
      <c r="BV111" s="1012">
        <v>2200946</v>
      </c>
      <c r="BW111" s="1012"/>
      <c r="BX111" s="1012"/>
      <c r="BY111" s="1012"/>
      <c r="BZ111" s="1012"/>
      <c r="CA111" s="1012">
        <v>3649417</v>
      </c>
      <c r="CB111" s="1012"/>
      <c r="CC111" s="1012"/>
      <c r="CD111" s="1012"/>
      <c r="CE111" s="1012"/>
      <c r="CF111" s="1006">
        <v>23.5</v>
      </c>
      <c r="CG111" s="1007"/>
      <c r="CH111" s="1007"/>
      <c r="CI111" s="1007"/>
      <c r="CJ111" s="1007"/>
      <c r="CK111" s="1037"/>
      <c r="CL111" s="1038"/>
      <c r="CM111" s="1008" t="s">
        <v>437</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434</v>
      </c>
      <c r="DH111" s="1012"/>
      <c r="DI111" s="1012"/>
      <c r="DJ111" s="1012"/>
      <c r="DK111" s="1012"/>
      <c r="DL111" s="1012" t="s">
        <v>379</v>
      </c>
      <c r="DM111" s="1012"/>
      <c r="DN111" s="1012"/>
      <c r="DO111" s="1012"/>
      <c r="DP111" s="1012"/>
      <c r="DQ111" s="1012" t="s">
        <v>126</v>
      </c>
      <c r="DR111" s="1012"/>
      <c r="DS111" s="1012"/>
      <c r="DT111" s="1012"/>
      <c r="DU111" s="1012"/>
      <c r="DV111" s="1013" t="s">
        <v>126</v>
      </c>
      <c r="DW111" s="1013"/>
      <c r="DX111" s="1013"/>
      <c r="DY111" s="1013"/>
      <c r="DZ111" s="1014"/>
    </row>
    <row r="112" spans="1:131" s="246" customFormat="1" ht="26.25" customHeight="1">
      <c r="A112" s="1044" t="s">
        <v>438</v>
      </c>
      <c r="B112" s="1045"/>
      <c r="C112" s="1042" t="s">
        <v>439</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403</v>
      </c>
      <c r="AB112" s="1051"/>
      <c r="AC112" s="1051"/>
      <c r="AD112" s="1051"/>
      <c r="AE112" s="1052"/>
      <c r="AF112" s="1053" t="s">
        <v>379</v>
      </c>
      <c r="AG112" s="1051"/>
      <c r="AH112" s="1051"/>
      <c r="AI112" s="1051"/>
      <c r="AJ112" s="1052"/>
      <c r="AK112" s="1053" t="s">
        <v>379</v>
      </c>
      <c r="AL112" s="1051"/>
      <c r="AM112" s="1051"/>
      <c r="AN112" s="1051"/>
      <c r="AO112" s="1052"/>
      <c r="AP112" s="1054" t="s">
        <v>379</v>
      </c>
      <c r="AQ112" s="1055"/>
      <c r="AR112" s="1055"/>
      <c r="AS112" s="1055"/>
      <c r="AT112" s="1056"/>
      <c r="AU112" s="992"/>
      <c r="AV112" s="993"/>
      <c r="AW112" s="993"/>
      <c r="AX112" s="993"/>
      <c r="AY112" s="993"/>
      <c r="AZ112" s="1041" t="s">
        <v>440</v>
      </c>
      <c r="BA112" s="1042"/>
      <c r="BB112" s="1042"/>
      <c r="BC112" s="1042"/>
      <c r="BD112" s="1042"/>
      <c r="BE112" s="1042"/>
      <c r="BF112" s="1042"/>
      <c r="BG112" s="1042"/>
      <c r="BH112" s="1042"/>
      <c r="BI112" s="1042"/>
      <c r="BJ112" s="1042"/>
      <c r="BK112" s="1042"/>
      <c r="BL112" s="1042"/>
      <c r="BM112" s="1042"/>
      <c r="BN112" s="1042"/>
      <c r="BO112" s="1042"/>
      <c r="BP112" s="1043"/>
      <c r="BQ112" s="1011">
        <v>17741206</v>
      </c>
      <c r="BR112" s="1012"/>
      <c r="BS112" s="1012"/>
      <c r="BT112" s="1012"/>
      <c r="BU112" s="1012"/>
      <c r="BV112" s="1012">
        <v>17204806</v>
      </c>
      <c r="BW112" s="1012"/>
      <c r="BX112" s="1012"/>
      <c r="BY112" s="1012"/>
      <c r="BZ112" s="1012"/>
      <c r="CA112" s="1012">
        <v>15966116</v>
      </c>
      <c r="CB112" s="1012"/>
      <c r="CC112" s="1012"/>
      <c r="CD112" s="1012"/>
      <c r="CE112" s="1012"/>
      <c r="CF112" s="1006">
        <v>102.7</v>
      </c>
      <c r="CG112" s="1007"/>
      <c r="CH112" s="1007"/>
      <c r="CI112" s="1007"/>
      <c r="CJ112" s="1007"/>
      <c r="CK112" s="1037"/>
      <c r="CL112" s="1038"/>
      <c r="CM112" s="1008" t="s">
        <v>441</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379</v>
      </c>
      <c r="DH112" s="1012"/>
      <c r="DI112" s="1012"/>
      <c r="DJ112" s="1012"/>
      <c r="DK112" s="1012"/>
      <c r="DL112" s="1012" t="s">
        <v>434</v>
      </c>
      <c r="DM112" s="1012"/>
      <c r="DN112" s="1012"/>
      <c r="DO112" s="1012"/>
      <c r="DP112" s="1012"/>
      <c r="DQ112" s="1012" t="s">
        <v>434</v>
      </c>
      <c r="DR112" s="1012"/>
      <c r="DS112" s="1012"/>
      <c r="DT112" s="1012"/>
      <c r="DU112" s="1012"/>
      <c r="DV112" s="1013" t="s">
        <v>379</v>
      </c>
      <c r="DW112" s="1013"/>
      <c r="DX112" s="1013"/>
      <c r="DY112" s="1013"/>
      <c r="DZ112" s="1014"/>
    </row>
    <row r="113" spans="1:130" s="246" customFormat="1" ht="26.25" customHeight="1">
      <c r="A113" s="1046"/>
      <c r="B113" s="1047"/>
      <c r="C113" s="1042" t="s">
        <v>442</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1088608</v>
      </c>
      <c r="AB113" s="1026"/>
      <c r="AC113" s="1026"/>
      <c r="AD113" s="1026"/>
      <c r="AE113" s="1027"/>
      <c r="AF113" s="1028">
        <v>1532076</v>
      </c>
      <c r="AG113" s="1026"/>
      <c r="AH113" s="1026"/>
      <c r="AI113" s="1026"/>
      <c r="AJ113" s="1027"/>
      <c r="AK113" s="1028">
        <v>1034522</v>
      </c>
      <c r="AL113" s="1026"/>
      <c r="AM113" s="1026"/>
      <c r="AN113" s="1026"/>
      <c r="AO113" s="1027"/>
      <c r="AP113" s="1029">
        <v>6.7</v>
      </c>
      <c r="AQ113" s="1030"/>
      <c r="AR113" s="1030"/>
      <c r="AS113" s="1030"/>
      <c r="AT113" s="1031"/>
      <c r="AU113" s="992"/>
      <c r="AV113" s="993"/>
      <c r="AW113" s="993"/>
      <c r="AX113" s="993"/>
      <c r="AY113" s="993"/>
      <c r="AZ113" s="1041" t="s">
        <v>443</v>
      </c>
      <c r="BA113" s="1042"/>
      <c r="BB113" s="1042"/>
      <c r="BC113" s="1042"/>
      <c r="BD113" s="1042"/>
      <c r="BE113" s="1042"/>
      <c r="BF113" s="1042"/>
      <c r="BG113" s="1042"/>
      <c r="BH113" s="1042"/>
      <c r="BI113" s="1042"/>
      <c r="BJ113" s="1042"/>
      <c r="BK113" s="1042"/>
      <c r="BL113" s="1042"/>
      <c r="BM113" s="1042"/>
      <c r="BN113" s="1042"/>
      <c r="BO113" s="1042"/>
      <c r="BP113" s="1043"/>
      <c r="BQ113" s="1011">
        <v>1017552</v>
      </c>
      <c r="BR113" s="1012"/>
      <c r="BS113" s="1012"/>
      <c r="BT113" s="1012"/>
      <c r="BU113" s="1012"/>
      <c r="BV113" s="1012">
        <v>1034688</v>
      </c>
      <c r="BW113" s="1012"/>
      <c r="BX113" s="1012"/>
      <c r="BY113" s="1012"/>
      <c r="BZ113" s="1012"/>
      <c r="CA113" s="1012">
        <v>931838</v>
      </c>
      <c r="CB113" s="1012"/>
      <c r="CC113" s="1012"/>
      <c r="CD113" s="1012"/>
      <c r="CE113" s="1012"/>
      <c r="CF113" s="1006">
        <v>6</v>
      </c>
      <c r="CG113" s="1007"/>
      <c r="CH113" s="1007"/>
      <c r="CI113" s="1007"/>
      <c r="CJ113" s="1007"/>
      <c r="CK113" s="1037"/>
      <c r="CL113" s="1038"/>
      <c r="CM113" s="1008" t="s">
        <v>444</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379</v>
      </c>
      <c r="DH113" s="1051"/>
      <c r="DI113" s="1051"/>
      <c r="DJ113" s="1051"/>
      <c r="DK113" s="1052"/>
      <c r="DL113" s="1053" t="s">
        <v>379</v>
      </c>
      <c r="DM113" s="1051"/>
      <c r="DN113" s="1051"/>
      <c r="DO113" s="1051"/>
      <c r="DP113" s="1052"/>
      <c r="DQ113" s="1053" t="s">
        <v>126</v>
      </c>
      <c r="DR113" s="1051"/>
      <c r="DS113" s="1051"/>
      <c r="DT113" s="1051"/>
      <c r="DU113" s="1052"/>
      <c r="DV113" s="1054" t="s">
        <v>403</v>
      </c>
      <c r="DW113" s="1055"/>
      <c r="DX113" s="1055"/>
      <c r="DY113" s="1055"/>
      <c r="DZ113" s="1056"/>
    </row>
    <row r="114" spans="1:130" s="246" customFormat="1" ht="26.25" customHeight="1">
      <c r="A114" s="1046"/>
      <c r="B114" s="1047"/>
      <c r="C114" s="1042" t="s">
        <v>445</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64004</v>
      </c>
      <c r="AB114" s="1051"/>
      <c r="AC114" s="1051"/>
      <c r="AD114" s="1051"/>
      <c r="AE114" s="1052"/>
      <c r="AF114" s="1053">
        <v>45047</v>
      </c>
      <c r="AG114" s="1051"/>
      <c r="AH114" s="1051"/>
      <c r="AI114" s="1051"/>
      <c r="AJ114" s="1052"/>
      <c r="AK114" s="1053">
        <v>69774</v>
      </c>
      <c r="AL114" s="1051"/>
      <c r="AM114" s="1051"/>
      <c r="AN114" s="1051"/>
      <c r="AO114" s="1052"/>
      <c r="AP114" s="1054">
        <v>0.4</v>
      </c>
      <c r="AQ114" s="1055"/>
      <c r="AR114" s="1055"/>
      <c r="AS114" s="1055"/>
      <c r="AT114" s="1056"/>
      <c r="AU114" s="992"/>
      <c r="AV114" s="993"/>
      <c r="AW114" s="993"/>
      <c r="AX114" s="993"/>
      <c r="AY114" s="993"/>
      <c r="AZ114" s="1041" t="s">
        <v>446</v>
      </c>
      <c r="BA114" s="1042"/>
      <c r="BB114" s="1042"/>
      <c r="BC114" s="1042"/>
      <c r="BD114" s="1042"/>
      <c r="BE114" s="1042"/>
      <c r="BF114" s="1042"/>
      <c r="BG114" s="1042"/>
      <c r="BH114" s="1042"/>
      <c r="BI114" s="1042"/>
      <c r="BJ114" s="1042"/>
      <c r="BK114" s="1042"/>
      <c r="BL114" s="1042"/>
      <c r="BM114" s="1042"/>
      <c r="BN114" s="1042"/>
      <c r="BO114" s="1042"/>
      <c r="BP114" s="1043"/>
      <c r="BQ114" s="1011">
        <v>2190355</v>
      </c>
      <c r="BR114" s="1012"/>
      <c r="BS114" s="1012"/>
      <c r="BT114" s="1012"/>
      <c r="BU114" s="1012"/>
      <c r="BV114" s="1012">
        <v>2080823</v>
      </c>
      <c r="BW114" s="1012"/>
      <c r="BX114" s="1012"/>
      <c r="BY114" s="1012"/>
      <c r="BZ114" s="1012"/>
      <c r="CA114" s="1012">
        <v>1938747</v>
      </c>
      <c r="CB114" s="1012"/>
      <c r="CC114" s="1012"/>
      <c r="CD114" s="1012"/>
      <c r="CE114" s="1012"/>
      <c r="CF114" s="1006">
        <v>12.5</v>
      </c>
      <c r="CG114" s="1007"/>
      <c r="CH114" s="1007"/>
      <c r="CI114" s="1007"/>
      <c r="CJ114" s="1007"/>
      <c r="CK114" s="1037"/>
      <c r="CL114" s="1038"/>
      <c r="CM114" s="1008" t="s">
        <v>447</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401</v>
      </c>
      <c r="DH114" s="1051"/>
      <c r="DI114" s="1051"/>
      <c r="DJ114" s="1051"/>
      <c r="DK114" s="1052"/>
      <c r="DL114" s="1053" t="s">
        <v>379</v>
      </c>
      <c r="DM114" s="1051"/>
      <c r="DN114" s="1051"/>
      <c r="DO114" s="1051"/>
      <c r="DP114" s="1052"/>
      <c r="DQ114" s="1053" t="s">
        <v>434</v>
      </c>
      <c r="DR114" s="1051"/>
      <c r="DS114" s="1051"/>
      <c r="DT114" s="1051"/>
      <c r="DU114" s="1052"/>
      <c r="DV114" s="1054" t="s">
        <v>401</v>
      </c>
      <c r="DW114" s="1055"/>
      <c r="DX114" s="1055"/>
      <c r="DY114" s="1055"/>
      <c r="DZ114" s="1056"/>
    </row>
    <row r="115" spans="1:130" s="246" customFormat="1" ht="26.25" customHeight="1">
      <c r="A115" s="1046"/>
      <c r="B115" s="1047"/>
      <c r="C115" s="1042" t="s">
        <v>448</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208788</v>
      </c>
      <c r="AB115" s="1026"/>
      <c r="AC115" s="1026"/>
      <c r="AD115" s="1026"/>
      <c r="AE115" s="1027"/>
      <c r="AF115" s="1028">
        <v>127356</v>
      </c>
      <c r="AG115" s="1026"/>
      <c r="AH115" s="1026"/>
      <c r="AI115" s="1026"/>
      <c r="AJ115" s="1027"/>
      <c r="AK115" s="1028">
        <v>221470</v>
      </c>
      <c r="AL115" s="1026"/>
      <c r="AM115" s="1026"/>
      <c r="AN115" s="1026"/>
      <c r="AO115" s="1027"/>
      <c r="AP115" s="1029">
        <v>1.4</v>
      </c>
      <c r="AQ115" s="1030"/>
      <c r="AR115" s="1030"/>
      <c r="AS115" s="1030"/>
      <c r="AT115" s="1031"/>
      <c r="AU115" s="992"/>
      <c r="AV115" s="993"/>
      <c r="AW115" s="993"/>
      <c r="AX115" s="993"/>
      <c r="AY115" s="993"/>
      <c r="AZ115" s="1041" t="s">
        <v>449</v>
      </c>
      <c r="BA115" s="1042"/>
      <c r="BB115" s="1042"/>
      <c r="BC115" s="1042"/>
      <c r="BD115" s="1042"/>
      <c r="BE115" s="1042"/>
      <c r="BF115" s="1042"/>
      <c r="BG115" s="1042"/>
      <c r="BH115" s="1042"/>
      <c r="BI115" s="1042"/>
      <c r="BJ115" s="1042"/>
      <c r="BK115" s="1042"/>
      <c r="BL115" s="1042"/>
      <c r="BM115" s="1042"/>
      <c r="BN115" s="1042"/>
      <c r="BO115" s="1042"/>
      <c r="BP115" s="1043"/>
      <c r="BQ115" s="1011">
        <v>3474</v>
      </c>
      <c r="BR115" s="1012"/>
      <c r="BS115" s="1012"/>
      <c r="BT115" s="1012"/>
      <c r="BU115" s="1012"/>
      <c r="BV115" s="1012">
        <v>1689</v>
      </c>
      <c r="BW115" s="1012"/>
      <c r="BX115" s="1012"/>
      <c r="BY115" s="1012"/>
      <c r="BZ115" s="1012"/>
      <c r="CA115" s="1012">
        <v>1258</v>
      </c>
      <c r="CB115" s="1012"/>
      <c r="CC115" s="1012"/>
      <c r="CD115" s="1012"/>
      <c r="CE115" s="1012"/>
      <c r="CF115" s="1006">
        <v>0</v>
      </c>
      <c r="CG115" s="1007"/>
      <c r="CH115" s="1007"/>
      <c r="CI115" s="1007"/>
      <c r="CJ115" s="1007"/>
      <c r="CK115" s="1037"/>
      <c r="CL115" s="1038"/>
      <c r="CM115" s="1041" t="s">
        <v>450</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404821</v>
      </c>
      <c r="DH115" s="1051"/>
      <c r="DI115" s="1051"/>
      <c r="DJ115" s="1051"/>
      <c r="DK115" s="1052"/>
      <c r="DL115" s="1053">
        <v>415130</v>
      </c>
      <c r="DM115" s="1051"/>
      <c r="DN115" s="1051"/>
      <c r="DO115" s="1051"/>
      <c r="DP115" s="1052"/>
      <c r="DQ115" s="1053">
        <v>359447</v>
      </c>
      <c r="DR115" s="1051"/>
      <c r="DS115" s="1051"/>
      <c r="DT115" s="1051"/>
      <c r="DU115" s="1052"/>
      <c r="DV115" s="1054">
        <v>2.2999999999999998</v>
      </c>
      <c r="DW115" s="1055"/>
      <c r="DX115" s="1055"/>
      <c r="DY115" s="1055"/>
      <c r="DZ115" s="1056"/>
    </row>
    <row r="116" spans="1:130" s="246" customFormat="1" ht="26.25" customHeight="1">
      <c r="A116" s="1048"/>
      <c r="B116" s="1049"/>
      <c r="C116" s="1057" t="s">
        <v>451</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298</v>
      </c>
      <c r="AB116" s="1051"/>
      <c r="AC116" s="1051"/>
      <c r="AD116" s="1051"/>
      <c r="AE116" s="1052"/>
      <c r="AF116" s="1053">
        <v>917</v>
      </c>
      <c r="AG116" s="1051"/>
      <c r="AH116" s="1051"/>
      <c r="AI116" s="1051"/>
      <c r="AJ116" s="1052"/>
      <c r="AK116" s="1053" t="s">
        <v>434</v>
      </c>
      <c r="AL116" s="1051"/>
      <c r="AM116" s="1051"/>
      <c r="AN116" s="1051"/>
      <c r="AO116" s="1052"/>
      <c r="AP116" s="1054" t="s">
        <v>379</v>
      </c>
      <c r="AQ116" s="1055"/>
      <c r="AR116" s="1055"/>
      <c r="AS116" s="1055"/>
      <c r="AT116" s="1056"/>
      <c r="AU116" s="992"/>
      <c r="AV116" s="993"/>
      <c r="AW116" s="993"/>
      <c r="AX116" s="993"/>
      <c r="AY116" s="993"/>
      <c r="AZ116" s="1059" t="s">
        <v>452</v>
      </c>
      <c r="BA116" s="1060"/>
      <c r="BB116" s="1060"/>
      <c r="BC116" s="1060"/>
      <c r="BD116" s="1060"/>
      <c r="BE116" s="1060"/>
      <c r="BF116" s="1060"/>
      <c r="BG116" s="1060"/>
      <c r="BH116" s="1060"/>
      <c r="BI116" s="1060"/>
      <c r="BJ116" s="1060"/>
      <c r="BK116" s="1060"/>
      <c r="BL116" s="1060"/>
      <c r="BM116" s="1060"/>
      <c r="BN116" s="1060"/>
      <c r="BO116" s="1060"/>
      <c r="BP116" s="1061"/>
      <c r="BQ116" s="1011" t="s">
        <v>434</v>
      </c>
      <c r="BR116" s="1012"/>
      <c r="BS116" s="1012"/>
      <c r="BT116" s="1012"/>
      <c r="BU116" s="1012"/>
      <c r="BV116" s="1012" t="s">
        <v>379</v>
      </c>
      <c r="BW116" s="1012"/>
      <c r="BX116" s="1012"/>
      <c r="BY116" s="1012"/>
      <c r="BZ116" s="1012"/>
      <c r="CA116" s="1012" t="s">
        <v>401</v>
      </c>
      <c r="CB116" s="1012"/>
      <c r="CC116" s="1012"/>
      <c r="CD116" s="1012"/>
      <c r="CE116" s="1012"/>
      <c r="CF116" s="1006" t="s">
        <v>379</v>
      </c>
      <c r="CG116" s="1007"/>
      <c r="CH116" s="1007"/>
      <c r="CI116" s="1007"/>
      <c r="CJ116" s="1007"/>
      <c r="CK116" s="1037"/>
      <c r="CL116" s="1038"/>
      <c r="CM116" s="1008" t="s">
        <v>453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401</v>
      </c>
      <c r="DH116" s="1051"/>
      <c r="DI116" s="1051"/>
      <c r="DJ116" s="1051"/>
      <c r="DK116" s="1052"/>
      <c r="DL116" s="1053" t="s">
        <v>434</v>
      </c>
      <c r="DM116" s="1051"/>
      <c r="DN116" s="1051"/>
      <c r="DO116" s="1051"/>
      <c r="DP116" s="1052"/>
      <c r="DQ116" s="1053" t="s">
        <v>401</v>
      </c>
      <c r="DR116" s="1051"/>
      <c r="DS116" s="1051"/>
      <c r="DT116" s="1051"/>
      <c r="DU116" s="1052"/>
      <c r="DV116" s="1054" t="s">
        <v>434</v>
      </c>
      <c r="DW116" s="1055"/>
      <c r="DX116" s="1055"/>
      <c r="DY116" s="1055"/>
      <c r="DZ116" s="1056"/>
    </row>
    <row r="117" spans="1:130" s="246" customFormat="1" ht="26.25" customHeight="1">
      <c r="A117" s="996" t="s">
        <v>181</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454</v>
      </c>
      <c r="Z117" s="978"/>
      <c r="AA117" s="1068">
        <v>4457087</v>
      </c>
      <c r="AB117" s="1069"/>
      <c r="AC117" s="1069"/>
      <c r="AD117" s="1069"/>
      <c r="AE117" s="1070"/>
      <c r="AF117" s="1071">
        <v>4655392</v>
      </c>
      <c r="AG117" s="1069"/>
      <c r="AH117" s="1069"/>
      <c r="AI117" s="1069"/>
      <c r="AJ117" s="1070"/>
      <c r="AK117" s="1071">
        <v>4070333</v>
      </c>
      <c r="AL117" s="1069"/>
      <c r="AM117" s="1069"/>
      <c r="AN117" s="1069"/>
      <c r="AO117" s="1070"/>
      <c r="AP117" s="1072"/>
      <c r="AQ117" s="1073"/>
      <c r="AR117" s="1073"/>
      <c r="AS117" s="1073"/>
      <c r="AT117" s="1074"/>
      <c r="AU117" s="992"/>
      <c r="AV117" s="993"/>
      <c r="AW117" s="993"/>
      <c r="AX117" s="993"/>
      <c r="AY117" s="993"/>
      <c r="AZ117" s="1059" t="s">
        <v>455</v>
      </c>
      <c r="BA117" s="1060"/>
      <c r="BB117" s="1060"/>
      <c r="BC117" s="1060"/>
      <c r="BD117" s="1060"/>
      <c r="BE117" s="1060"/>
      <c r="BF117" s="1060"/>
      <c r="BG117" s="1060"/>
      <c r="BH117" s="1060"/>
      <c r="BI117" s="1060"/>
      <c r="BJ117" s="1060"/>
      <c r="BK117" s="1060"/>
      <c r="BL117" s="1060"/>
      <c r="BM117" s="1060"/>
      <c r="BN117" s="1060"/>
      <c r="BO117" s="1060"/>
      <c r="BP117" s="1061"/>
      <c r="BQ117" s="1011" t="s">
        <v>236</v>
      </c>
      <c r="BR117" s="1012"/>
      <c r="BS117" s="1012"/>
      <c r="BT117" s="1012"/>
      <c r="BU117" s="1012"/>
      <c r="BV117" s="1012" t="s">
        <v>126</v>
      </c>
      <c r="BW117" s="1012"/>
      <c r="BX117" s="1012"/>
      <c r="BY117" s="1012"/>
      <c r="BZ117" s="1012"/>
      <c r="CA117" s="1012" t="s">
        <v>126</v>
      </c>
      <c r="CB117" s="1012"/>
      <c r="CC117" s="1012"/>
      <c r="CD117" s="1012"/>
      <c r="CE117" s="1012"/>
      <c r="CF117" s="1006" t="s">
        <v>456</v>
      </c>
      <c r="CG117" s="1007"/>
      <c r="CH117" s="1007"/>
      <c r="CI117" s="1007"/>
      <c r="CJ117" s="1007"/>
      <c r="CK117" s="1037"/>
      <c r="CL117" s="1038"/>
      <c r="CM117" s="1008" t="s">
        <v>457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379</v>
      </c>
      <c r="DH117" s="1051"/>
      <c r="DI117" s="1051"/>
      <c r="DJ117" s="1051"/>
      <c r="DK117" s="1052"/>
      <c r="DL117" s="1053" t="s">
        <v>458</v>
      </c>
      <c r="DM117" s="1051"/>
      <c r="DN117" s="1051"/>
      <c r="DO117" s="1051"/>
      <c r="DP117" s="1052"/>
      <c r="DQ117" s="1053" t="s">
        <v>459</v>
      </c>
      <c r="DR117" s="1051"/>
      <c r="DS117" s="1051"/>
      <c r="DT117" s="1051"/>
      <c r="DU117" s="1052"/>
      <c r="DV117" s="1054" t="s">
        <v>379</v>
      </c>
      <c r="DW117" s="1055"/>
      <c r="DX117" s="1055"/>
      <c r="DY117" s="1055"/>
      <c r="DZ117" s="1056"/>
    </row>
    <row r="118" spans="1:130" s="246" customFormat="1" ht="26.25" customHeight="1">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297</v>
      </c>
      <c r="AG118" s="977"/>
      <c r="AH118" s="977"/>
      <c r="AI118" s="977"/>
      <c r="AJ118" s="978"/>
      <c r="AK118" s="976" t="s">
        <v>296</v>
      </c>
      <c r="AL118" s="977"/>
      <c r="AM118" s="977"/>
      <c r="AN118" s="977"/>
      <c r="AO118" s="978"/>
      <c r="AP118" s="1063" t="s">
        <v>428</v>
      </c>
      <c r="AQ118" s="1064"/>
      <c r="AR118" s="1064"/>
      <c r="AS118" s="1064"/>
      <c r="AT118" s="1065"/>
      <c r="AU118" s="992"/>
      <c r="AV118" s="993"/>
      <c r="AW118" s="993"/>
      <c r="AX118" s="993"/>
      <c r="AY118" s="993"/>
      <c r="AZ118" s="1066" t="s">
        <v>460</v>
      </c>
      <c r="BA118" s="1057"/>
      <c r="BB118" s="1057"/>
      <c r="BC118" s="1057"/>
      <c r="BD118" s="1057"/>
      <c r="BE118" s="1057"/>
      <c r="BF118" s="1057"/>
      <c r="BG118" s="1057"/>
      <c r="BH118" s="1057"/>
      <c r="BI118" s="1057"/>
      <c r="BJ118" s="1057"/>
      <c r="BK118" s="1057"/>
      <c r="BL118" s="1057"/>
      <c r="BM118" s="1057"/>
      <c r="BN118" s="1057"/>
      <c r="BO118" s="1057"/>
      <c r="BP118" s="1058"/>
      <c r="BQ118" s="1089" t="s">
        <v>126</v>
      </c>
      <c r="BR118" s="1090"/>
      <c r="BS118" s="1090"/>
      <c r="BT118" s="1090"/>
      <c r="BU118" s="1090"/>
      <c r="BV118" s="1090" t="s">
        <v>126</v>
      </c>
      <c r="BW118" s="1090"/>
      <c r="BX118" s="1090"/>
      <c r="BY118" s="1090"/>
      <c r="BZ118" s="1090"/>
      <c r="CA118" s="1090" t="s">
        <v>461</v>
      </c>
      <c r="CB118" s="1090"/>
      <c r="CC118" s="1090"/>
      <c r="CD118" s="1090"/>
      <c r="CE118" s="1090"/>
      <c r="CF118" s="1006" t="s">
        <v>126</v>
      </c>
      <c r="CG118" s="1007"/>
      <c r="CH118" s="1007"/>
      <c r="CI118" s="1007"/>
      <c r="CJ118" s="1007"/>
      <c r="CK118" s="1037"/>
      <c r="CL118" s="1038"/>
      <c r="CM118" s="1008" t="s">
        <v>462</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459</v>
      </c>
      <c r="DH118" s="1051"/>
      <c r="DI118" s="1051"/>
      <c r="DJ118" s="1051"/>
      <c r="DK118" s="1052"/>
      <c r="DL118" s="1053" t="s">
        <v>126</v>
      </c>
      <c r="DM118" s="1051"/>
      <c r="DN118" s="1051"/>
      <c r="DO118" s="1051"/>
      <c r="DP118" s="1052"/>
      <c r="DQ118" s="1053" t="s">
        <v>126</v>
      </c>
      <c r="DR118" s="1051"/>
      <c r="DS118" s="1051"/>
      <c r="DT118" s="1051"/>
      <c r="DU118" s="1052"/>
      <c r="DV118" s="1054" t="s">
        <v>379</v>
      </c>
      <c r="DW118" s="1055"/>
      <c r="DX118" s="1055"/>
      <c r="DY118" s="1055"/>
      <c r="DZ118" s="1056"/>
    </row>
    <row r="119" spans="1:130" s="246" customFormat="1" ht="26.25" customHeight="1">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126</v>
      </c>
      <c r="AB119" s="984"/>
      <c r="AC119" s="984"/>
      <c r="AD119" s="984"/>
      <c r="AE119" s="985"/>
      <c r="AF119" s="986" t="s">
        <v>463</v>
      </c>
      <c r="AG119" s="984"/>
      <c r="AH119" s="984"/>
      <c r="AI119" s="984"/>
      <c r="AJ119" s="985"/>
      <c r="AK119" s="986" t="s">
        <v>126</v>
      </c>
      <c r="AL119" s="984"/>
      <c r="AM119" s="984"/>
      <c r="AN119" s="984"/>
      <c r="AO119" s="985"/>
      <c r="AP119" s="987" t="s">
        <v>459</v>
      </c>
      <c r="AQ119" s="988"/>
      <c r="AR119" s="988"/>
      <c r="AS119" s="988"/>
      <c r="AT119" s="989"/>
      <c r="AU119" s="994"/>
      <c r="AV119" s="995"/>
      <c r="AW119" s="995"/>
      <c r="AX119" s="995"/>
      <c r="AY119" s="995"/>
      <c r="AZ119" s="277" t="s">
        <v>181</v>
      </c>
      <c r="BA119" s="277"/>
      <c r="BB119" s="277"/>
      <c r="BC119" s="277"/>
      <c r="BD119" s="277"/>
      <c r="BE119" s="277"/>
      <c r="BF119" s="277"/>
      <c r="BG119" s="277"/>
      <c r="BH119" s="277"/>
      <c r="BI119" s="277"/>
      <c r="BJ119" s="277"/>
      <c r="BK119" s="277"/>
      <c r="BL119" s="277"/>
      <c r="BM119" s="277"/>
      <c r="BN119" s="277"/>
      <c r="BO119" s="1067" t="s">
        <v>464</v>
      </c>
      <c r="BP119" s="1098"/>
      <c r="BQ119" s="1089">
        <v>47464322</v>
      </c>
      <c r="BR119" s="1090"/>
      <c r="BS119" s="1090"/>
      <c r="BT119" s="1090"/>
      <c r="BU119" s="1090"/>
      <c r="BV119" s="1090">
        <v>45874155</v>
      </c>
      <c r="BW119" s="1090"/>
      <c r="BX119" s="1090"/>
      <c r="BY119" s="1090"/>
      <c r="BZ119" s="1090"/>
      <c r="CA119" s="1090">
        <v>44381209</v>
      </c>
      <c r="CB119" s="1090"/>
      <c r="CC119" s="1090"/>
      <c r="CD119" s="1090"/>
      <c r="CE119" s="1090"/>
      <c r="CF119" s="1091"/>
      <c r="CG119" s="1092"/>
      <c r="CH119" s="1092"/>
      <c r="CI119" s="1092"/>
      <c r="CJ119" s="1093"/>
      <c r="CK119" s="1039"/>
      <c r="CL119" s="1040"/>
      <c r="CM119" s="1094" t="s">
        <v>465</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944937</v>
      </c>
      <c r="DH119" s="1076"/>
      <c r="DI119" s="1076"/>
      <c r="DJ119" s="1076"/>
      <c r="DK119" s="1077"/>
      <c r="DL119" s="1075">
        <v>1785816</v>
      </c>
      <c r="DM119" s="1076"/>
      <c r="DN119" s="1076"/>
      <c r="DO119" s="1076"/>
      <c r="DP119" s="1077"/>
      <c r="DQ119" s="1075">
        <v>3289970</v>
      </c>
      <c r="DR119" s="1076"/>
      <c r="DS119" s="1076"/>
      <c r="DT119" s="1076"/>
      <c r="DU119" s="1077"/>
      <c r="DV119" s="1078">
        <v>21.2</v>
      </c>
      <c r="DW119" s="1079"/>
      <c r="DX119" s="1079"/>
      <c r="DY119" s="1079"/>
      <c r="DZ119" s="1080"/>
    </row>
    <row r="120" spans="1:130" s="246" customFormat="1" ht="26.25" customHeight="1">
      <c r="A120" s="1151"/>
      <c r="B120" s="1038"/>
      <c r="C120" s="1008" t="s">
        <v>437</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126</v>
      </c>
      <c r="AB120" s="1051"/>
      <c r="AC120" s="1051"/>
      <c r="AD120" s="1051"/>
      <c r="AE120" s="1052"/>
      <c r="AF120" s="1053" t="s">
        <v>466</v>
      </c>
      <c r="AG120" s="1051"/>
      <c r="AH120" s="1051"/>
      <c r="AI120" s="1051"/>
      <c r="AJ120" s="1052"/>
      <c r="AK120" s="1053" t="s">
        <v>456</v>
      </c>
      <c r="AL120" s="1051"/>
      <c r="AM120" s="1051"/>
      <c r="AN120" s="1051"/>
      <c r="AO120" s="1052"/>
      <c r="AP120" s="1054" t="s">
        <v>467</v>
      </c>
      <c r="AQ120" s="1055"/>
      <c r="AR120" s="1055"/>
      <c r="AS120" s="1055"/>
      <c r="AT120" s="1056"/>
      <c r="AU120" s="1081" t="s">
        <v>468</v>
      </c>
      <c r="AV120" s="1082"/>
      <c r="AW120" s="1082"/>
      <c r="AX120" s="1082"/>
      <c r="AY120" s="1083"/>
      <c r="AZ120" s="1032" t="s">
        <v>469</v>
      </c>
      <c r="BA120" s="981"/>
      <c r="BB120" s="981"/>
      <c r="BC120" s="981"/>
      <c r="BD120" s="981"/>
      <c r="BE120" s="981"/>
      <c r="BF120" s="981"/>
      <c r="BG120" s="981"/>
      <c r="BH120" s="981"/>
      <c r="BI120" s="981"/>
      <c r="BJ120" s="981"/>
      <c r="BK120" s="981"/>
      <c r="BL120" s="981"/>
      <c r="BM120" s="981"/>
      <c r="BN120" s="981"/>
      <c r="BO120" s="981"/>
      <c r="BP120" s="982"/>
      <c r="BQ120" s="1018">
        <v>3368501</v>
      </c>
      <c r="BR120" s="1019"/>
      <c r="BS120" s="1019"/>
      <c r="BT120" s="1019"/>
      <c r="BU120" s="1019"/>
      <c r="BV120" s="1019">
        <v>4461697</v>
      </c>
      <c r="BW120" s="1019"/>
      <c r="BX120" s="1019"/>
      <c r="BY120" s="1019"/>
      <c r="BZ120" s="1019"/>
      <c r="CA120" s="1019">
        <v>5900667</v>
      </c>
      <c r="CB120" s="1019"/>
      <c r="CC120" s="1019"/>
      <c r="CD120" s="1019"/>
      <c r="CE120" s="1019"/>
      <c r="CF120" s="1033">
        <v>38</v>
      </c>
      <c r="CG120" s="1034"/>
      <c r="CH120" s="1034"/>
      <c r="CI120" s="1034"/>
      <c r="CJ120" s="1034"/>
      <c r="CK120" s="1099" t="s">
        <v>470</v>
      </c>
      <c r="CL120" s="1100"/>
      <c r="CM120" s="1100"/>
      <c r="CN120" s="1100"/>
      <c r="CO120" s="1101"/>
      <c r="CP120" s="1107" t="s">
        <v>471</v>
      </c>
      <c r="CQ120" s="1108"/>
      <c r="CR120" s="1108"/>
      <c r="CS120" s="1108"/>
      <c r="CT120" s="1108"/>
      <c r="CU120" s="1108"/>
      <c r="CV120" s="1108"/>
      <c r="CW120" s="1108"/>
      <c r="CX120" s="1108"/>
      <c r="CY120" s="1108"/>
      <c r="CZ120" s="1108"/>
      <c r="DA120" s="1108"/>
      <c r="DB120" s="1108"/>
      <c r="DC120" s="1108"/>
      <c r="DD120" s="1108"/>
      <c r="DE120" s="1108"/>
      <c r="DF120" s="1109"/>
      <c r="DG120" s="1018">
        <v>11906349</v>
      </c>
      <c r="DH120" s="1019"/>
      <c r="DI120" s="1019"/>
      <c r="DJ120" s="1019"/>
      <c r="DK120" s="1019"/>
      <c r="DL120" s="1019">
        <v>11653462</v>
      </c>
      <c r="DM120" s="1019"/>
      <c r="DN120" s="1019"/>
      <c r="DO120" s="1019"/>
      <c r="DP120" s="1019"/>
      <c r="DQ120" s="1019">
        <v>11145856</v>
      </c>
      <c r="DR120" s="1019"/>
      <c r="DS120" s="1019"/>
      <c r="DT120" s="1019"/>
      <c r="DU120" s="1019"/>
      <c r="DV120" s="1020">
        <v>71.7</v>
      </c>
      <c r="DW120" s="1020"/>
      <c r="DX120" s="1020"/>
      <c r="DY120" s="1020"/>
      <c r="DZ120" s="1021"/>
    </row>
    <row r="121" spans="1:130" s="246" customFormat="1" ht="26.25" customHeight="1">
      <c r="A121" s="1151"/>
      <c r="B121" s="1038"/>
      <c r="C121" s="1059" t="s">
        <v>472</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126</v>
      </c>
      <c r="AB121" s="1051"/>
      <c r="AC121" s="1051"/>
      <c r="AD121" s="1051"/>
      <c r="AE121" s="1052"/>
      <c r="AF121" s="1053" t="s">
        <v>126</v>
      </c>
      <c r="AG121" s="1051"/>
      <c r="AH121" s="1051"/>
      <c r="AI121" s="1051"/>
      <c r="AJ121" s="1052"/>
      <c r="AK121" s="1053" t="s">
        <v>459</v>
      </c>
      <c r="AL121" s="1051"/>
      <c r="AM121" s="1051"/>
      <c r="AN121" s="1051"/>
      <c r="AO121" s="1052"/>
      <c r="AP121" s="1054" t="s">
        <v>236</v>
      </c>
      <c r="AQ121" s="1055"/>
      <c r="AR121" s="1055"/>
      <c r="AS121" s="1055"/>
      <c r="AT121" s="1056"/>
      <c r="AU121" s="1084"/>
      <c r="AV121" s="1085"/>
      <c r="AW121" s="1085"/>
      <c r="AX121" s="1085"/>
      <c r="AY121" s="1086"/>
      <c r="AZ121" s="1041" t="s">
        <v>473</v>
      </c>
      <c r="BA121" s="1042"/>
      <c r="BB121" s="1042"/>
      <c r="BC121" s="1042"/>
      <c r="BD121" s="1042"/>
      <c r="BE121" s="1042"/>
      <c r="BF121" s="1042"/>
      <c r="BG121" s="1042"/>
      <c r="BH121" s="1042"/>
      <c r="BI121" s="1042"/>
      <c r="BJ121" s="1042"/>
      <c r="BK121" s="1042"/>
      <c r="BL121" s="1042"/>
      <c r="BM121" s="1042"/>
      <c r="BN121" s="1042"/>
      <c r="BO121" s="1042"/>
      <c r="BP121" s="1043"/>
      <c r="BQ121" s="1011">
        <v>11236765</v>
      </c>
      <c r="BR121" s="1012"/>
      <c r="BS121" s="1012"/>
      <c r="BT121" s="1012"/>
      <c r="BU121" s="1012"/>
      <c r="BV121" s="1012">
        <v>10500598</v>
      </c>
      <c r="BW121" s="1012"/>
      <c r="BX121" s="1012"/>
      <c r="BY121" s="1012"/>
      <c r="BZ121" s="1012"/>
      <c r="CA121" s="1012">
        <v>10328603</v>
      </c>
      <c r="CB121" s="1012"/>
      <c r="CC121" s="1012"/>
      <c r="CD121" s="1012"/>
      <c r="CE121" s="1012"/>
      <c r="CF121" s="1006">
        <v>66.400000000000006</v>
      </c>
      <c r="CG121" s="1007"/>
      <c r="CH121" s="1007"/>
      <c r="CI121" s="1007"/>
      <c r="CJ121" s="1007"/>
      <c r="CK121" s="1102"/>
      <c r="CL121" s="1103"/>
      <c r="CM121" s="1103"/>
      <c r="CN121" s="1103"/>
      <c r="CO121" s="1104"/>
      <c r="CP121" s="1112" t="s">
        <v>474</v>
      </c>
      <c r="CQ121" s="1113"/>
      <c r="CR121" s="1113"/>
      <c r="CS121" s="1113"/>
      <c r="CT121" s="1113"/>
      <c r="CU121" s="1113"/>
      <c r="CV121" s="1113"/>
      <c r="CW121" s="1113"/>
      <c r="CX121" s="1113"/>
      <c r="CY121" s="1113"/>
      <c r="CZ121" s="1113"/>
      <c r="DA121" s="1113"/>
      <c r="DB121" s="1113"/>
      <c r="DC121" s="1113"/>
      <c r="DD121" s="1113"/>
      <c r="DE121" s="1113"/>
      <c r="DF121" s="1114"/>
      <c r="DG121" s="1011">
        <v>3934542</v>
      </c>
      <c r="DH121" s="1012"/>
      <c r="DI121" s="1012"/>
      <c r="DJ121" s="1012"/>
      <c r="DK121" s="1012"/>
      <c r="DL121" s="1012">
        <v>3648213</v>
      </c>
      <c r="DM121" s="1012"/>
      <c r="DN121" s="1012"/>
      <c r="DO121" s="1012"/>
      <c r="DP121" s="1012"/>
      <c r="DQ121" s="1012">
        <v>2982183</v>
      </c>
      <c r="DR121" s="1012"/>
      <c r="DS121" s="1012"/>
      <c r="DT121" s="1012"/>
      <c r="DU121" s="1012"/>
      <c r="DV121" s="1013">
        <v>19.2</v>
      </c>
      <c r="DW121" s="1013"/>
      <c r="DX121" s="1013"/>
      <c r="DY121" s="1013"/>
      <c r="DZ121" s="1014"/>
    </row>
    <row r="122" spans="1:130" s="246" customFormat="1" ht="26.25" customHeight="1">
      <c r="A122" s="1151"/>
      <c r="B122" s="1038"/>
      <c r="C122" s="1008" t="s">
        <v>447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236</v>
      </c>
      <c r="AB122" s="1051"/>
      <c r="AC122" s="1051"/>
      <c r="AD122" s="1051"/>
      <c r="AE122" s="1052"/>
      <c r="AF122" s="1053" t="s">
        <v>379</v>
      </c>
      <c r="AG122" s="1051"/>
      <c r="AH122" s="1051"/>
      <c r="AI122" s="1051"/>
      <c r="AJ122" s="1052"/>
      <c r="AK122" s="1053" t="s">
        <v>126</v>
      </c>
      <c r="AL122" s="1051"/>
      <c r="AM122" s="1051"/>
      <c r="AN122" s="1051"/>
      <c r="AO122" s="1052"/>
      <c r="AP122" s="1054" t="s">
        <v>126</v>
      </c>
      <c r="AQ122" s="1055"/>
      <c r="AR122" s="1055"/>
      <c r="AS122" s="1055"/>
      <c r="AT122" s="1056"/>
      <c r="AU122" s="1084"/>
      <c r="AV122" s="1085"/>
      <c r="AW122" s="1085"/>
      <c r="AX122" s="1085"/>
      <c r="AY122" s="1086"/>
      <c r="AZ122" s="1066" t="s">
        <v>475</v>
      </c>
      <c r="BA122" s="1057"/>
      <c r="BB122" s="1057"/>
      <c r="BC122" s="1057"/>
      <c r="BD122" s="1057"/>
      <c r="BE122" s="1057"/>
      <c r="BF122" s="1057"/>
      <c r="BG122" s="1057"/>
      <c r="BH122" s="1057"/>
      <c r="BI122" s="1057"/>
      <c r="BJ122" s="1057"/>
      <c r="BK122" s="1057"/>
      <c r="BL122" s="1057"/>
      <c r="BM122" s="1057"/>
      <c r="BN122" s="1057"/>
      <c r="BO122" s="1057"/>
      <c r="BP122" s="1058"/>
      <c r="BQ122" s="1089">
        <v>23546142</v>
      </c>
      <c r="BR122" s="1090"/>
      <c r="BS122" s="1090"/>
      <c r="BT122" s="1090"/>
      <c r="BU122" s="1090"/>
      <c r="BV122" s="1090">
        <v>22679307</v>
      </c>
      <c r="BW122" s="1090"/>
      <c r="BX122" s="1090"/>
      <c r="BY122" s="1090"/>
      <c r="BZ122" s="1090"/>
      <c r="CA122" s="1090">
        <v>21701241</v>
      </c>
      <c r="CB122" s="1090"/>
      <c r="CC122" s="1090"/>
      <c r="CD122" s="1090"/>
      <c r="CE122" s="1090"/>
      <c r="CF122" s="1110">
        <v>139.6</v>
      </c>
      <c r="CG122" s="1111"/>
      <c r="CH122" s="1111"/>
      <c r="CI122" s="1111"/>
      <c r="CJ122" s="1111"/>
      <c r="CK122" s="1102"/>
      <c r="CL122" s="1103"/>
      <c r="CM122" s="1103"/>
      <c r="CN122" s="1103"/>
      <c r="CO122" s="1104"/>
      <c r="CP122" s="1112" t="s">
        <v>476</v>
      </c>
      <c r="CQ122" s="1113"/>
      <c r="CR122" s="1113"/>
      <c r="CS122" s="1113"/>
      <c r="CT122" s="1113"/>
      <c r="CU122" s="1113"/>
      <c r="CV122" s="1113"/>
      <c r="CW122" s="1113"/>
      <c r="CX122" s="1113"/>
      <c r="CY122" s="1113"/>
      <c r="CZ122" s="1113"/>
      <c r="DA122" s="1113"/>
      <c r="DB122" s="1113"/>
      <c r="DC122" s="1113"/>
      <c r="DD122" s="1113"/>
      <c r="DE122" s="1113"/>
      <c r="DF122" s="1114"/>
      <c r="DG122" s="1011">
        <v>1334747</v>
      </c>
      <c r="DH122" s="1012"/>
      <c r="DI122" s="1012"/>
      <c r="DJ122" s="1012"/>
      <c r="DK122" s="1012"/>
      <c r="DL122" s="1012">
        <v>1131851</v>
      </c>
      <c r="DM122" s="1012"/>
      <c r="DN122" s="1012"/>
      <c r="DO122" s="1012"/>
      <c r="DP122" s="1012"/>
      <c r="DQ122" s="1012">
        <v>1290966</v>
      </c>
      <c r="DR122" s="1012"/>
      <c r="DS122" s="1012"/>
      <c r="DT122" s="1012"/>
      <c r="DU122" s="1012"/>
      <c r="DV122" s="1013">
        <v>8.3000000000000007</v>
      </c>
      <c r="DW122" s="1013"/>
      <c r="DX122" s="1013"/>
      <c r="DY122" s="1013"/>
      <c r="DZ122" s="1014"/>
    </row>
    <row r="123" spans="1:130" s="246" customFormat="1" ht="26.25" customHeight="1">
      <c r="A123" s="1151"/>
      <c r="B123" s="1038"/>
      <c r="C123" s="1008" t="s">
        <v>453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126</v>
      </c>
      <c r="AB123" s="1051"/>
      <c r="AC123" s="1051"/>
      <c r="AD123" s="1051"/>
      <c r="AE123" s="1052"/>
      <c r="AF123" s="1053" t="s">
        <v>461</v>
      </c>
      <c r="AG123" s="1051"/>
      <c r="AH123" s="1051"/>
      <c r="AI123" s="1051"/>
      <c r="AJ123" s="1052"/>
      <c r="AK123" s="1053" t="s">
        <v>458</v>
      </c>
      <c r="AL123" s="1051"/>
      <c r="AM123" s="1051"/>
      <c r="AN123" s="1051"/>
      <c r="AO123" s="1052"/>
      <c r="AP123" s="1054" t="s">
        <v>126</v>
      </c>
      <c r="AQ123" s="1055"/>
      <c r="AR123" s="1055"/>
      <c r="AS123" s="1055"/>
      <c r="AT123" s="1056"/>
      <c r="AU123" s="1087"/>
      <c r="AV123" s="1088"/>
      <c r="AW123" s="1088"/>
      <c r="AX123" s="1088"/>
      <c r="AY123" s="1088"/>
      <c r="AZ123" s="277" t="s">
        <v>181</v>
      </c>
      <c r="BA123" s="277"/>
      <c r="BB123" s="277"/>
      <c r="BC123" s="277"/>
      <c r="BD123" s="277"/>
      <c r="BE123" s="277"/>
      <c r="BF123" s="277"/>
      <c r="BG123" s="277"/>
      <c r="BH123" s="277"/>
      <c r="BI123" s="277"/>
      <c r="BJ123" s="277"/>
      <c r="BK123" s="277"/>
      <c r="BL123" s="277"/>
      <c r="BM123" s="277"/>
      <c r="BN123" s="277"/>
      <c r="BO123" s="1067" t="s">
        <v>477</v>
      </c>
      <c r="BP123" s="1098"/>
      <c r="BQ123" s="1157">
        <v>38151408</v>
      </c>
      <c r="BR123" s="1158"/>
      <c r="BS123" s="1158"/>
      <c r="BT123" s="1158"/>
      <c r="BU123" s="1158"/>
      <c r="BV123" s="1158">
        <v>37641602</v>
      </c>
      <c r="BW123" s="1158"/>
      <c r="BX123" s="1158"/>
      <c r="BY123" s="1158"/>
      <c r="BZ123" s="1158"/>
      <c r="CA123" s="1158">
        <v>37930511</v>
      </c>
      <c r="CB123" s="1158"/>
      <c r="CC123" s="1158"/>
      <c r="CD123" s="1158"/>
      <c r="CE123" s="1158"/>
      <c r="CF123" s="1091"/>
      <c r="CG123" s="1092"/>
      <c r="CH123" s="1092"/>
      <c r="CI123" s="1092"/>
      <c r="CJ123" s="1093"/>
      <c r="CK123" s="1102"/>
      <c r="CL123" s="1103"/>
      <c r="CM123" s="1103"/>
      <c r="CN123" s="1103"/>
      <c r="CO123" s="1104"/>
      <c r="CP123" s="1112" t="s">
        <v>478</v>
      </c>
      <c r="CQ123" s="1113"/>
      <c r="CR123" s="1113"/>
      <c r="CS123" s="1113"/>
      <c r="CT123" s="1113"/>
      <c r="CU123" s="1113"/>
      <c r="CV123" s="1113"/>
      <c r="CW123" s="1113"/>
      <c r="CX123" s="1113"/>
      <c r="CY123" s="1113"/>
      <c r="CZ123" s="1113"/>
      <c r="DA123" s="1113"/>
      <c r="DB123" s="1113"/>
      <c r="DC123" s="1113"/>
      <c r="DD123" s="1113"/>
      <c r="DE123" s="1113"/>
      <c r="DF123" s="1114"/>
      <c r="DG123" s="1050">
        <v>556386</v>
      </c>
      <c r="DH123" s="1051"/>
      <c r="DI123" s="1051"/>
      <c r="DJ123" s="1051"/>
      <c r="DK123" s="1052"/>
      <c r="DL123" s="1053">
        <v>762145</v>
      </c>
      <c r="DM123" s="1051"/>
      <c r="DN123" s="1051"/>
      <c r="DO123" s="1051"/>
      <c r="DP123" s="1052"/>
      <c r="DQ123" s="1053">
        <v>538090</v>
      </c>
      <c r="DR123" s="1051"/>
      <c r="DS123" s="1051"/>
      <c r="DT123" s="1051"/>
      <c r="DU123" s="1052"/>
      <c r="DV123" s="1054">
        <v>3.5</v>
      </c>
      <c r="DW123" s="1055"/>
      <c r="DX123" s="1055"/>
      <c r="DY123" s="1055"/>
      <c r="DZ123" s="1056"/>
    </row>
    <row r="124" spans="1:130" s="246" customFormat="1" ht="26.25" customHeight="1" thickBot="1">
      <c r="A124" s="1151"/>
      <c r="B124" s="1038"/>
      <c r="C124" s="1008" t="s">
        <v>457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126</v>
      </c>
      <c r="AB124" s="1051"/>
      <c r="AC124" s="1051"/>
      <c r="AD124" s="1051"/>
      <c r="AE124" s="1052"/>
      <c r="AF124" s="1053" t="s">
        <v>126</v>
      </c>
      <c r="AG124" s="1051"/>
      <c r="AH124" s="1051"/>
      <c r="AI124" s="1051"/>
      <c r="AJ124" s="1052"/>
      <c r="AK124" s="1053" t="s">
        <v>461</v>
      </c>
      <c r="AL124" s="1051"/>
      <c r="AM124" s="1051"/>
      <c r="AN124" s="1051"/>
      <c r="AO124" s="1052"/>
      <c r="AP124" s="1054" t="s">
        <v>126</v>
      </c>
      <c r="AQ124" s="1055"/>
      <c r="AR124" s="1055"/>
      <c r="AS124" s="1055"/>
      <c r="AT124" s="1056"/>
      <c r="AU124" s="1153" t="s">
        <v>479</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63.8</v>
      </c>
      <c r="BR124" s="1120"/>
      <c r="BS124" s="1120"/>
      <c r="BT124" s="1120"/>
      <c r="BU124" s="1120"/>
      <c r="BV124" s="1120">
        <v>54.4</v>
      </c>
      <c r="BW124" s="1120"/>
      <c r="BX124" s="1120"/>
      <c r="BY124" s="1120"/>
      <c r="BZ124" s="1120"/>
      <c r="CA124" s="1120">
        <v>41.4</v>
      </c>
      <c r="CB124" s="1120"/>
      <c r="CC124" s="1120"/>
      <c r="CD124" s="1120"/>
      <c r="CE124" s="1120"/>
      <c r="CF124" s="1121"/>
      <c r="CG124" s="1122"/>
      <c r="CH124" s="1122"/>
      <c r="CI124" s="1122"/>
      <c r="CJ124" s="1123"/>
      <c r="CK124" s="1105"/>
      <c r="CL124" s="1105"/>
      <c r="CM124" s="1105"/>
      <c r="CN124" s="1105"/>
      <c r="CO124" s="1106"/>
      <c r="CP124" s="1112" t="s">
        <v>480</v>
      </c>
      <c r="CQ124" s="1113"/>
      <c r="CR124" s="1113"/>
      <c r="CS124" s="1113"/>
      <c r="CT124" s="1113"/>
      <c r="CU124" s="1113"/>
      <c r="CV124" s="1113"/>
      <c r="CW124" s="1113"/>
      <c r="CX124" s="1113"/>
      <c r="CY124" s="1113"/>
      <c r="CZ124" s="1113"/>
      <c r="DA124" s="1113"/>
      <c r="DB124" s="1113"/>
      <c r="DC124" s="1113"/>
      <c r="DD124" s="1113"/>
      <c r="DE124" s="1113"/>
      <c r="DF124" s="1114"/>
      <c r="DG124" s="1097">
        <v>9182</v>
      </c>
      <c r="DH124" s="1076"/>
      <c r="DI124" s="1076"/>
      <c r="DJ124" s="1076"/>
      <c r="DK124" s="1077"/>
      <c r="DL124" s="1075">
        <v>9135</v>
      </c>
      <c r="DM124" s="1076"/>
      <c r="DN124" s="1076"/>
      <c r="DO124" s="1076"/>
      <c r="DP124" s="1077"/>
      <c r="DQ124" s="1075">
        <v>9021</v>
      </c>
      <c r="DR124" s="1076"/>
      <c r="DS124" s="1076"/>
      <c r="DT124" s="1076"/>
      <c r="DU124" s="1077"/>
      <c r="DV124" s="1078">
        <v>0.1</v>
      </c>
      <c r="DW124" s="1079"/>
      <c r="DX124" s="1079"/>
      <c r="DY124" s="1079"/>
      <c r="DZ124" s="1080"/>
    </row>
    <row r="125" spans="1:130" s="246" customFormat="1" ht="26.25" customHeight="1">
      <c r="A125" s="1151"/>
      <c r="B125" s="1038"/>
      <c r="C125" s="1008" t="s">
        <v>462</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463</v>
      </c>
      <c r="AB125" s="1051"/>
      <c r="AC125" s="1051"/>
      <c r="AD125" s="1051"/>
      <c r="AE125" s="1052"/>
      <c r="AF125" s="1053" t="s">
        <v>481</v>
      </c>
      <c r="AG125" s="1051"/>
      <c r="AH125" s="1051"/>
      <c r="AI125" s="1051"/>
      <c r="AJ125" s="1052"/>
      <c r="AK125" s="1053" t="s">
        <v>482</v>
      </c>
      <c r="AL125" s="1051"/>
      <c r="AM125" s="1051"/>
      <c r="AN125" s="1051"/>
      <c r="AO125" s="1052"/>
      <c r="AP125" s="1054" t="s">
        <v>463</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483</v>
      </c>
      <c r="CL125" s="1100"/>
      <c r="CM125" s="1100"/>
      <c r="CN125" s="1100"/>
      <c r="CO125" s="1101"/>
      <c r="CP125" s="1032" t="s">
        <v>484</v>
      </c>
      <c r="CQ125" s="981"/>
      <c r="CR125" s="981"/>
      <c r="CS125" s="981"/>
      <c r="CT125" s="981"/>
      <c r="CU125" s="981"/>
      <c r="CV125" s="981"/>
      <c r="CW125" s="981"/>
      <c r="CX125" s="981"/>
      <c r="CY125" s="981"/>
      <c r="CZ125" s="981"/>
      <c r="DA125" s="981"/>
      <c r="DB125" s="981"/>
      <c r="DC125" s="981"/>
      <c r="DD125" s="981"/>
      <c r="DE125" s="981"/>
      <c r="DF125" s="982"/>
      <c r="DG125" s="1018" t="s">
        <v>126</v>
      </c>
      <c r="DH125" s="1019"/>
      <c r="DI125" s="1019"/>
      <c r="DJ125" s="1019"/>
      <c r="DK125" s="1019"/>
      <c r="DL125" s="1019" t="s">
        <v>485</v>
      </c>
      <c r="DM125" s="1019"/>
      <c r="DN125" s="1019"/>
      <c r="DO125" s="1019"/>
      <c r="DP125" s="1019"/>
      <c r="DQ125" s="1019" t="s">
        <v>481</v>
      </c>
      <c r="DR125" s="1019"/>
      <c r="DS125" s="1019"/>
      <c r="DT125" s="1019"/>
      <c r="DU125" s="1019"/>
      <c r="DV125" s="1020" t="s">
        <v>485</v>
      </c>
      <c r="DW125" s="1020"/>
      <c r="DX125" s="1020"/>
      <c r="DY125" s="1020"/>
      <c r="DZ125" s="1021"/>
    </row>
    <row r="126" spans="1:130" s="246" customFormat="1" ht="26.25" customHeight="1" thickBot="1">
      <c r="A126" s="1151"/>
      <c r="B126" s="1038"/>
      <c r="C126" s="1008" t="s">
        <v>465</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201696</v>
      </c>
      <c r="AB126" s="1051"/>
      <c r="AC126" s="1051"/>
      <c r="AD126" s="1051"/>
      <c r="AE126" s="1052"/>
      <c r="AF126" s="1053">
        <v>121556</v>
      </c>
      <c r="AG126" s="1051"/>
      <c r="AH126" s="1051"/>
      <c r="AI126" s="1051"/>
      <c r="AJ126" s="1052"/>
      <c r="AK126" s="1053">
        <v>217055</v>
      </c>
      <c r="AL126" s="1051"/>
      <c r="AM126" s="1051"/>
      <c r="AN126" s="1051"/>
      <c r="AO126" s="1052"/>
      <c r="AP126" s="1054">
        <v>1.4</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486</v>
      </c>
      <c r="CQ126" s="1042"/>
      <c r="CR126" s="1042"/>
      <c r="CS126" s="1042"/>
      <c r="CT126" s="1042"/>
      <c r="CU126" s="1042"/>
      <c r="CV126" s="1042"/>
      <c r="CW126" s="1042"/>
      <c r="CX126" s="1042"/>
      <c r="CY126" s="1042"/>
      <c r="CZ126" s="1042"/>
      <c r="DA126" s="1042"/>
      <c r="DB126" s="1042"/>
      <c r="DC126" s="1042"/>
      <c r="DD126" s="1042"/>
      <c r="DE126" s="1042"/>
      <c r="DF126" s="1043"/>
      <c r="DG126" s="1011" t="s">
        <v>456</v>
      </c>
      <c r="DH126" s="1012"/>
      <c r="DI126" s="1012"/>
      <c r="DJ126" s="1012"/>
      <c r="DK126" s="1012"/>
      <c r="DL126" s="1012" t="s">
        <v>126</v>
      </c>
      <c r="DM126" s="1012"/>
      <c r="DN126" s="1012"/>
      <c r="DO126" s="1012"/>
      <c r="DP126" s="1012"/>
      <c r="DQ126" s="1012" t="s">
        <v>458</v>
      </c>
      <c r="DR126" s="1012"/>
      <c r="DS126" s="1012"/>
      <c r="DT126" s="1012"/>
      <c r="DU126" s="1012"/>
      <c r="DV126" s="1013" t="s">
        <v>485</v>
      </c>
      <c r="DW126" s="1013"/>
      <c r="DX126" s="1013"/>
      <c r="DY126" s="1013"/>
      <c r="DZ126" s="1014"/>
    </row>
    <row r="127" spans="1:130" s="246" customFormat="1" ht="26.25" customHeight="1">
      <c r="A127" s="1152"/>
      <c r="B127" s="1040"/>
      <c r="C127" s="1094" t="s">
        <v>487</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7092</v>
      </c>
      <c r="AB127" s="1051"/>
      <c r="AC127" s="1051"/>
      <c r="AD127" s="1051"/>
      <c r="AE127" s="1052"/>
      <c r="AF127" s="1053">
        <v>5800</v>
      </c>
      <c r="AG127" s="1051"/>
      <c r="AH127" s="1051"/>
      <c r="AI127" s="1051"/>
      <c r="AJ127" s="1052"/>
      <c r="AK127" s="1053">
        <v>4415</v>
      </c>
      <c r="AL127" s="1051"/>
      <c r="AM127" s="1051"/>
      <c r="AN127" s="1051"/>
      <c r="AO127" s="1052"/>
      <c r="AP127" s="1054">
        <v>0</v>
      </c>
      <c r="AQ127" s="1055"/>
      <c r="AR127" s="1055"/>
      <c r="AS127" s="1055"/>
      <c r="AT127" s="1056"/>
      <c r="AU127" s="282"/>
      <c r="AV127" s="282"/>
      <c r="AW127" s="282"/>
      <c r="AX127" s="1124" t="s">
        <v>488</v>
      </c>
      <c r="AY127" s="1125"/>
      <c r="AZ127" s="1125"/>
      <c r="BA127" s="1125"/>
      <c r="BB127" s="1125"/>
      <c r="BC127" s="1125"/>
      <c r="BD127" s="1125"/>
      <c r="BE127" s="1126"/>
      <c r="BF127" s="1127" t="s">
        <v>489</v>
      </c>
      <c r="BG127" s="1125"/>
      <c r="BH127" s="1125"/>
      <c r="BI127" s="1125"/>
      <c r="BJ127" s="1125"/>
      <c r="BK127" s="1125"/>
      <c r="BL127" s="1126"/>
      <c r="BM127" s="1127" t="s">
        <v>490</v>
      </c>
      <c r="BN127" s="1125"/>
      <c r="BO127" s="1125"/>
      <c r="BP127" s="1125"/>
      <c r="BQ127" s="1125"/>
      <c r="BR127" s="1125"/>
      <c r="BS127" s="1126"/>
      <c r="BT127" s="1127" t="s">
        <v>491</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492</v>
      </c>
      <c r="CQ127" s="1042"/>
      <c r="CR127" s="1042"/>
      <c r="CS127" s="1042"/>
      <c r="CT127" s="1042"/>
      <c r="CU127" s="1042"/>
      <c r="CV127" s="1042"/>
      <c r="CW127" s="1042"/>
      <c r="CX127" s="1042"/>
      <c r="CY127" s="1042"/>
      <c r="CZ127" s="1042"/>
      <c r="DA127" s="1042"/>
      <c r="DB127" s="1042"/>
      <c r="DC127" s="1042"/>
      <c r="DD127" s="1042"/>
      <c r="DE127" s="1042"/>
      <c r="DF127" s="1043"/>
      <c r="DG127" s="1011" t="s">
        <v>482</v>
      </c>
      <c r="DH127" s="1012"/>
      <c r="DI127" s="1012"/>
      <c r="DJ127" s="1012"/>
      <c r="DK127" s="1012"/>
      <c r="DL127" s="1012" t="s">
        <v>481</v>
      </c>
      <c r="DM127" s="1012"/>
      <c r="DN127" s="1012"/>
      <c r="DO127" s="1012"/>
      <c r="DP127" s="1012"/>
      <c r="DQ127" s="1012" t="s">
        <v>485</v>
      </c>
      <c r="DR127" s="1012"/>
      <c r="DS127" s="1012"/>
      <c r="DT127" s="1012"/>
      <c r="DU127" s="1012"/>
      <c r="DV127" s="1013" t="s">
        <v>126</v>
      </c>
      <c r="DW127" s="1013"/>
      <c r="DX127" s="1013"/>
      <c r="DY127" s="1013"/>
      <c r="DZ127" s="1014"/>
    </row>
    <row r="128" spans="1:130" s="246" customFormat="1" ht="26.25" customHeight="1" thickBot="1">
      <c r="A128" s="1135" t="s">
        <v>493</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494</v>
      </c>
      <c r="X128" s="1137"/>
      <c r="Y128" s="1137"/>
      <c r="Z128" s="1138"/>
      <c r="AA128" s="1139">
        <v>1507652</v>
      </c>
      <c r="AB128" s="1140"/>
      <c r="AC128" s="1140"/>
      <c r="AD128" s="1140"/>
      <c r="AE128" s="1141"/>
      <c r="AF128" s="1142">
        <v>1650727</v>
      </c>
      <c r="AG128" s="1140"/>
      <c r="AH128" s="1140"/>
      <c r="AI128" s="1140"/>
      <c r="AJ128" s="1141"/>
      <c r="AK128" s="1142">
        <v>1503631</v>
      </c>
      <c r="AL128" s="1140"/>
      <c r="AM128" s="1140"/>
      <c r="AN128" s="1140"/>
      <c r="AO128" s="1141"/>
      <c r="AP128" s="1143"/>
      <c r="AQ128" s="1144"/>
      <c r="AR128" s="1144"/>
      <c r="AS128" s="1144"/>
      <c r="AT128" s="1145"/>
      <c r="AU128" s="282"/>
      <c r="AV128" s="282"/>
      <c r="AW128" s="282"/>
      <c r="AX128" s="980" t="s">
        <v>495</v>
      </c>
      <c r="AY128" s="981"/>
      <c r="AZ128" s="981"/>
      <c r="BA128" s="981"/>
      <c r="BB128" s="981"/>
      <c r="BC128" s="981"/>
      <c r="BD128" s="981"/>
      <c r="BE128" s="982"/>
      <c r="BF128" s="1146" t="s">
        <v>379</v>
      </c>
      <c r="BG128" s="1147"/>
      <c r="BH128" s="1147"/>
      <c r="BI128" s="1147"/>
      <c r="BJ128" s="1147"/>
      <c r="BK128" s="1147"/>
      <c r="BL128" s="1148"/>
      <c r="BM128" s="1146">
        <v>12.62</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496</v>
      </c>
      <c r="CQ128" s="1129"/>
      <c r="CR128" s="1129"/>
      <c r="CS128" s="1129"/>
      <c r="CT128" s="1129"/>
      <c r="CU128" s="1129"/>
      <c r="CV128" s="1129"/>
      <c r="CW128" s="1129"/>
      <c r="CX128" s="1129"/>
      <c r="CY128" s="1129"/>
      <c r="CZ128" s="1129"/>
      <c r="DA128" s="1129"/>
      <c r="DB128" s="1129"/>
      <c r="DC128" s="1129"/>
      <c r="DD128" s="1129"/>
      <c r="DE128" s="1129"/>
      <c r="DF128" s="1130"/>
      <c r="DG128" s="1131">
        <v>3474</v>
      </c>
      <c r="DH128" s="1132"/>
      <c r="DI128" s="1132"/>
      <c r="DJ128" s="1132"/>
      <c r="DK128" s="1132"/>
      <c r="DL128" s="1132">
        <v>1689</v>
      </c>
      <c r="DM128" s="1132"/>
      <c r="DN128" s="1132"/>
      <c r="DO128" s="1132"/>
      <c r="DP128" s="1132"/>
      <c r="DQ128" s="1132">
        <v>1258</v>
      </c>
      <c r="DR128" s="1132"/>
      <c r="DS128" s="1132"/>
      <c r="DT128" s="1132"/>
      <c r="DU128" s="1132"/>
      <c r="DV128" s="1133">
        <v>0</v>
      </c>
      <c r="DW128" s="1133"/>
      <c r="DX128" s="1133"/>
      <c r="DY128" s="1133"/>
      <c r="DZ128" s="1134"/>
    </row>
    <row r="129" spans="1:131" s="246" customFormat="1" ht="26.25" customHeight="1">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497</v>
      </c>
      <c r="X129" s="1166"/>
      <c r="Y129" s="1166"/>
      <c r="Z129" s="1167"/>
      <c r="AA129" s="1050">
        <v>16516607</v>
      </c>
      <c r="AB129" s="1051"/>
      <c r="AC129" s="1051"/>
      <c r="AD129" s="1051"/>
      <c r="AE129" s="1052"/>
      <c r="AF129" s="1053">
        <v>17006740</v>
      </c>
      <c r="AG129" s="1051"/>
      <c r="AH129" s="1051"/>
      <c r="AI129" s="1051"/>
      <c r="AJ129" s="1052"/>
      <c r="AK129" s="1053">
        <v>17494677</v>
      </c>
      <c r="AL129" s="1051"/>
      <c r="AM129" s="1051"/>
      <c r="AN129" s="1051"/>
      <c r="AO129" s="1052"/>
      <c r="AP129" s="1168"/>
      <c r="AQ129" s="1169"/>
      <c r="AR129" s="1169"/>
      <c r="AS129" s="1169"/>
      <c r="AT129" s="1170"/>
      <c r="AU129" s="284"/>
      <c r="AV129" s="284"/>
      <c r="AW129" s="284"/>
      <c r="AX129" s="1159" t="s">
        <v>498</v>
      </c>
      <c r="AY129" s="1042"/>
      <c r="AZ129" s="1042"/>
      <c r="BA129" s="1042"/>
      <c r="BB129" s="1042"/>
      <c r="BC129" s="1042"/>
      <c r="BD129" s="1042"/>
      <c r="BE129" s="1043"/>
      <c r="BF129" s="1160" t="s">
        <v>481</v>
      </c>
      <c r="BG129" s="1161"/>
      <c r="BH129" s="1161"/>
      <c r="BI129" s="1161"/>
      <c r="BJ129" s="1161"/>
      <c r="BK129" s="1161"/>
      <c r="BL129" s="1162"/>
      <c r="BM129" s="1160">
        <v>17.62</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499</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500</v>
      </c>
      <c r="X130" s="1166"/>
      <c r="Y130" s="1166"/>
      <c r="Z130" s="1167"/>
      <c r="AA130" s="1050">
        <v>1922681</v>
      </c>
      <c r="AB130" s="1051"/>
      <c r="AC130" s="1051"/>
      <c r="AD130" s="1051"/>
      <c r="AE130" s="1052"/>
      <c r="AF130" s="1053">
        <v>1898407</v>
      </c>
      <c r="AG130" s="1051"/>
      <c r="AH130" s="1051"/>
      <c r="AI130" s="1051"/>
      <c r="AJ130" s="1052"/>
      <c r="AK130" s="1053">
        <v>1948899</v>
      </c>
      <c r="AL130" s="1051"/>
      <c r="AM130" s="1051"/>
      <c r="AN130" s="1051"/>
      <c r="AO130" s="1052"/>
      <c r="AP130" s="1168"/>
      <c r="AQ130" s="1169"/>
      <c r="AR130" s="1169"/>
      <c r="AS130" s="1169"/>
      <c r="AT130" s="1170"/>
      <c r="AU130" s="284"/>
      <c r="AV130" s="284"/>
      <c r="AW130" s="284"/>
      <c r="AX130" s="1159" t="s">
        <v>501</v>
      </c>
      <c r="AY130" s="1042"/>
      <c r="AZ130" s="1042"/>
      <c r="BA130" s="1042"/>
      <c r="BB130" s="1042"/>
      <c r="BC130" s="1042"/>
      <c r="BD130" s="1042"/>
      <c r="BE130" s="1043"/>
      <c r="BF130" s="1196">
        <v>6.1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502</v>
      </c>
      <c r="X131" s="1204"/>
      <c r="Y131" s="1204"/>
      <c r="Z131" s="1205"/>
      <c r="AA131" s="1097">
        <v>14593926</v>
      </c>
      <c r="AB131" s="1076"/>
      <c r="AC131" s="1076"/>
      <c r="AD131" s="1076"/>
      <c r="AE131" s="1077"/>
      <c r="AF131" s="1075">
        <v>15108333</v>
      </c>
      <c r="AG131" s="1076"/>
      <c r="AH131" s="1076"/>
      <c r="AI131" s="1076"/>
      <c r="AJ131" s="1077"/>
      <c r="AK131" s="1075">
        <v>15545778</v>
      </c>
      <c r="AL131" s="1076"/>
      <c r="AM131" s="1076"/>
      <c r="AN131" s="1076"/>
      <c r="AO131" s="1077"/>
      <c r="AP131" s="1206"/>
      <c r="AQ131" s="1207"/>
      <c r="AR131" s="1207"/>
      <c r="AS131" s="1207"/>
      <c r="AT131" s="1208"/>
      <c r="AU131" s="284"/>
      <c r="AV131" s="284"/>
      <c r="AW131" s="284"/>
      <c r="AX131" s="1178" t="s">
        <v>503</v>
      </c>
      <c r="AY131" s="1129"/>
      <c r="AZ131" s="1129"/>
      <c r="BA131" s="1129"/>
      <c r="BB131" s="1129"/>
      <c r="BC131" s="1129"/>
      <c r="BD131" s="1129"/>
      <c r="BE131" s="1130"/>
      <c r="BF131" s="1179">
        <v>41.4</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504</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505</v>
      </c>
      <c r="W132" s="1189"/>
      <c r="X132" s="1189"/>
      <c r="Y132" s="1189"/>
      <c r="Z132" s="1190"/>
      <c r="AA132" s="1191">
        <v>7.0354885999999999</v>
      </c>
      <c r="AB132" s="1192"/>
      <c r="AC132" s="1192"/>
      <c r="AD132" s="1192"/>
      <c r="AE132" s="1193"/>
      <c r="AF132" s="1194">
        <v>7.3221711489999999</v>
      </c>
      <c r="AG132" s="1192"/>
      <c r="AH132" s="1192"/>
      <c r="AI132" s="1192"/>
      <c r="AJ132" s="1193"/>
      <c r="AK132" s="1194">
        <v>3.9740886560000002</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506</v>
      </c>
      <c r="W133" s="1172"/>
      <c r="X133" s="1172"/>
      <c r="Y133" s="1172"/>
      <c r="Z133" s="1173"/>
      <c r="AA133" s="1174">
        <v>8.3000000000000007</v>
      </c>
      <c r="AB133" s="1175"/>
      <c r="AC133" s="1175"/>
      <c r="AD133" s="1175"/>
      <c r="AE133" s="1176"/>
      <c r="AF133" s="1174">
        <v>7.5</v>
      </c>
      <c r="AG133" s="1175"/>
      <c r="AH133" s="1175"/>
      <c r="AI133" s="1175"/>
      <c r="AJ133" s="1176"/>
      <c r="AK133" s="1174">
        <v>6.1</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Qzb5TkuJcL5aArZJZjpZyJSHo1hovkDxnAazujGH3s28hyeQgOPMuPa9TsO2zLbaoyfeY3dSxfMvsQijLUtA==" saltValue="n5PyD1goEOynDIsVPoV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bieWIkLd4NNTXoca58iEAv4ElwlLsot0BSRiDRTLhiRDMnCXtj2hyjAq8y7DsYKRoadPNqrs65H1S9RUyH6kw==" saltValue="BAfNkcsavld35q97iByv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EtVWZMOcDnOBsTR0ROo0x7roItbtm2r+cqT33kDdUVXgOS7W8pMVV2Ee16ir+EwNI8K8Xh5bFWWcsE0FxsU+w==" saltValue="lHg658MgZOHqf9kjE1my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515</v>
      </c>
      <c r="AL9" s="1215"/>
      <c r="AM9" s="1215"/>
      <c r="AN9" s="1216"/>
      <c r="AO9" s="312">
        <v>4295272</v>
      </c>
      <c r="AP9" s="312">
        <v>47265</v>
      </c>
      <c r="AQ9" s="313">
        <v>72852</v>
      </c>
      <c r="AR9" s="314">
        <v>-35.1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516</v>
      </c>
      <c r="AL10" s="1215"/>
      <c r="AM10" s="1215"/>
      <c r="AN10" s="1216"/>
      <c r="AO10" s="315">
        <v>271398</v>
      </c>
      <c r="AP10" s="315">
        <v>2986</v>
      </c>
      <c r="AQ10" s="316">
        <v>5779</v>
      </c>
      <c r="AR10" s="317">
        <v>-48.3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517</v>
      </c>
      <c r="AL11" s="1215"/>
      <c r="AM11" s="1215"/>
      <c r="AN11" s="1216"/>
      <c r="AO11" s="315">
        <v>791680</v>
      </c>
      <c r="AP11" s="315">
        <v>8712</v>
      </c>
      <c r="AQ11" s="316">
        <v>5205</v>
      </c>
      <c r="AR11" s="317">
        <v>67.400000000000006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518</v>
      </c>
      <c r="AL12" s="1215"/>
      <c r="AM12" s="1215"/>
      <c r="AN12" s="1216"/>
      <c r="AO12" s="315">
        <v>7</v>
      </c>
      <c r="AP12" s="315">
        <v>0</v>
      </c>
      <c r="AQ12" s="316">
        <v>1186</v>
      </c>
      <c r="AR12" s="317">
        <v>-100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519</v>
      </c>
      <c r="AL13" s="1215"/>
      <c r="AM13" s="1215"/>
      <c r="AN13" s="1216"/>
      <c r="AO13" s="315" t="s">
        <v>520</v>
      </c>
      <c r="AP13" s="315" t="s">
        <v>520</v>
      </c>
      <c r="AQ13" s="316">
        <v>2</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521</v>
      </c>
      <c r="AL14" s="1215"/>
      <c r="AM14" s="1215"/>
      <c r="AN14" s="1216"/>
      <c r="AO14" s="315">
        <v>221310</v>
      </c>
      <c r="AP14" s="315">
        <v>2435</v>
      </c>
      <c r="AQ14" s="316">
        <v>3005</v>
      </c>
      <c r="AR14" s="317">
        <v>-19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522</v>
      </c>
      <c r="AL15" s="1215"/>
      <c r="AM15" s="1215"/>
      <c r="AN15" s="1216"/>
      <c r="AO15" s="315">
        <v>63717</v>
      </c>
      <c r="AP15" s="315">
        <v>701</v>
      </c>
      <c r="AQ15" s="316">
        <v>1720</v>
      </c>
      <c r="AR15" s="317">
        <v>-59.2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523</v>
      </c>
      <c r="AL16" s="1218"/>
      <c r="AM16" s="1218"/>
      <c r="AN16" s="1219"/>
      <c r="AO16" s="315">
        <v>-301863</v>
      </c>
      <c r="AP16" s="315">
        <v>-3322</v>
      </c>
      <c r="AQ16" s="316">
        <v>-6900</v>
      </c>
      <c r="AR16" s="317">
        <v>-51.9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181</v>
      </c>
      <c r="AL17" s="1218"/>
      <c r="AM17" s="1218"/>
      <c r="AN17" s="1219"/>
      <c r="AO17" s="315">
        <v>5341521</v>
      </c>
      <c r="AP17" s="315">
        <v>58778</v>
      </c>
      <c r="AQ17" s="316">
        <v>82850</v>
      </c>
      <c r="AR17" s="317">
        <v>-29.1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528</v>
      </c>
      <c r="AL21" s="1210"/>
      <c r="AM21" s="1210"/>
      <c r="AN21" s="1211"/>
      <c r="AO21" s="327">
        <v>5.51</v>
      </c>
      <c r="AP21" s="328">
        <v>8.1999999999999993</v>
      </c>
      <c r="AQ21" s="329">
        <v>-2.69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529</v>
      </c>
      <c r="AL22" s="1210"/>
      <c r="AM22" s="1210"/>
      <c r="AN22" s="1211"/>
      <c r="AO22" s="332">
        <v>102.3</v>
      </c>
      <c r="AP22" s="333">
        <v>97.9</v>
      </c>
      <c r="AQ22" s="334">
        <v>4.4000000000000004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533</v>
      </c>
      <c r="AL32" s="1226"/>
      <c r="AM32" s="1226"/>
      <c r="AN32" s="1227"/>
      <c r="AO32" s="342">
        <v>2744567</v>
      </c>
      <c r="AP32" s="342">
        <v>30201</v>
      </c>
      <c r="AQ32" s="343">
        <v>53769</v>
      </c>
      <c r="AR32" s="344">
        <v>-43.8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534</v>
      </c>
      <c r="AL33" s="1226"/>
      <c r="AM33" s="1226"/>
      <c r="AN33" s="1227"/>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535</v>
      </c>
      <c r="AL34" s="1226"/>
      <c r="AM34" s="1226"/>
      <c r="AN34" s="1227"/>
      <c r="AO34" s="342" t="s">
        <v>520</v>
      </c>
      <c r="AP34" s="342" t="s">
        <v>520</v>
      </c>
      <c r="AQ34" s="343">
        <v>30</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536</v>
      </c>
      <c r="AL35" s="1226"/>
      <c r="AM35" s="1226"/>
      <c r="AN35" s="1227"/>
      <c r="AO35" s="342">
        <v>1034522</v>
      </c>
      <c r="AP35" s="342">
        <v>11384</v>
      </c>
      <c r="AQ35" s="343">
        <v>13935</v>
      </c>
      <c r="AR35" s="344">
        <v>-18.3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537</v>
      </c>
      <c r="AL36" s="1226"/>
      <c r="AM36" s="1226"/>
      <c r="AN36" s="1227"/>
      <c r="AO36" s="342">
        <v>69774</v>
      </c>
      <c r="AP36" s="342">
        <v>768</v>
      </c>
      <c r="AQ36" s="343">
        <v>1254</v>
      </c>
      <c r="AR36" s="344">
        <v>-38.799999999999997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538</v>
      </c>
      <c r="AL37" s="1226"/>
      <c r="AM37" s="1226"/>
      <c r="AN37" s="1227"/>
      <c r="AO37" s="342">
        <v>221470</v>
      </c>
      <c r="AP37" s="342">
        <v>2437</v>
      </c>
      <c r="AQ37" s="343">
        <v>601</v>
      </c>
      <c r="AR37" s="344">
        <v>305.5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539</v>
      </c>
      <c r="AL38" s="1229"/>
      <c r="AM38" s="1229"/>
      <c r="AN38" s="1230"/>
      <c r="AO38" s="345" t="s">
        <v>520</v>
      </c>
      <c r="AP38" s="345" t="s">
        <v>520</v>
      </c>
      <c r="AQ38" s="346">
        <v>1</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540</v>
      </c>
      <c r="AL39" s="1229"/>
      <c r="AM39" s="1229"/>
      <c r="AN39" s="1230"/>
      <c r="AO39" s="342">
        <v>-1503631</v>
      </c>
      <c r="AP39" s="342">
        <v>-16546</v>
      </c>
      <c r="AQ39" s="343">
        <v>-4013</v>
      </c>
      <c r="AR39" s="344">
        <v>312.3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541</v>
      </c>
      <c r="AL40" s="1226"/>
      <c r="AM40" s="1226"/>
      <c r="AN40" s="1227"/>
      <c r="AO40" s="342">
        <v>-1948899</v>
      </c>
      <c r="AP40" s="342">
        <v>-21446</v>
      </c>
      <c r="AQ40" s="343">
        <v>-48341</v>
      </c>
      <c r="AR40" s="344">
        <v>-55.6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291</v>
      </c>
      <c r="AL41" s="1232"/>
      <c r="AM41" s="1232"/>
      <c r="AN41" s="1233"/>
      <c r="AO41" s="342">
        <v>617803</v>
      </c>
      <c r="AP41" s="342">
        <v>6798</v>
      </c>
      <c r="AQ41" s="343">
        <v>17235</v>
      </c>
      <c r="AR41" s="344">
        <v>-60.6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510</v>
      </c>
      <c r="AN49" s="1222" t="s">
        <v>545</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5244587</v>
      </c>
      <c r="AN51" s="364">
        <v>61289</v>
      </c>
      <c r="AO51" s="365">
        <v>18</v>
      </c>
      <c r="AP51" s="366">
        <v>66255</v>
      </c>
      <c r="AQ51" s="367">
        <v>3.6</v>
      </c>
      <c r="AR51" s="368">
        <v>14.4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1983218</v>
      </c>
      <c r="AN52" s="372">
        <v>23176</v>
      </c>
      <c r="AO52" s="373">
        <v>36.5</v>
      </c>
      <c r="AP52" s="374">
        <v>31822</v>
      </c>
      <c r="AQ52" s="375">
        <v>8.8000000000000007</v>
      </c>
      <c r="AR52" s="376">
        <v>27.7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3474389</v>
      </c>
      <c r="AN53" s="364">
        <v>40335</v>
      </c>
      <c r="AO53" s="365">
        <v>-34.200000000000003</v>
      </c>
      <c r="AP53" s="366">
        <v>92247</v>
      </c>
      <c r="AQ53" s="367">
        <v>39.200000000000003</v>
      </c>
      <c r="AR53" s="368">
        <v>-73.400000000000006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1935181</v>
      </c>
      <c r="AN54" s="372">
        <v>22466</v>
      </c>
      <c r="AO54" s="373">
        <v>-3.1</v>
      </c>
      <c r="AP54" s="374">
        <v>37204</v>
      </c>
      <c r="AQ54" s="375">
        <v>16.899999999999999</v>
      </c>
      <c r="AR54" s="376">
        <v>-20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1896700</v>
      </c>
      <c r="AN55" s="364">
        <v>21774</v>
      </c>
      <c r="AO55" s="365">
        <v>-46</v>
      </c>
      <c r="AP55" s="366">
        <v>67319</v>
      </c>
      <c r="AQ55" s="367">
        <v>-27</v>
      </c>
      <c r="AR55" s="368">
        <v>-19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1255603</v>
      </c>
      <c r="AN56" s="372">
        <v>14414</v>
      </c>
      <c r="AO56" s="373">
        <v>-35.799999999999997</v>
      </c>
      <c r="AP56" s="374">
        <v>38101</v>
      </c>
      <c r="AQ56" s="375">
        <v>2.4</v>
      </c>
      <c r="AR56" s="376">
        <v>-38.200000000000003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2099996</v>
      </c>
      <c r="AN57" s="364">
        <v>23620</v>
      </c>
      <c r="AO57" s="365">
        <v>8.5</v>
      </c>
      <c r="AP57" s="366">
        <v>70615</v>
      </c>
      <c r="AQ57" s="367">
        <v>4.9000000000000004</v>
      </c>
      <c r="AR57" s="368">
        <v>3.6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1024059</v>
      </c>
      <c r="AN58" s="372">
        <v>11518</v>
      </c>
      <c r="AO58" s="373">
        <v>-20.100000000000001</v>
      </c>
      <c r="AP58" s="374">
        <v>37382</v>
      </c>
      <c r="AQ58" s="375">
        <v>-1.9</v>
      </c>
      <c r="AR58" s="376">
        <v>-18.2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2915004</v>
      </c>
      <c r="AN59" s="364">
        <v>32077</v>
      </c>
      <c r="AO59" s="365">
        <v>35.799999999999997</v>
      </c>
      <c r="AP59" s="366">
        <v>69185</v>
      </c>
      <c r="AQ59" s="367">
        <v>-2</v>
      </c>
      <c r="AR59" s="368">
        <v>37.799999999999997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1959569</v>
      </c>
      <c r="AN60" s="372">
        <v>21563</v>
      </c>
      <c r="AO60" s="373">
        <v>87.2</v>
      </c>
      <c r="AP60" s="374">
        <v>38519</v>
      </c>
      <c r="AQ60" s="375">
        <v>3</v>
      </c>
      <c r="AR60" s="376">
        <v>84.2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3126135</v>
      </c>
      <c r="AN61" s="379">
        <v>35819</v>
      </c>
      <c r="AO61" s="380">
        <v>-3.6</v>
      </c>
      <c r="AP61" s="381">
        <v>73124</v>
      </c>
      <c r="AQ61" s="382">
        <v>3.7</v>
      </c>
      <c r="AR61" s="368">
        <v>-7.3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1631526</v>
      </c>
      <c r="AN62" s="372">
        <v>18627</v>
      </c>
      <c r="AO62" s="373">
        <v>12.9</v>
      </c>
      <c r="AP62" s="374">
        <v>36606</v>
      </c>
      <c r="AQ62" s="375">
        <v>5.8</v>
      </c>
      <c r="AR62" s="376">
        <v>7.1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ZFfzfFNIhR5e5y+Lg+HJ/p1L+w1rc0dEMZpnOTfmR0eI2LokmqNm5CHJxiJ5SE0HHRPByFg4TYQmJKlpw6QGg==" saltValue="w3XZEo6Lfg9q4hS0XTAG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aFFB4rrlLpMxG2o+45uHaIrv8ITBjjSDhFcSbZC7EzWnyBi9aEK12Af786Jlo90kQ/lTbwfKsZktW1vgFlqMg==" saltValue="dFXxSmW6q26zMRlT/7rh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YP2GHm7641gDkNQuQ9tw8tM2IP5bEGIcZ8L+mJ78CyAvx222V5XIfbegFSWZHpId2X68iKqo8x3lp+nWJEig==" saltValue="Et+pybp9UJoGmrMV9MvA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4" t="s">
        <v>3</v>
      </c>
      <c r="D47" s="1234"/>
      <c r="E47" s="1235"/>
      <c r="F47" s="11">
        <v>3.88</v>
      </c>
      <c r="G47" s="12">
        <v>3.87</v>
      </c>
      <c r="H47" s="12">
        <v>4.97</v>
      </c>
      <c r="I47" s="12">
        <v>6.74</v>
      </c>
      <c r="J47" s="13">
        <v>10.91</v>
      </c>
    </row>
    <row r="48" spans="2:10" ht="57.75" customHeight="1">
      <c r="B48" s="14"/>
      <c r="C48" s="1236" t="s">
        <v>4</v>
      </c>
      <c r="D48" s="1236"/>
      <c r="E48" s="1237"/>
      <c r="F48" s="15">
        <v>9.41</v>
      </c>
      <c r="G48" s="16">
        <v>9.77</v>
      </c>
      <c r="H48" s="16">
        <v>10.61</v>
      </c>
      <c r="I48" s="16">
        <v>8.6999999999999993</v>
      </c>
      <c r="J48" s="17">
        <v>9.11</v>
      </c>
    </row>
    <row r="49" spans="2:10" ht="57.75" customHeight="1" thickBot="1">
      <c r="B49" s="18"/>
      <c r="C49" s="1238" t="s">
        <v>5</v>
      </c>
      <c r="D49" s="1238"/>
      <c r="E49" s="1239"/>
      <c r="F49" s="19">
        <v>0.46</v>
      </c>
      <c r="G49" s="20">
        <v>1.27</v>
      </c>
      <c r="H49" s="20">
        <v>2.08</v>
      </c>
      <c r="I49" s="20">
        <v>0.31</v>
      </c>
      <c r="J49" s="21">
        <v>5.01</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EdUp2pH5aRckTIXusi6gY5mu6lKIlk7XH74Pb4XknXn9RZsmXklF6SGeteqWWXV046tX8JSLK5EvCKbOgHF0sw==" saltValue="FWFBBATVXpDUEtXho8rA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2020-09-23T11:18:21Z</cp:lastPrinted>
  <dcterms:created xsi:type="dcterms:W3CDTF">2020-02-10T03:04:52Z</dcterms:created>
  <dcterms:modified xsi:type="dcterms:W3CDTF">2020-09-28T08:37:00Z</dcterms:modified>
  <cp:category/>
</cp:coreProperties>
</file>