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
    </mc:Choice>
  </mc:AlternateContent>
  <xr:revisionPtr revIDLastSave="0" documentId="13_ncr:1_{82716CC0-0B98-4BEE-B19B-432498108D68}" xr6:coauthVersionLast="36" xr6:coauthVersionMax="36" xr10:uidLastSave="{00000000-0000-0000-0000-000000000000}"/>
  <bookViews>
    <workbookView xWindow="0" yWindow="0" windowWidth="20490" windowHeight="7530" tabRatio="72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AM35" i="10"/>
  <c r="C35" i="10"/>
  <c r="U34" i="10"/>
  <c r="U35" i="10" s="1"/>
  <c r="U36" i="10" s="1"/>
  <c r="C34" i="10"/>
  <c r="BE34" i="10" l="1"/>
  <c r="AM34" i="10"/>
  <c r="BW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5" i="10" l="1"/>
  <c r="BW36" i="10" s="1"/>
  <c r="BW37" i="10" s="1"/>
  <c r="BW38" i="10" s="1"/>
  <c r="BW39" i="10" s="1"/>
  <c r="BW40" i="10" s="1"/>
  <c r="CO34" i="10"/>
  <c r="CO35" i="10" s="1"/>
  <c r="CO36" i="10" s="1"/>
</calcChain>
</file>

<file path=xl/sharedStrings.xml><?xml version="1.0" encoding="utf-8"?>
<sst xmlns="http://schemas.openxmlformats.org/spreadsheetml/2006/main" count="1096" uniqueCount="627">
  <si>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</si>
  <si>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</si>
  <si>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</si>
  <si>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</si>
  <si>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</si>
  <si>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</si>
  <si>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</si>
  <si>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</si>
  <si>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</si>
  <si>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</si>
  <si>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</si>
  <si>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</si>
  <si>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</si>
  <si>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</si>
  <si>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</si>
  <si>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</si>
  <si>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</si>
  <si>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</si>
  <si>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</si>
  <si>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</si>
  <si>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</si>
  <si>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</si>
  <si>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</si>
  <si>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</si>
  <si>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</si>
  <si>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</si>
  <si>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</si>
  <si>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</si>
  <si>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</si>
  <si>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</si>
  <si>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</si>
  <si>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</si>
  <si>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</si>
  <si>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</si>
  <si>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</si>
  <si>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</si>
  <si>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</si>
  <si>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</si>
  <si>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</si>
  <si>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</si>
  <si>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</si>
  <si>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</si>
  <si>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</si>
  <si>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</si>
  <si>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</si>
  <si>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</si>
  <si>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</si>
  <si>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</si>
  <si>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</si>
  <si>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</si>
  <si>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</si>
  <si>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</si>
  <si>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</si>
  <si>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</si>
  <si>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</si>
  <si>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</si>
  <si>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</si>
  <si>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</si>
  <si>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</si>
  <si>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</si>
  <si>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</si>
  <si>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</si>
  <si>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</si>
  <si>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</si>
  <si>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</si>
  <si>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</si>
  <si>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</si>
  <si>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</si>
  <si>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</si>
  <si>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</si>
  <si>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</si>
  <si>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</si>
  <si>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</si>
  <si>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</si>
  <si>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</si>
  <si>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</si>
  <si>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</si>
  <si>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</si>
  <si>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</si>
  <si>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</si>
  <si>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</si>
  <si>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</si>
  <si>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</si>
  <si>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</si>
  <si>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</si>
  <si>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</si>
  <si>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</si>
  <si>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</si>
  <si>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</si>
  <si>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</si>
  <si>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</si>
  <si>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</si>
  <si>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</si>
  <si>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</si>
  <si>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</si>
  <si>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</si>
  <si>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</si>
  <si>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</si>
  <si>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三郷市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</si>
  <si>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</si>
  <si>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</si>
  <si>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</si>
  <si>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</si>
  <si>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</si>
  <si>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</si>
  <si>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</si>
  <si>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</si>
  <si>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</si>
  <si>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</si>
  <si>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</si>
  <si>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</si>
  <si>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</si>
  <si>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</si>
  <si>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</si>
  <si>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</si>
  <si>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</si>
  <si>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</si>
  <si>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</si>
  <si>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</si>
  <si>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</si>
  <si>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</si>
  <si>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</si>
  <si>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</si>
  <si>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</si>
  <si>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</si>
  <si>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</si>
  <si>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</si>
  <si>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</si>
  <si>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</si>
  <si>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</si>
  <si>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</si>
  <si>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</si>
  <si>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</si>
  <si>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</si>
  <si>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</si>
  <si>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</si>
  <si>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</si>
  <si>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</si>
  <si>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</si>
  <si>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</si>
  <si>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</si>
  <si>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</si>
  <si>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</si>
  <si>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</si>
  <si>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</si>
  <si>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</si>
  <si>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</si>
  <si>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</si>
  <si>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</si>
  <si>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</si>
  <si>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</si>
  <si>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</si>
  <si>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</si>
  <si>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</si>
  <si>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</si>
  <si>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</si>
  <si>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</si>
  <si>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</si>
  <si>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</si>
  <si>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</si>
  <si>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</si>
  <si>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</si>
  <si>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</si>
  <si>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</si>
  <si>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</si>
  <si>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</si>
  <si>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</si>
  <si>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</si>
  <si>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</si>
  <si>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</si>
  <si>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</si>
  <si>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</si>
  <si>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</si>
  <si>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</si>
  <si>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</si>
  <si>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</si>
  <si>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</si>
  <si>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</si>
  <si>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</si>
  <si>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</si>
  <si>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</si>
  <si>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</si>
  <si>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</si>
  <si>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</si>
  <si>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</si>
  <si>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</si>
  <si>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</si>
  <si>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</si>
  <si>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</si>
  <si>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</si>
  <si>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</si>
  <si>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</si>
  <si>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</si>
  <si>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</si>
  <si>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</si>
  <si>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</si>
  <si>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</si>
  <si>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</si>
  <si>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</si>
  <si>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</si>
  <si>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</si>
  <si>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</si>
  <si>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</si>
  <si>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</si>
  <si>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</si>
  <si>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</si>
  <si>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</si>
  <si>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</si>
  <si>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</si>
  <si>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</si>
  <si>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</si>
  <si>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</si>
  <si>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</si>
  <si>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埼玉県三郷市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</si>
  <si>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</si>
  <si>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</si>
  <si>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</si>
  <si>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</si>
  <si>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</si>
  <si>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</si>
  <si>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</si>
  <si>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</si>
  <si>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</si>
  <si>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</si>
  <si>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</si>
  <si>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</si>
  <si>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</si>
  <si>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</si>
  <si>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</si>
  <si>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</si>
  <si>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</si>
  <si>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</si>
  <si>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</si>
  <si>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</si>
  <si>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</si>
  <si>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</si>
  <si>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</si>
  <si>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</si>
  <si>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</si>
  <si>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</si>
  <si>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</si>
  <si>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</si>
  <si>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</si>
  <si>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</si>
  <si>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</si>
  <si>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</si>
  <si>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</si>
  <si>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</si>
  <si>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</si>
  <si>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</si>
  <si>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</si>
  <si>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</si>
  <si>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</si>
  <si>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</si>
  <si>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</si>
  <si>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</si>
  <si>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</si>
  <si>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</si>
  <si>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</si>
  <si>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</si>
  <si>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</si>
  <si>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</si>
  <si>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</si>
  <si>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</si>
  <si>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</si>
  <si>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</si>
  <si>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</si>
  <si>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</si>
  <si>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</si>
  <si>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</si>
  <si>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</si>
  <si>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</si>
  <si>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</si>
  <si>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</si>
  <si>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</si>
  <si>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</si>
  <si>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</si>
  <si>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</si>
  <si>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</si>
  <si>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</si>
  <si>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</si>
  <si>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</si>
  <si>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</si>
  <si>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</si>
  <si>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</si>
  <si>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</si>
  <si>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</si>
  <si>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</si>
  <si>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</si>
  <si>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</si>
  <si>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</si>
  <si>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</si>
  <si>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</si>
  <si>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</si>
  <si>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</si>
  <si>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</si>
  <si>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</si>
  <si>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</si>
  <si>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</si>
  <si>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</si>
  <si>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</si>
  <si>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</si>
  <si>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</si>
  <si>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</si>
  <si>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</si>
  <si>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</si>
  <si>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</si>
  <si>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</si>
  <si>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</si>
  <si>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</si>
  <si>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</si>
  <si>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</si>
  <si>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</si>
  <si>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</si>
  <si>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</si>
  <si>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</si>
  <si>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</si>
  <si>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</si>
  <si>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</si>
  <si>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</si>
  <si>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</si>
  <si>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</si>
  <si>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</si>
  <si>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</si>
  <si>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</si>
  <si>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</si>
  <si>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</si>
  <si>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</si>
  <si>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</si>
  <si>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</si>
  <si>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</si>
  <si>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</si>
  <si>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</si>
  <si>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</si>
  <si>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</si>
  <si>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</si>
  <si>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</si>
  <si>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</si>
  <si>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</si>
  <si>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</si>
  <si>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</si>
  <si>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</si>
  <si>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</si>
  <si>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</si>
  <si>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</si>
  <si>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</si>
  <si>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</si>
  <si>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</si>
  <si>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</si>
  <si>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</si>
  <si>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</si>
  <si>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</si>
  <si>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</si>
  <si>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</si>
  <si>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</si>
  <si>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</si>
  <si>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</si>
  <si>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</si>
  <si>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</si>
  <si>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</si>
  <si>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</si>
  <si>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</si>
  <si>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</si>
  <si>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</si>
  <si>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埼玉県三郷市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</si>
  <si>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</si>
  <si>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</si>
  <si>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</si>
  <si>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</si>
  <si>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</si>
  <si>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</si>
  <si>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</si>
  <si>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</si>
  <si>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</si>
  <si>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</si>
  <si>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</si>
  <si>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</si>
  <si>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</si>
  <si>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</si>
  <si>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</si>
  <si>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</si>
  <si>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</si>
  <si>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</si>
  <si>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</si>
  <si>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</si>
  <si>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</si>
  <si>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</si>
  <si>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</si>
  <si>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</si>
  <si>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</si>
  <si>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</si>
  <si>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</si>
  <si>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</si>
  <si>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</si>
  <si>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</si>
  <si>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</si>
  <si>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</si>
  <si>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</si>
  <si>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</si>
  <si>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</si>
  <si>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</si>
  <si>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上水道事業特別会計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</si>
  <si>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</si>
  <si>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</si>
  <si>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</si>
  <si>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</si>
  <si>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</si>
  <si>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</si>
  <si>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</si>
  <si>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</si>
  <si>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</si>
  <si>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</si>
  <si>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</si>
  <si>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</si>
  <si>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</si>
  <si>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</si>
  <si>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</si>
  <si>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</si>
  <si>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</si>
  <si>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</si>
  <si>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</si>
  <si>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</si>
  <si>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</si>
  <si>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</si>
  <si>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</si>
  <si>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</si>
  <si>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</si>
  <si>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</si>
  <si>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</si>
  <si>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</si>
  <si>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</si>
  <si>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</si>
  <si>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</si>
  <si>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</si>
  <si>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</si>
  <si>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</si>
  <si>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</si>
  <si>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</si>
  <si>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</si>
  <si>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</si>
  <si>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</si>
  <si>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</si>
  <si>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</si>
  <si>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</si>
  <si>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</si>
  <si>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</si>
  <si>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</si>
  <si>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</si>
  <si>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</si>
  <si>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</si>
  <si>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</si>
  <si>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</si>
  <si>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</si>
  <si>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</si>
  <si>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</si>
  <si>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</si>
  <si>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</si>
  <si>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</si>
  <si>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</si>
  <si>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</si>
  <si>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</si>
  <si>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</si>
  <si>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上水道事業特別会計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</si>
  <si>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</si>
  <si>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</si>
  <si>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</si>
  <si>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</si>
  <si>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</si>
  <si>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</si>
  <si>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</si>
  <si>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</si>
  <si>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</si>
  <si>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</si>
  <si>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</si>
  <si>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</si>
  <si>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</si>
  <si>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</si>
  <si>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</si>
  <si>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</si>
  <si>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</si>
  <si>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</si>
  <si>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</si>
  <si>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</si>
  <si>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</si>
  <si>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</si>
  <si>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</si>
  <si>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</si>
  <si>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</si>
  <si>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</si>
  <si>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</si>
  <si>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</si>
  <si>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</si>
  <si>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</si>
  <si>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</si>
  <si>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</si>
  <si>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</si>
  <si>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</si>
  <si>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</si>
  <si>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</si>
  <si>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</si>
  <si>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</si>
  <si>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</si>
  <si>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</si>
  <si>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</si>
  <si>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</si>
  <si>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</si>
  <si>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</si>
  <si>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</si>
  <si>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</si>
  <si>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</si>
  <si>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</si>
  <si>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</si>
  <si>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</si>
  <si>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</si>
  <si>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</si>
  <si>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</si>
  <si>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</si>
  <si>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</si>
  <si>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</si>
  <si>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</si>
  <si>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</si>
  <si>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</si>
  <si>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</si>
  <si>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</si>
  <si>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</si>
  <si>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</si>
  <si>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</si>
  <si>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</si>
  <si>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</si>
  <si>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</si>
  <si>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</si>
  <si>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</si>
  <si>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</si>
  <si>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</si>
  <si>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</si>
  <si>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</si>
  <si>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</si>
  <si>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</si>
  <si>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</si>
  <si>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</si>
  <si>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</si>
  <si>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</si>
  <si>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</si>
  <si>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</si>
  <si>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</si>
  <si>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</si>
  <si>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</si>
  <si>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</si>
  <si>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</si>
  <si>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</si>
  <si>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</si>
  <si>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2.78</t>
  </si>
  <si>
    <t>▲ 0.12</t>
  </si>
  <si>
    <t>▲ 0.31</t>
  </si>
  <si>
    <t>一般会計</t>
  </si>
  <si>
    <t>上水道事業特別会計</t>
  </si>
  <si>
    <t>介護保険特別会計</t>
  </si>
  <si>
    <t>公共下水道事業特別会計</t>
  </si>
  <si>
    <t>国民健康保険特別会計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</si>
  <si>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</si>
  <si>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</si>
  <si>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</si>
  <si>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</si>
  <si>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</si>
  <si>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</si>
  <si>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</si>
  <si>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</si>
  <si>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三郷インターＡ地区等公共施設整備基金</t>
    <rPh sb="0" eb="2">
      <t>ミサト</t>
    </rPh>
    <rPh sb="7" eb="9">
      <t>チク</t>
    </rPh>
    <rPh sb="9" eb="10">
      <t>トウ</t>
    </rPh>
    <rPh sb="10" eb="12">
      <t>コウキョウ</t>
    </rPh>
    <rPh sb="12" eb="14">
      <t>シセツ</t>
    </rPh>
    <rPh sb="14" eb="16">
      <t>セイビ</t>
    </rPh>
    <rPh sb="16" eb="18">
      <t>キキン</t>
    </rPh>
    <phoneticPr fontId="2"/>
  </si>
  <si>
    <t>常磐新線対策基金</t>
    <rPh sb="0" eb="2">
      <t>ジョウバン</t>
    </rPh>
    <rPh sb="2" eb="4">
      <t>シンセン</t>
    </rPh>
    <rPh sb="4" eb="6">
      <t>タイサク</t>
    </rPh>
    <rPh sb="6" eb="8">
      <t>キキン</t>
    </rPh>
    <phoneticPr fontId="2"/>
  </si>
  <si>
    <t>公共施設整備基金</t>
    <rPh sb="0" eb="2">
      <t>コウキョウ</t>
    </rPh>
    <rPh sb="2" eb="4">
      <t>シセツ</t>
    </rPh>
    <rPh sb="4" eb="6">
      <t>セイビ</t>
    </rPh>
    <rPh sb="6" eb="8">
      <t>キキン</t>
    </rPh>
    <phoneticPr fontId="2"/>
  </si>
  <si>
    <t>被災者支援がんばろう基金</t>
    <rPh sb="0" eb="3">
      <t>ヒサイシャ</t>
    </rPh>
    <rPh sb="3" eb="5">
      <t>シエン</t>
    </rPh>
    <rPh sb="10" eb="12">
      <t>キキン</t>
    </rPh>
    <phoneticPr fontId="2"/>
  </si>
  <si>
    <t>みどりの基金</t>
    <rPh sb="4" eb="6">
      <t>キキン</t>
    </rPh>
    <phoneticPr fontId="2"/>
  </si>
  <si>
    <t>-</t>
    <phoneticPr fontId="2"/>
  </si>
  <si>
    <t>三郷市文化振興公社</t>
    <rPh sb="0" eb="3">
      <t>ミサトシ</t>
    </rPh>
    <rPh sb="3" eb="5">
      <t>ブンカ</t>
    </rPh>
    <rPh sb="5" eb="7">
      <t>シンコウ</t>
    </rPh>
    <rPh sb="7" eb="9">
      <t>コウシャ</t>
    </rPh>
    <phoneticPr fontId="2"/>
  </si>
  <si>
    <t>三郷市土地開発公社</t>
    <rPh sb="0" eb="3">
      <t>ミサトシ</t>
    </rPh>
    <rPh sb="3" eb="5">
      <t>トチ</t>
    </rPh>
    <rPh sb="5" eb="7">
      <t>カイハツ</t>
    </rPh>
    <rPh sb="7" eb="9">
      <t>コウシャ</t>
    </rPh>
    <phoneticPr fontId="2"/>
  </si>
  <si>
    <t>首都圏新都市鉄道</t>
    <rPh sb="0" eb="3">
      <t>シュトケン</t>
    </rPh>
    <rPh sb="3" eb="6">
      <t>シントシ</t>
    </rPh>
    <rPh sb="6" eb="8">
      <t>テツドウ</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</si>
  <si>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</si>
  <si>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</si>
  <si>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</si>
  <si>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東埼玉資源環境組合</t>
    <rPh sb="0" eb="1">
      <t>ヒガシ</t>
    </rPh>
    <rPh sb="1" eb="3">
      <t>サイタマ</t>
    </rPh>
    <rPh sb="3" eb="5">
      <t>シゲン</t>
    </rPh>
    <rPh sb="5" eb="7">
      <t>カンキョウ</t>
    </rPh>
    <rPh sb="7" eb="9">
      <t>クミアイ</t>
    </rPh>
    <phoneticPr fontId="2"/>
  </si>
  <si>
    <t>江戸川水防事務組合</t>
    <rPh sb="0" eb="3">
      <t>エドガワ</t>
    </rPh>
    <rPh sb="3" eb="5">
      <t>スイボウ</t>
    </rPh>
    <rPh sb="5" eb="7">
      <t>ジム</t>
    </rPh>
    <rPh sb="7" eb="9">
      <t>クミアイ</t>
    </rPh>
    <phoneticPr fontId="2"/>
  </si>
  <si>
    <t>一般会計</t>
    <rPh sb="0" eb="4">
      <t>イッパンカイケイ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</si>
  <si>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</si>
  <si>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</si>
  <si>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</si>
  <si>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</si>
  <si>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</si>
  <si>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</si>
  <si>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</si>
  <si>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</si>
  <si>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</si>
  <si>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</si>
  <si>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</si>
  <si>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</si>
  <si>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</si>
  <si>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</si>
  <si>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</si>
  <si>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</si>
  <si>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</si>
  <si>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</si>
  <si>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</si>
  <si>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</si>
  <si>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</si>
  <si>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</si>
  <si>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</si>
  <si>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</si>
  <si>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▲1</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</si>
  <si>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</si>
  <si>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</si>
  <si>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</si>
  <si>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</si>
  <si>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</si>
  <si>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</si>
  <si>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</si>
  <si>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</si>
  <si>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</si>
  <si>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</si>
  <si>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</si>
  <si>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</si>
  <si>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</si>
  <si>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</si>
  <si>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</si>
  <si>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</si>
  <si>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</si>
  <si>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</si>
  <si>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及び有形固定資産減価償却率は、増加傾向にある。類似団体平均値と比較すると、将来負担比率は高い水準にあるが、有形固定資産減価償却率は低い水準にある。これは保育施設の長寿命化事業などの取組みを実施したことにより起債額が増加し、老朽化した施設の改修が進んだことが要因のひとつであると考えられる。
　今後も、公共施設等総合管理計画に基づき、将来負担比率を考慮しつつ、施設等の老朽化対策に取り組む必要がある。</t>
    <rPh sb="1" eb="3">
      <t>ショウライ</t>
    </rPh>
    <rPh sb="3" eb="5">
      <t>フタン</t>
    </rPh>
    <rPh sb="5" eb="7">
      <t>ヒリツ</t>
    </rPh>
    <rPh sb="7" eb="8">
      <t>オヨ</t>
    </rPh>
    <rPh sb="9" eb="15">
      <t>ユウケイコテイシサン</t>
    </rPh>
    <rPh sb="15" eb="19">
      <t>ゲンカショウキャク</t>
    </rPh>
    <rPh sb="19" eb="20">
      <t>リツ</t>
    </rPh>
    <rPh sb="22" eb="24">
      <t>ゾウカ</t>
    </rPh>
    <rPh sb="24" eb="26">
      <t>ケイコウ</t>
    </rPh>
    <rPh sb="30" eb="32">
      <t>ルイジ</t>
    </rPh>
    <rPh sb="32" eb="34">
      <t>ダンタイ</t>
    </rPh>
    <rPh sb="34" eb="37">
      <t>ヘイキンチ</t>
    </rPh>
    <rPh sb="38" eb="40">
      <t>ヒカク</t>
    </rPh>
    <rPh sb="44" eb="46">
      <t>ショウライ</t>
    </rPh>
    <rPh sb="46" eb="48">
      <t>フタン</t>
    </rPh>
    <rPh sb="48" eb="50">
      <t>ヒリツ</t>
    </rPh>
    <rPh sb="51" eb="52">
      <t>タカ</t>
    </rPh>
    <rPh sb="53" eb="55">
      <t>スイジュン</t>
    </rPh>
    <rPh sb="60" eb="66">
      <t>ユウケイコテイシサン</t>
    </rPh>
    <rPh sb="66" eb="70">
      <t>ゲンカショウキャク</t>
    </rPh>
    <rPh sb="70" eb="71">
      <t>リツ</t>
    </rPh>
    <rPh sb="72" eb="73">
      <t>ヒク</t>
    </rPh>
    <rPh sb="74" eb="76">
      <t>スイジュン</t>
    </rPh>
    <rPh sb="83" eb="85">
      <t>ホイク</t>
    </rPh>
    <rPh sb="85" eb="87">
      <t>シセツ</t>
    </rPh>
    <rPh sb="88" eb="89">
      <t>チョウ</t>
    </rPh>
    <rPh sb="89" eb="92">
      <t>ジュミョウカ</t>
    </rPh>
    <rPh sb="92" eb="94">
      <t>ジギョウ</t>
    </rPh>
    <rPh sb="97" eb="99">
      <t>トリクミ</t>
    </rPh>
    <rPh sb="101" eb="103">
      <t>ジッシ</t>
    </rPh>
    <rPh sb="110" eb="112">
      <t>キサイ</t>
    </rPh>
    <rPh sb="112" eb="113">
      <t>ガク</t>
    </rPh>
    <rPh sb="114" eb="116">
      <t>ゾウカ</t>
    </rPh>
    <rPh sb="118" eb="121">
      <t>ロウキュウカ</t>
    </rPh>
    <rPh sb="123" eb="125">
      <t>シセツ</t>
    </rPh>
    <rPh sb="126" eb="128">
      <t>カイシュウ</t>
    </rPh>
    <rPh sb="129" eb="130">
      <t>スス</t>
    </rPh>
    <rPh sb="135" eb="137">
      <t>ヨウイン</t>
    </rPh>
    <rPh sb="145" eb="146">
      <t>カンガ</t>
    </rPh>
    <rPh sb="153" eb="155">
      <t>コンゴ</t>
    </rPh>
    <rPh sb="157" eb="159">
      <t>コウキョウ</t>
    </rPh>
    <rPh sb="159" eb="161">
      <t>シセツ</t>
    </rPh>
    <rPh sb="161" eb="162">
      <t>トウ</t>
    </rPh>
    <rPh sb="162" eb="164">
      <t>ソウゴウ</t>
    </rPh>
    <rPh sb="164" eb="166">
      <t>カンリ</t>
    </rPh>
    <rPh sb="166" eb="168">
      <t>ケイカク</t>
    </rPh>
    <rPh sb="169" eb="170">
      <t>モト</t>
    </rPh>
    <rPh sb="173" eb="175">
      <t>ショウライ</t>
    </rPh>
    <rPh sb="175" eb="177">
      <t>フタン</t>
    </rPh>
    <rPh sb="177" eb="179">
      <t>ヒリツ</t>
    </rPh>
    <rPh sb="180" eb="182">
      <t>コウリョ</t>
    </rPh>
    <rPh sb="186" eb="188">
      <t>シセツ</t>
    </rPh>
    <rPh sb="188" eb="189">
      <t>トウ</t>
    </rPh>
    <rPh sb="190" eb="193">
      <t>ロウキュウカ</t>
    </rPh>
    <rPh sb="193" eb="195">
      <t>タイサク</t>
    </rPh>
    <rPh sb="196" eb="197">
      <t>ト</t>
    </rPh>
    <rPh sb="198" eb="199">
      <t>ク</t>
    </rPh>
    <rPh sb="200" eb="202">
      <t>ヒツヨウ</t>
    </rPh>
    <phoneticPr fontId="5"/>
  </si>
  <si>
    <t>　小中学校の空調設備工事や陸上競技場整備工事など大規模な工事（単独事業）を実施しているため市債の借入額が増加傾向である。そのため、将来負担比率及び実質公債費比率が増加している。
　地方債利息を低利率へ見直しするなど、償還額の圧縮に努めているが、償還元金の据置期間が終了することで、元利償還金の微増が見込まれるため実質公債費比率の増加も見込まれる。さらに公共施設の適正管理の点から、普通建設事業（単独事業）は引き続き増加することが見込まれるため地方債の借入額の増加が見込まれる。
　今後も、地方債の借入額及び公共施設の更新による普通建設事業（単独事業）、双方のバランスを考慮し、健全な財政運営に努めていく必要がある。</t>
    <rPh sb="13" eb="15">
      <t>リクジョウ</t>
    </rPh>
    <rPh sb="15" eb="18">
      <t>キョウギジョウ</t>
    </rPh>
    <rPh sb="18" eb="20">
      <t>セイビ</t>
    </rPh>
    <rPh sb="31" eb="33">
      <t>タンドク</t>
    </rPh>
    <rPh sb="33" eb="35">
      <t>ジギョウ</t>
    </rPh>
    <rPh sb="45" eb="47">
      <t>シサイ</t>
    </rPh>
    <rPh sb="48" eb="50">
      <t>カリイレ</t>
    </rPh>
    <rPh sb="50" eb="51">
      <t>ガク</t>
    </rPh>
    <rPh sb="52" eb="54">
      <t>ゾウカ</t>
    </rPh>
    <rPh sb="54" eb="56">
      <t>ケイコウ</t>
    </rPh>
    <rPh sb="65" eb="67">
      <t>ショウライ</t>
    </rPh>
    <rPh sb="67" eb="69">
      <t>フタン</t>
    </rPh>
    <rPh sb="69" eb="71">
      <t>ヒリツ</t>
    </rPh>
    <rPh sb="71" eb="72">
      <t>オヨ</t>
    </rPh>
    <rPh sb="73" eb="78">
      <t>ジッシツコウサイヒ</t>
    </rPh>
    <rPh sb="78" eb="80">
      <t>ヒリツ</t>
    </rPh>
    <rPh sb="81" eb="83">
      <t>ゾウカ</t>
    </rPh>
    <rPh sb="90" eb="93">
      <t>チホウサイ</t>
    </rPh>
    <rPh sb="93" eb="95">
      <t>リソク</t>
    </rPh>
    <rPh sb="96" eb="99">
      <t>テイリリツ</t>
    </rPh>
    <rPh sb="100" eb="102">
      <t>ミナオ</t>
    </rPh>
    <rPh sb="108" eb="110">
      <t>ショウカン</t>
    </rPh>
    <rPh sb="110" eb="111">
      <t>ガク</t>
    </rPh>
    <rPh sb="112" eb="114">
      <t>アッシュク</t>
    </rPh>
    <rPh sb="115" eb="116">
      <t>ツト</t>
    </rPh>
    <rPh sb="122" eb="124">
      <t>ショウカン</t>
    </rPh>
    <rPh sb="124" eb="126">
      <t>ガンキン</t>
    </rPh>
    <rPh sb="127" eb="129">
      <t>スエオキ</t>
    </rPh>
    <rPh sb="129" eb="131">
      <t>キカン</t>
    </rPh>
    <rPh sb="132" eb="134">
      <t>シュウリョウ</t>
    </rPh>
    <rPh sb="140" eb="142">
      <t>ガンリ</t>
    </rPh>
    <rPh sb="142" eb="145">
      <t>ショウカンキン</t>
    </rPh>
    <rPh sb="146" eb="148">
      <t>ビゾウ</t>
    </rPh>
    <rPh sb="149" eb="151">
      <t>ミコ</t>
    </rPh>
    <rPh sb="156" eb="158">
      <t>ジッシツ</t>
    </rPh>
    <rPh sb="158" eb="163">
      <t>コウサイヒヒリツ</t>
    </rPh>
    <rPh sb="164" eb="166">
      <t>ゾウカ</t>
    </rPh>
    <rPh sb="167" eb="169">
      <t>ミコ</t>
    </rPh>
    <rPh sb="176" eb="178">
      <t>コウキョウ</t>
    </rPh>
    <rPh sb="178" eb="180">
      <t>シセツ</t>
    </rPh>
    <rPh sb="181" eb="183">
      <t>テキセイ</t>
    </rPh>
    <rPh sb="183" eb="185">
      <t>カンリ</t>
    </rPh>
    <rPh sb="186" eb="187">
      <t>テン</t>
    </rPh>
    <rPh sb="190" eb="192">
      <t>フツウ</t>
    </rPh>
    <rPh sb="192" eb="194">
      <t>ケンセツ</t>
    </rPh>
    <rPh sb="194" eb="196">
      <t>ジギョウ</t>
    </rPh>
    <rPh sb="197" eb="199">
      <t>タンドク</t>
    </rPh>
    <rPh sb="199" eb="201">
      <t>ジギョウ</t>
    </rPh>
    <rPh sb="203" eb="204">
      <t>ヒ</t>
    </rPh>
    <rPh sb="205" eb="206">
      <t>ツヅ</t>
    </rPh>
    <rPh sb="207" eb="209">
      <t>ゾウカ</t>
    </rPh>
    <rPh sb="214" eb="216">
      <t>ミコ</t>
    </rPh>
    <rPh sb="221" eb="224">
      <t>チホウサイ</t>
    </rPh>
    <rPh sb="225" eb="227">
      <t>カリイレ</t>
    </rPh>
    <rPh sb="227" eb="228">
      <t>ガク</t>
    </rPh>
    <rPh sb="229" eb="231">
      <t>ゾウカ</t>
    </rPh>
    <rPh sb="232" eb="234">
      <t>ミコ</t>
    </rPh>
    <rPh sb="240" eb="242">
      <t>コンゴ</t>
    </rPh>
    <rPh sb="244" eb="247">
      <t>チホウサイ</t>
    </rPh>
    <rPh sb="248" eb="250">
      <t>カリイレ</t>
    </rPh>
    <rPh sb="250" eb="251">
      <t>ガク</t>
    </rPh>
    <rPh sb="251" eb="252">
      <t>オヨ</t>
    </rPh>
    <rPh sb="253" eb="255">
      <t>コウキョウ</t>
    </rPh>
    <rPh sb="255" eb="257">
      <t>シセツ</t>
    </rPh>
    <rPh sb="258" eb="260">
      <t>コウシン</t>
    </rPh>
    <rPh sb="263" eb="265">
      <t>フツウ</t>
    </rPh>
    <rPh sb="265" eb="267">
      <t>ケンセツ</t>
    </rPh>
    <rPh sb="267" eb="269">
      <t>ジギョウ</t>
    </rPh>
    <rPh sb="270" eb="272">
      <t>タンドク</t>
    </rPh>
    <rPh sb="272" eb="274">
      <t>ジギョウ</t>
    </rPh>
    <rPh sb="276" eb="278">
      <t>ソウホウ</t>
    </rPh>
    <rPh sb="284" eb="286">
      <t>コウリョ</t>
    </rPh>
    <rPh sb="288" eb="290">
      <t>ケンゼン</t>
    </rPh>
    <rPh sb="291" eb="293">
      <t>ザイセイ</t>
    </rPh>
    <rPh sb="293" eb="295">
      <t>ウンエイ</t>
    </rPh>
    <rPh sb="296" eb="297">
      <t>ツト</t>
    </rPh>
    <rPh sb="301" eb="30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</si>
</sst>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44267</c:v>
                </c:pt>
                <c:pt idx="2">
                  <c:v>40879</c:v>
                </c:pt>
                <c:pt idx="3">
                  <c:v>42651</c:v>
                </c:pt>
                <c:pt idx="4">
                  <c:v>43226</c:v>
                </c:pt>
              </c:numCache>
            </c:numRef>
          </c:val>
          <c:smooth val="0"/>
          <c:extLst>
            <c:ext xmlns:c16="http://schemas.microsoft.com/office/drawing/2014/chart" uri="{C3380CC4-5D6E-409C-BE32-E72D297353CC}">
              <c16:uniqueId val="{00000000-906A-4161-A93C-DB0B702CD2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42142</c:v>
                </c:pt>
                <c:pt idx="1">
                  <c:v>49368</c:v>
                </c:pt>
                <c:pt idx="2">
                  <c:v>31645</c:v>
                </c:pt>
                <c:pt idx="3">
                  <c:v>27661</c:v>
                </c:pt>
                <c:pt idx="4">
                  <c:v>31234</c:v>
                </c:pt>
              </c:numCache>
            </c:numRef>
          </c:val>
          <c:smooth val="0"/>
          <c:extLst>
            <c:ext xmlns:c16="http://schemas.microsoft.com/office/drawing/2014/chart" uri="{C3380CC4-5D6E-409C-BE32-E72D297353CC}">
              <c16:uniqueId val="{00000001-906A-4161-A93C-DB0B702CD25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13.28</c:v>
                </c:pt>
                <c:pt idx="1">
                  <c:v>11.56</c:v>
                </c:pt>
                <c:pt idx="2">
                  <c:v>12.2</c:v>
                </c:pt>
                <c:pt idx="3">
                  <c:v>11.73</c:v>
                </c:pt>
                <c:pt idx="4">
                  <c:v>9.23</c:v>
                </c:pt>
              </c:numCache>
            </c:numRef>
          </c:val>
          <c:extLst>
            <c:ext xmlns:c16="http://schemas.microsoft.com/office/drawing/2014/chart" uri="{C3380CC4-5D6E-409C-BE32-E72D297353CC}">
              <c16:uniqueId val="{00000000-CDAD-4FFB-8F0F-BFD0C8F5ED7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8.98</c:v>
                </c:pt>
                <c:pt idx="1">
                  <c:v>7.58</c:v>
                </c:pt>
                <c:pt idx="2">
                  <c:v>6.61</c:v>
                </c:pt>
                <c:pt idx="3">
                  <c:v>8.44</c:v>
                </c:pt>
                <c:pt idx="4">
                  <c:v>10.199999999999999</c:v>
                </c:pt>
              </c:numCache>
            </c:numRef>
          </c:val>
          <c:extLst>
            <c:ext xmlns:c16="http://schemas.microsoft.com/office/drawing/2014/chart" uri="{C3380CC4-5D6E-409C-BE32-E72D297353CC}">
              <c16:uniqueId val="{00000001-CDAD-4FFB-8F0F-BFD0C8F5ED7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3.02</c:v>
                </c:pt>
                <c:pt idx="1">
                  <c:v>-2.78</c:v>
                </c:pt>
                <c:pt idx="2">
                  <c:v>-0.12</c:v>
                </c:pt>
                <c:pt idx="3">
                  <c:v>1.66</c:v>
                </c:pt>
                <c:pt idx="4">
                  <c:v>-0.31</c:v>
                </c:pt>
              </c:numCache>
            </c:numRef>
          </c:val>
          <c:smooth val="0"/>
          <c:extLst>
            <c:ext xmlns:c16="http://schemas.microsoft.com/office/drawing/2014/chart" uri="{C3380CC4-5D6E-409C-BE32-E72D297353CC}">
              <c16:uniqueId val="{00000002-CDAD-4FFB-8F0F-BFD0C8F5ED7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12C-45BE-A592-F9825D8F8C0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12C-45BE-A592-F9825D8F8C0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12C-45BE-A592-F9825D8F8C0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12C-45BE-A592-F9825D8F8C0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0.02</c:v>
                </c:pt>
                <c:pt idx="4">
                  <c:v>#N/A</c:v>
                </c:pt>
                <c:pt idx="5">
                  <c:v>0.16</c:v>
                </c:pt>
                <c:pt idx="6">
                  <c:v>#N/A</c:v>
                </c:pt>
                <c:pt idx="7">
                  <c:v>0.18</c:v>
                </c:pt>
                <c:pt idx="8">
                  <c:v>#N/A</c:v>
                </c:pt>
                <c:pt idx="9">
                  <c:v>0.2</c:v>
                </c:pt>
              </c:numCache>
            </c:numRef>
          </c:val>
          <c:extLst>
            <c:ext xmlns:c16="http://schemas.microsoft.com/office/drawing/2014/chart" uri="{C3380CC4-5D6E-409C-BE32-E72D297353CC}">
              <c16:uniqueId val="{00000004-112C-45BE-A592-F9825D8F8C0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0.9</c:v>
                </c:pt>
                <c:pt idx="2">
                  <c:v>#N/A</c:v>
                </c:pt>
                <c:pt idx="3">
                  <c:v>0.71</c:v>
                </c:pt>
                <c:pt idx="4">
                  <c:v>#N/A</c:v>
                </c:pt>
                <c:pt idx="5">
                  <c:v>0.87</c:v>
                </c:pt>
                <c:pt idx="6">
                  <c:v>#N/A</c:v>
                </c:pt>
                <c:pt idx="7">
                  <c:v>1.89</c:v>
                </c:pt>
                <c:pt idx="8">
                  <c:v>#N/A</c:v>
                </c:pt>
                <c:pt idx="9">
                  <c:v>0.35</c:v>
                </c:pt>
              </c:numCache>
            </c:numRef>
          </c:val>
          <c:extLst>
            <c:ext xmlns:c16="http://schemas.microsoft.com/office/drawing/2014/chart" uri="{C3380CC4-5D6E-409C-BE32-E72D297353CC}">
              <c16:uniqueId val="{00000005-112C-45BE-A592-F9825D8F8C00}"/>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1.86</c:v>
                </c:pt>
                <c:pt idx="2">
                  <c:v>#N/A</c:v>
                </c:pt>
                <c:pt idx="3">
                  <c:v>1.61</c:v>
                </c:pt>
                <c:pt idx="4">
                  <c:v>#N/A</c:v>
                </c:pt>
                <c:pt idx="5">
                  <c:v>1.52</c:v>
                </c:pt>
                <c:pt idx="6">
                  <c:v>#N/A</c:v>
                </c:pt>
                <c:pt idx="7">
                  <c:v>0.79</c:v>
                </c:pt>
                <c:pt idx="8">
                  <c:v>#N/A</c:v>
                </c:pt>
                <c:pt idx="9">
                  <c:v>0.82</c:v>
                </c:pt>
              </c:numCache>
            </c:numRef>
          </c:val>
          <c:extLst>
            <c:ext xmlns:c16="http://schemas.microsoft.com/office/drawing/2014/chart" uri="{C3380CC4-5D6E-409C-BE32-E72D297353CC}">
              <c16:uniqueId val="{00000006-112C-45BE-A592-F9825D8F8C0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0.35</c:v>
                </c:pt>
                <c:pt idx="2">
                  <c:v>#N/A</c:v>
                </c:pt>
                <c:pt idx="3">
                  <c:v>0.45</c:v>
                </c:pt>
                <c:pt idx="4">
                  <c:v>#N/A</c:v>
                </c:pt>
                <c:pt idx="5">
                  <c:v>0.44</c:v>
                </c:pt>
                <c:pt idx="6">
                  <c:v>#N/A</c:v>
                </c:pt>
                <c:pt idx="7">
                  <c:v>0.92</c:v>
                </c:pt>
                <c:pt idx="8">
                  <c:v>#N/A</c:v>
                </c:pt>
                <c:pt idx="9">
                  <c:v>1.6</c:v>
                </c:pt>
              </c:numCache>
            </c:numRef>
          </c:val>
          <c:extLst>
            <c:ext xmlns:c16="http://schemas.microsoft.com/office/drawing/2014/chart" uri="{C3380CC4-5D6E-409C-BE32-E72D297353CC}">
              <c16:uniqueId val="{00000007-112C-45BE-A592-F9825D8F8C00}"/>
            </c:ext>
          </c:extLst>
        </c:ser>
        <c:ser>
          <c:idx val="8"/>
          <c:order val="8"/>
          <c:tx>
            <c:strRef>
              <c:f>データシート!$A$35</c:f>
              <c:strCache>
                <c:ptCount val="1"/>
                <c:pt idx="0">
                  <c:v>上水道事業特別会計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8.84</c:v>
                </c:pt>
                <c:pt idx="2">
                  <c:v>#N/A</c:v>
                </c:pt>
                <c:pt idx="3">
                  <c:v>8.23</c:v>
                </c:pt>
                <c:pt idx="4">
                  <c:v>#N/A</c:v>
                </c:pt>
                <c:pt idx="5">
                  <c:v>8.8699999999999992</c:v>
                </c:pt>
                <c:pt idx="6">
                  <c:v>#N/A</c:v>
                </c:pt>
                <c:pt idx="7">
                  <c:v>8.68</c:v>
                </c:pt>
                <c:pt idx="8">
                  <c:v>#N/A</c:v>
                </c:pt>
                <c:pt idx="9">
                  <c:v>7.97</c:v>
                </c:pt>
              </c:numCache>
            </c:numRef>
          </c:val>
          <c:extLst>
            <c:ext xmlns:c16="http://schemas.microsoft.com/office/drawing/2014/chart" uri="{C3380CC4-5D6E-409C-BE32-E72D297353CC}">
              <c16:uniqueId val="{00000008-112C-45BE-A592-F9825D8F8C0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13.28</c:v>
                </c:pt>
                <c:pt idx="2">
                  <c:v>#N/A</c:v>
                </c:pt>
                <c:pt idx="3">
                  <c:v>11.55</c:v>
                </c:pt>
                <c:pt idx="4">
                  <c:v>#N/A</c:v>
                </c:pt>
                <c:pt idx="5">
                  <c:v>12.19</c:v>
                </c:pt>
                <c:pt idx="6">
                  <c:v>#N/A</c:v>
                </c:pt>
                <c:pt idx="7">
                  <c:v>11.72</c:v>
                </c:pt>
                <c:pt idx="8">
                  <c:v>#N/A</c:v>
                </c:pt>
                <c:pt idx="9">
                  <c:v>9.2200000000000006</c:v>
                </c:pt>
              </c:numCache>
            </c:numRef>
          </c:val>
          <c:extLst>
            <c:ext xmlns:c16="http://schemas.microsoft.com/office/drawing/2014/chart" uri="{C3380CC4-5D6E-409C-BE32-E72D297353CC}">
              <c16:uniqueId val="{00000009-112C-45BE-A592-F9825D8F8C0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3913</c:v>
                </c:pt>
                <c:pt idx="5">
                  <c:v>3636</c:v>
                </c:pt>
                <c:pt idx="8">
                  <c:v>3709</c:v>
                </c:pt>
                <c:pt idx="11">
                  <c:v>3745</c:v>
                </c:pt>
                <c:pt idx="14">
                  <c:v>3756</c:v>
                </c:pt>
              </c:numCache>
            </c:numRef>
          </c:val>
          <c:extLst>
            <c:ext xmlns:c16="http://schemas.microsoft.com/office/drawing/2014/chart" uri="{C3380CC4-5D6E-409C-BE32-E72D297353CC}">
              <c16:uniqueId val="{00000000-86E6-4DD3-8496-7C5A223070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6E6-4DD3-8496-7C5A223070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c:v>
                </c:pt>
                <c:pt idx="3">
                  <c:v>13</c:v>
                </c:pt>
                <c:pt idx="6">
                  <c:v>25</c:v>
                </c:pt>
                <c:pt idx="9">
                  <c:v>27</c:v>
                </c:pt>
                <c:pt idx="12">
                  <c:v>16</c:v>
                </c:pt>
              </c:numCache>
            </c:numRef>
          </c:val>
          <c:extLst>
            <c:ext xmlns:c16="http://schemas.microsoft.com/office/drawing/2014/chart" uri="{C3380CC4-5D6E-409C-BE32-E72D297353CC}">
              <c16:uniqueId val="{00000002-86E6-4DD3-8496-7C5A223070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64</c:v>
                </c:pt>
                <c:pt idx="3">
                  <c:v>105</c:v>
                </c:pt>
                <c:pt idx="6">
                  <c:v>90</c:v>
                </c:pt>
                <c:pt idx="9">
                  <c:v>63</c:v>
                </c:pt>
                <c:pt idx="12">
                  <c:v>83</c:v>
                </c:pt>
              </c:numCache>
            </c:numRef>
          </c:val>
          <c:extLst>
            <c:ext xmlns:c16="http://schemas.microsoft.com/office/drawing/2014/chart" uri="{C3380CC4-5D6E-409C-BE32-E72D297353CC}">
              <c16:uniqueId val="{00000003-86E6-4DD3-8496-7C5A223070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933</c:v>
                </c:pt>
                <c:pt idx="3">
                  <c:v>956</c:v>
                </c:pt>
                <c:pt idx="6">
                  <c:v>975</c:v>
                </c:pt>
                <c:pt idx="9">
                  <c:v>970</c:v>
                </c:pt>
                <c:pt idx="12">
                  <c:v>1137</c:v>
                </c:pt>
              </c:numCache>
            </c:numRef>
          </c:val>
          <c:extLst>
            <c:ext xmlns:c16="http://schemas.microsoft.com/office/drawing/2014/chart" uri="{C3380CC4-5D6E-409C-BE32-E72D297353CC}">
              <c16:uniqueId val="{00000004-86E6-4DD3-8496-7C5A223070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E6-4DD3-8496-7C5A223070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6E6-4DD3-8496-7C5A223070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4314</c:v>
                </c:pt>
                <c:pt idx="3">
                  <c:v>4161</c:v>
                </c:pt>
                <c:pt idx="6">
                  <c:v>4239</c:v>
                </c:pt>
                <c:pt idx="9">
                  <c:v>4406</c:v>
                </c:pt>
                <c:pt idx="12">
                  <c:v>4603</c:v>
                </c:pt>
              </c:numCache>
            </c:numRef>
          </c:val>
          <c:extLst>
            <c:ext xmlns:c16="http://schemas.microsoft.com/office/drawing/2014/chart" uri="{C3380CC4-5D6E-409C-BE32-E72D297353CC}">
              <c16:uniqueId val="{00000007-86E6-4DD3-8496-7C5A2230706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1406</c:v>
                </c:pt>
                <c:pt idx="2">
                  <c:v>#N/A</c:v>
                </c:pt>
                <c:pt idx="3">
                  <c:v>#N/A</c:v>
                </c:pt>
                <c:pt idx="4">
                  <c:v>1599</c:v>
                </c:pt>
                <c:pt idx="5">
                  <c:v>#N/A</c:v>
                </c:pt>
                <c:pt idx="6">
                  <c:v>#N/A</c:v>
                </c:pt>
                <c:pt idx="7">
                  <c:v>1620</c:v>
                </c:pt>
                <c:pt idx="8">
                  <c:v>#N/A</c:v>
                </c:pt>
                <c:pt idx="9">
                  <c:v>#N/A</c:v>
                </c:pt>
                <c:pt idx="10">
                  <c:v>1721</c:v>
                </c:pt>
                <c:pt idx="11">
                  <c:v>#N/A</c:v>
                </c:pt>
                <c:pt idx="12">
                  <c:v>#N/A</c:v>
                </c:pt>
                <c:pt idx="13">
                  <c:v>2083</c:v>
                </c:pt>
                <c:pt idx="14">
                  <c:v>#N/A</c:v>
                </c:pt>
              </c:numCache>
            </c:numRef>
          </c:val>
          <c:smooth val="0"/>
          <c:extLst>
            <c:ext xmlns:c16="http://schemas.microsoft.com/office/drawing/2014/chart" uri="{C3380CC4-5D6E-409C-BE32-E72D297353CC}">
              <c16:uniqueId val="{00000008-86E6-4DD3-8496-7C5A2230706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36387</c:v>
                </c:pt>
                <c:pt idx="5">
                  <c:v>36700</c:v>
                </c:pt>
                <c:pt idx="8">
                  <c:v>36594</c:v>
                </c:pt>
                <c:pt idx="11">
                  <c:v>36027</c:v>
                </c:pt>
                <c:pt idx="14">
                  <c:v>33199</c:v>
                </c:pt>
              </c:numCache>
            </c:numRef>
          </c:val>
          <c:extLst>
            <c:ext xmlns:c16="http://schemas.microsoft.com/office/drawing/2014/chart" uri="{C3380CC4-5D6E-409C-BE32-E72D297353CC}">
              <c16:uniqueId val="{00000000-F5F0-4F73-9D91-672DE3CC6C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11964</c:v>
                </c:pt>
                <c:pt idx="5">
                  <c:v>11018</c:v>
                </c:pt>
                <c:pt idx="8">
                  <c:v>11120</c:v>
                </c:pt>
                <c:pt idx="11">
                  <c:v>10848</c:v>
                </c:pt>
                <c:pt idx="14">
                  <c:v>10561</c:v>
                </c:pt>
              </c:numCache>
            </c:numRef>
          </c:val>
          <c:extLst>
            <c:ext xmlns:c16="http://schemas.microsoft.com/office/drawing/2014/chart" uri="{C3380CC4-5D6E-409C-BE32-E72D297353CC}">
              <c16:uniqueId val="{00000001-F5F0-4F73-9D91-672DE3CC6C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2782</c:v>
                </c:pt>
                <c:pt idx="5">
                  <c:v>2475</c:v>
                </c:pt>
                <c:pt idx="8">
                  <c:v>2344</c:v>
                </c:pt>
                <c:pt idx="11">
                  <c:v>3272</c:v>
                </c:pt>
                <c:pt idx="14">
                  <c:v>4086</c:v>
                </c:pt>
              </c:numCache>
            </c:numRef>
          </c:val>
          <c:extLst>
            <c:ext xmlns:c16="http://schemas.microsoft.com/office/drawing/2014/chart" uri="{C3380CC4-5D6E-409C-BE32-E72D297353CC}">
              <c16:uniqueId val="{00000002-F5F0-4F73-9D91-672DE3CC6C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5F0-4F73-9D91-672DE3CC6C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5F0-4F73-9D91-672DE3CC6C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441</c:v>
                </c:pt>
                <c:pt idx="3">
                  <c:v>456</c:v>
                </c:pt>
                <c:pt idx="6">
                  <c:v>421</c:v>
                </c:pt>
                <c:pt idx="9">
                  <c:v>342</c:v>
                </c:pt>
                <c:pt idx="12">
                  <c:v>155</c:v>
                </c:pt>
              </c:numCache>
            </c:numRef>
          </c:val>
          <c:extLst>
            <c:ext xmlns:c16="http://schemas.microsoft.com/office/drawing/2014/chart" uri="{C3380CC4-5D6E-409C-BE32-E72D297353CC}">
              <c16:uniqueId val="{00000005-F5F0-4F73-9D91-672DE3CC6C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3392</c:v>
                </c:pt>
                <c:pt idx="3">
                  <c:v>2761</c:v>
                </c:pt>
                <c:pt idx="6">
                  <c:v>2637</c:v>
                </c:pt>
                <c:pt idx="9">
                  <c:v>2532</c:v>
                </c:pt>
                <c:pt idx="12">
                  <c:v>2359</c:v>
                </c:pt>
              </c:numCache>
            </c:numRef>
          </c:val>
          <c:extLst>
            <c:ext xmlns:c16="http://schemas.microsoft.com/office/drawing/2014/chart" uri="{C3380CC4-5D6E-409C-BE32-E72D297353CC}">
              <c16:uniqueId val="{00000006-F5F0-4F73-9D91-672DE3CC6C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829</c:v>
                </c:pt>
                <c:pt idx="3">
                  <c:v>1506</c:v>
                </c:pt>
                <c:pt idx="6">
                  <c:v>1377</c:v>
                </c:pt>
                <c:pt idx="9">
                  <c:v>1298</c:v>
                </c:pt>
                <c:pt idx="12">
                  <c:v>1128</c:v>
                </c:pt>
              </c:numCache>
            </c:numRef>
          </c:val>
          <c:extLst>
            <c:ext xmlns:c16="http://schemas.microsoft.com/office/drawing/2014/chart" uri="{C3380CC4-5D6E-409C-BE32-E72D297353CC}">
              <c16:uniqueId val="{00000007-F5F0-4F73-9D91-672DE3CC6C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16572</c:v>
                </c:pt>
                <c:pt idx="3">
                  <c:v>16070</c:v>
                </c:pt>
                <c:pt idx="6">
                  <c:v>16460</c:v>
                </c:pt>
                <c:pt idx="9">
                  <c:v>16803</c:v>
                </c:pt>
                <c:pt idx="12">
                  <c:v>17175</c:v>
                </c:pt>
              </c:numCache>
            </c:numRef>
          </c:val>
          <c:extLst>
            <c:ext xmlns:c16="http://schemas.microsoft.com/office/drawing/2014/chart" uri="{C3380CC4-5D6E-409C-BE32-E72D297353CC}">
              <c16:uniqueId val="{00000008-F5F0-4F73-9D91-672DE3CC6C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2142</c:v>
                </c:pt>
                <c:pt idx="3">
                  <c:v>2073</c:v>
                </c:pt>
                <c:pt idx="6">
                  <c:v>1820</c:v>
                </c:pt>
                <c:pt idx="9">
                  <c:v>2643</c:v>
                </c:pt>
                <c:pt idx="12">
                  <c:v>2486</c:v>
                </c:pt>
              </c:numCache>
            </c:numRef>
          </c:val>
          <c:extLst>
            <c:ext xmlns:c16="http://schemas.microsoft.com/office/drawing/2014/chart" uri="{C3380CC4-5D6E-409C-BE32-E72D297353CC}">
              <c16:uniqueId val="{00000009-F5F0-4F73-9D91-672DE3CC6C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40450</c:v>
                </c:pt>
                <c:pt idx="3">
                  <c:v>41958</c:v>
                </c:pt>
                <c:pt idx="6">
                  <c:v>42251</c:v>
                </c:pt>
                <c:pt idx="9">
                  <c:v>41714</c:v>
                </c:pt>
                <c:pt idx="12">
                  <c:v>41279</c:v>
                </c:pt>
              </c:numCache>
            </c:numRef>
          </c:val>
          <c:extLst>
            <c:ext xmlns:c16="http://schemas.microsoft.com/office/drawing/2014/chart" uri="{C3380CC4-5D6E-409C-BE32-E72D297353CC}">
              <c16:uniqueId val="{0000000A-F5F0-4F73-9D91-672DE3CC6CB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12693</c:v>
                </c:pt>
                <c:pt idx="2">
                  <c:v>#N/A</c:v>
                </c:pt>
                <c:pt idx="3">
                  <c:v>#N/A</c:v>
                </c:pt>
                <c:pt idx="4">
                  <c:v>14632</c:v>
                </c:pt>
                <c:pt idx="5">
                  <c:v>#N/A</c:v>
                </c:pt>
                <c:pt idx="6">
                  <c:v>#N/A</c:v>
                </c:pt>
                <c:pt idx="7">
                  <c:v>14907</c:v>
                </c:pt>
                <c:pt idx="8">
                  <c:v>#N/A</c:v>
                </c:pt>
                <c:pt idx="9">
                  <c:v>#N/A</c:v>
                </c:pt>
                <c:pt idx="10">
                  <c:v>15185</c:v>
                </c:pt>
                <c:pt idx="11">
                  <c:v>#N/A</c:v>
                </c:pt>
                <c:pt idx="12">
                  <c:v>#N/A</c:v>
                </c:pt>
                <c:pt idx="13">
                  <c:v>16736</c:v>
                </c:pt>
                <c:pt idx="14">
                  <c:v>#N/A</c:v>
                </c:pt>
              </c:numCache>
            </c:numRef>
          </c:val>
          <c:smooth val="0"/>
          <c:extLst>
            <c:ext xmlns:c16="http://schemas.microsoft.com/office/drawing/2014/chart" uri="{C3380CC4-5D6E-409C-BE32-E72D297353CC}">
              <c16:uniqueId val="{0000000B-F5F0-4F73-9D91-672DE3CC6CB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1643</c:v>
                </c:pt>
                <c:pt idx="1">
                  <c:v>2133</c:v>
                </c:pt>
                <c:pt idx="2">
                  <c:v>2634</c:v>
                </c:pt>
              </c:numCache>
            </c:numRef>
          </c:val>
          <c:extLst>
            <c:ext xmlns:c16="http://schemas.microsoft.com/office/drawing/2014/chart" uri="{C3380CC4-5D6E-409C-BE32-E72D297353CC}">
              <c16:uniqueId val="{00000000-B152-4599-BD84-B532DE7F943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c:v>
                </c:pt>
                <c:pt idx="1">
                  <c:v>222</c:v>
                </c:pt>
                <c:pt idx="2">
                  <c:v>472</c:v>
                </c:pt>
              </c:numCache>
            </c:numRef>
          </c:val>
          <c:extLst>
            <c:ext xmlns:c16="http://schemas.microsoft.com/office/drawing/2014/chart" uri="{C3380CC4-5D6E-409C-BE32-E72D297353CC}">
              <c16:uniqueId val="{00000001-B152-4599-BD84-B532DE7F943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321</c:v>
                </c:pt>
                <c:pt idx="1">
                  <c:v>788</c:v>
                </c:pt>
                <c:pt idx="2">
                  <c:v>712</c:v>
                </c:pt>
              </c:numCache>
            </c:numRef>
          </c:val>
          <c:extLst>
            <c:ext xmlns:c16="http://schemas.microsoft.com/office/drawing/2014/chart" uri="{C3380CC4-5D6E-409C-BE32-E72D297353CC}">
              <c16:uniqueId val="{00000002-B152-4599-BD84-B532DE7F943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{D6366863-F603-4B40-B36B-C293EB923D09}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4DA-4363-A838-A8E40E3ED4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{39A6C026-5A06-42F4-9EA8-140144CAD17C}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DA-4363-A838-A8E40E3ED4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{42B9E2A4-E0DF-4B20-8EC5-58C8D2FAC14F}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DA-4363-A838-A8E40E3ED4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{6DADF934-61D5-4597-A0C3-A28427BB8F14}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DA-4363-A838-A8E40E3ED4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{16643460-CD91-42E4-A6AA-A2978FAB5CE9}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DA-4363-A838-A8E40E3ED4F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{B1DCBDFD-7018-4449-8D90-0F49C813A056}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4DA-4363-A838-A8E40E3ED4F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{2E64F404-7104-4D02-8E8E-1C80C6582BF2}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4DA-4363-A838-A8E40E3ED4F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{9D369457-FD49-483E-85E2-E3107579FABB}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4DA-4363-A838-A8E40E3ED4F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{7F4DDAF6-ACC9-415D-9068-2ED31674D7C0}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4DA-4363-A838-A8E40E3ED4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c:v>
                </c:pt>
                <c:pt idx="24">
                  <c:v>49.7</c:v>
                </c:pt>
                <c:pt idx="32">
                  <c:v>51.4</c:v>
                </c:pt>
              </c:numCache>
            </c:numRef>
          </c:xVal>
          <c:yVal>
            <c:numRef>
              <c:f>公会計指標分析・財政指標組合せ分析表!$BP$51:$DC$51</c:f>
              <c:numCache>
                <c:formatCode>#,##0.0;"▲ "#,##0.0</c:formatCode>
                <c:ptCount val="40"/>
                <c:pt idx="16">
                  <c:v>67.3</c:v>
                </c:pt>
                <c:pt idx="24">
                  <c:v>67.5</c:v>
                </c:pt>
                <c:pt idx="32">
                  <c:v>72.900000000000006</c:v>
                </c:pt>
              </c:numCache>
            </c:numRef>
          </c:yVal>
          <c:smooth val="0"/>
          <c:extLst>
            <c:ext xmlns:c16="http://schemas.microsoft.com/office/drawing/2014/chart" uri="{C3380CC4-5D6E-409C-BE32-E72D297353CC}">
              <c16:uniqueId val="{00000009-E4DA-4363-A838-A8E40E3ED4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{AC301384-E56A-4F5B-883C-7F1A8CA1361C}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4DA-4363-A838-A8E40E3ED4F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{72D5410B-7E49-4617-BEA0-E8EBAC256265}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DA-4363-A838-A8E40E3ED4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{19DBC775-4BFC-48D1-B292-102BC2648648}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DA-4363-A838-A8E40E3ED4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{19B14237-BCEC-461B-BEF0-04B6AD52742E}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DA-4363-A838-A8E40E3ED4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{099C8451-5FD4-44F1-810B-A75345DF7A36}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DA-4363-A838-A8E40E3ED4F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{A372D7F7-2B15-443D-8DFC-58F4773220F7}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4DA-4363-A838-A8E40E3ED4F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{CDC3CA6B-40E5-4144-ACCA-DD56CBBD86F7}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4DA-4363-A838-A8E40E3ED4F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{C3993291-B7BB-4B1E-BEC9-A26CBBE58D78}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4DA-4363-A838-A8E40E3ED4F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{BEDA2A06-DCFA-4957-9AA3-E048D054A460}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4DA-4363-A838-A8E40E3ED4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60.1</c:v>
                </c:pt>
                <c:pt idx="24">
                  <c:v>61.2</c:v>
                </c:pt>
                <c:pt idx="32">
                  <c:v>61.7</c:v>
                </c:pt>
              </c:numCache>
            </c:numRef>
          </c:xVal>
          <c:yVal>
            <c:numRef>
              <c:f>公会計指標分析・財政指標組合せ分析表!$BP$55:$DC$55</c:f>
              <c:numCache>
                <c:formatCode>#,##0.0;"▲ "#,##0.0</c:formatCode>
                <c:ptCount val="40"/>
                <c:pt idx="16">
                  <c:v>15</c:v>
                </c:pt>
                <c:pt idx="24">
                  <c:v>12.2</c:v>
                </c:pt>
                <c:pt idx="32">
                  <c:v>5</c:v>
                </c:pt>
              </c:numCache>
            </c:numRef>
          </c:yVal>
          <c:smooth val="0"/>
          <c:extLst>
            <c:ext xmlns:c16="http://schemas.microsoft.com/office/drawing/2014/chart" uri="{C3380CC4-5D6E-409C-BE32-E72D297353CC}">
              <c16:uniqueId val="{00000013-E4DA-4363-A838-A8E40E3ED4FC}"/>
            </c:ext>
          </c:extLst>
        </c:ser>
        <c:dLbls>
          <c:showLegendKey val="0"/>
          <c:showVal val="1"/>
          <c:showCatName val="0"/>
          <c:showSerName val="0"/>
          <c:showPercent val="0"/>
          <c:showBubbleSize val="0"/>
        </c:dLbls>
        <c:axId val="46179840"/>
        <c:axId val="46181760"/>
      </c:scatterChart>
      <c:valAx>
        <c:axId val="46179840"/>
        <c:scaling>
          <c:orientation val="minMax"/>
          <c:max val="63"/>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0.6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{C67C6C55-ED1F-4D1C-9E08-00DC13743C3D}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DDF-41EC-A658-B09A1A8E61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{473DF8FE-C488-45E5-8516-CAF0E54B9BB1}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DF-41EC-A658-B09A1A8E61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{15E5978F-79AD-4DB5-B611-FAA20FB64516}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DF-41EC-A658-B09A1A8E61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{F9690354-F389-4B02-A1D1-1F474FBAC834}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DF-41EC-A658-B09A1A8E61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{7CBA77EA-AB9B-4883-920C-F5E111DC50CB}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DF-41EC-A658-B09A1A8E61C2}"/>
                </c:ext>
              </c:extLst>
            </c:dLbl>
            <c:dLbl>
              <c:idx val="8"/>
              <c:layout>
                <c:manualLayout>
                  <c:x val="-2.8571455237596511E-2"/>
                  <c:y val="-4.5329086030822509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{FDF6CAAF-DADB-4639-9C4A-56F862099B6B}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DDF-41EC-A658-B09A1A8E61C2}"/>
                </c:ext>
              </c:extLst>
            </c:dLbl>
            <c:dLbl>
              <c:idx val="16"/>
              <c:layout>
                <c:manualLayout>
                  <c:x val="-3.4824528000624889E-2"/>
                  <c:y val="-7.9504208144765387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{B79FC66A-3B91-4942-8A22-E071E7C28BFB}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DDF-41EC-A658-B09A1A8E61C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{ACA89D59-2978-4E78-8C20-DE84774D2321}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DDF-41EC-A658-B09A1A8E61C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{0A54523D-6D9B-4F3E-9D06-D5855059A397}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DDF-41EC-A658-B09A1A8E61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7.1</c:v>
                </c:pt>
                <c:pt idx="16">
                  <c:v>7</c:v>
                </c:pt>
                <c:pt idx="24">
                  <c:v>7.4</c:v>
                </c:pt>
                <c:pt idx="32">
                  <c:v>8</c:v>
                </c:pt>
              </c:numCache>
            </c:numRef>
          </c:xVal>
          <c:yVal>
            <c:numRef>
              <c:f>公会計指標分析・財政指標組合せ分析表!$BP$73:$DC$73</c:f>
              <c:numCache>
                <c:formatCode>#,##0.0;"▲ "#,##0.0</c:formatCode>
                <c:ptCount val="40"/>
                <c:pt idx="0">
                  <c:v>59.5</c:v>
                </c:pt>
                <c:pt idx="8">
                  <c:v>66.900000000000006</c:v>
                </c:pt>
                <c:pt idx="16">
                  <c:v>67.3</c:v>
                </c:pt>
                <c:pt idx="24">
                  <c:v>67.5</c:v>
                </c:pt>
                <c:pt idx="32">
                  <c:v>72.900000000000006</c:v>
                </c:pt>
              </c:numCache>
            </c:numRef>
          </c:yVal>
          <c:smooth val="0"/>
          <c:extLst>
            <c:ext xmlns:c16="http://schemas.microsoft.com/office/drawing/2014/chart" uri="{C3380CC4-5D6E-409C-BE32-E72D297353CC}">
              <c16:uniqueId val="{00000009-7DDF-41EC-A658-B09A1A8E61C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{414075E0-554E-4B41-AB8E-2EA6454BEA74}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DDF-41EC-A658-B09A1A8E61C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{A7184E45-DAE1-436B-B6A9-614945011F1D}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DF-41EC-A658-B09A1A8E61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{4EA1D6DB-A6B8-4B4B-AA0C-CE5934EB3566}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DF-41EC-A658-B09A1A8E61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{8C7A154E-4DEB-48A6-8F2A-A6558C50089E}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DF-41EC-A658-B09A1A8E61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{D5020751-071E-4B9D-9808-03C0EA9D42FF}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DF-41EC-A658-B09A1A8E61C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{7FA6C32E-E75B-4FAD-8D6F-4CB5A41E137D}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DDF-41EC-A658-B09A1A8E61C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{59985D56-572B-4217-A48D-4BD86BBD067C}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DDF-41EC-A658-B09A1A8E61C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{DCC39081-B14D-4575-A520-D57CFE0A59D2}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DDF-41EC-A658-B09A1A8E61C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{2F274B32-7C68-4589-BB7E-7866F7442150}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DDF-41EC-A658-B09A1A8E61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5.3</c:v>
                </c:pt>
                <c:pt idx="16">
                  <c:v>5</c:v>
                </c:pt>
                <c:pt idx="24">
                  <c:v>4.8</c:v>
                </c:pt>
                <c:pt idx="32">
                  <c:v>4.5</c:v>
                </c:pt>
              </c:numCache>
            </c:numRef>
          </c:xVal>
          <c:yVal>
            <c:numRef>
              <c:f>公会計指標分析・財政指標組合せ分析表!$BP$77:$DC$77</c:f>
              <c:numCache>
                <c:formatCode>#,##0.0;"▲ "#,##0.0</c:formatCode>
                <c:ptCount val="40"/>
                <c:pt idx="0">
                  <c:v>33.799999999999997</c:v>
                </c:pt>
                <c:pt idx="8">
                  <c:v>17.8</c:v>
                </c:pt>
                <c:pt idx="16">
                  <c:v>15</c:v>
                </c:pt>
                <c:pt idx="24">
                  <c:v>12.2</c:v>
                </c:pt>
                <c:pt idx="32">
                  <c:v>5</c:v>
                </c:pt>
              </c:numCache>
            </c:numRef>
          </c:yVal>
          <c:smooth val="0"/>
          <c:extLst>
            <c:ext xmlns:c16="http://schemas.microsoft.com/office/drawing/2014/chart" uri="{C3380CC4-5D6E-409C-BE32-E72D297353CC}">
              <c16:uniqueId val="{00000013-7DDF-41EC-A658-B09A1A8E61C2}"/>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4.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6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「算入公債費等」については、臨時財政対策債などの交付税措置のある地方債の借入が増えていることなどから増加しているものの、「元利償還金」も増加している。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以上の状況から、実質公債費比率の分子全体では、前年度と比べて増加している。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一般会計において、地方債残高については、元利償還額よりも借入額が少なかったため減少となったが、公共下水道事業の市債残高が増加したため、公営企業債等繰入見込額が増加となった。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以上の状況などから、前年度に比べて将来負担比率の分子全体が増加している。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埼玉県三郷市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財政調整基金の歳入超過額積み立て、減債基金の積み立てにより、前年度と比べて増加となった。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基金の使途明確化を図るために、特定目的基金に適切に積み立てを行っていく。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三郷インターＡ地区等公共施設整備基金：三郷インターＡ地区およびその他隣接地区の公共施設の整備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常磐新線対策基金　　　　　　　　　　：常磐新線の建設促進及びこれに係る地域整備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：公共施設の整備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被災者支援がんばろう基金　　　　　　：災害により被害を受けた方の支援</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みどりの基金　　　　　　　　　　　　：緑化の推進と緑の保全</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三郷インターＡ地区等公共施設整備基金：橋りょう架替事業に伴う取り崩しのため、減少となった。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公共施設整備基金　　　　　　　　　　：運動施設整備事業に伴う取り崩しのため、減少となった。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基金の使途明確化を図るために、特定目的基金に適切に積み立てを行っていく。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歳入超過額を積み立てたため、増加となった。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災害復旧など歳出超過に伴う財源不足が生じたときなどのため、適切に積み立てを行っていく。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常磐新線貸付金元金収入の一部を積み立てたため、増加となった。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市債の償還に必要な財源を確保し、将来にわたる市財政の健全な運営に資するため、計画的に積み立てを行っていく。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141,827
137,642
30.13
49,907,765
47,323,106
2,381,708
25,814,100
41,279,106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有形固定資産減価償却率については、上昇傾向にあるものの、保育施設の長寿命化事業などを昨年度に引き続き実施しており、こうした取り組みなどにより類似団体平均と比較すると比率は小さい。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00000000-0008-0000-0D00-00003D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34</xdr:row>
      <xdr:rowOff>18923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flipV="1">
          <a:off x="4760595" y="5350256"/>
          <a:ext cx="1270"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22750</xdr:rowOff>
    </xdr:from>
    <xdr:ext cx="405111" cy="259045"/>
    <xdr:sp macro="" textlink="">
      <xdr:nvSpPr>
        <xdr:cNvPr id="63" name="有形固定資産減価償却率最小値テキスト">
          <a:extLst>
            <a:ext uri="{FF2B5EF4-FFF2-40B4-BE49-F238E27FC236}">
              <a16:creationId xmlns:a16="http://schemas.microsoft.com/office/drawing/2014/main" id="{00000000-0008-0000-0D00-00003F000000}"/>
            </a:ext>
          </a:extLst>
        </xdr:cNvPr>
        <xdr:cNvSpPr txBox="1"/>
      </xdr:nvSpPr>
      <xdr:spPr>
        <a:xfrm>
          <a:off x="4813300" y="662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18923</xdr:rowOff>
    </xdr:from>
    <xdr:to>
      <xdr:col>23</xdr:col>
      <xdr:colOff>174625</xdr:colOff>
      <xdr:row>34</xdr:row>
      <xdr:rowOff>18923</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4673600" y="661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5" name="有形固定資産減価償却率最大値テキスト">
          <a:extLst>
            <a:ext uri="{FF2B5EF4-FFF2-40B4-BE49-F238E27FC236}">
              <a16:creationId xmlns:a16="http://schemas.microsoft.com/office/drawing/2014/main" id="{00000000-0008-0000-0D00-000041000000}"/>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60596</xdr:rowOff>
    </xdr:from>
    <xdr:ext cx="405111" cy="259045"/>
    <xdr:sp macro="" textlink="">
      <xdr:nvSpPr>
        <xdr:cNvPr id="67" name="有形固定資産減価償却率平均値テキスト">
          <a:extLst>
            <a:ext uri="{FF2B5EF4-FFF2-40B4-BE49-F238E27FC236}">
              <a16:creationId xmlns:a16="http://schemas.microsoft.com/office/drawing/2014/main" id="{00000000-0008-0000-0D00-000043000000}"/>
            </a:ext>
          </a:extLst>
        </xdr:cNvPr>
        <xdr:cNvSpPr txBox="1"/>
      </xdr:nvSpPr>
      <xdr:spPr>
        <a:xfrm>
          <a:off x="4813300" y="597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68" name="フローチャート: 判断 67">
          <a:extLst>
            <a:ext uri="{FF2B5EF4-FFF2-40B4-BE49-F238E27FC236}">
              <a16:creationId xmlns:a16="http://schemas.microsoft.com/office/drawing/2014/main" id="{00000000-0008-0000-0D00-000044000000}"/>
            </a:ext>
          </a:extLst>
        </xdr:cNvPr>
        <xdr:cNvSpPr/>
      </xdr:nvSpPr>
      <xdr:spPr>
        <a:xfrm>
          <a:off x="4711700" y="61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59309</xdr:rowOff>
    </xdr:from>
    <xdr:to>
      <xdr:col>19</xdr:col>
      <xdr:colOff>187325</xdr:colOff>
      <xdr:row>31</xdr:row>
      <xdr:rowOff>160909</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000500" y="614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106807</xdr:rowOff>
    </xdr:from>
    <xdr:to>
      <xdr:col>15</xdr:col>
      <xdr:colOff>187325</xdr:colOff>
      <xdr:row>32</xdr:row>
      <xdr:rowOff>36957</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3238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103759</xdr:rowOff>
    </xdr:from>
    <xdr:to>
      <xdr:col>11</xdr:col>
      <xdr:colOff>187325</xdr:colOff>
      <xdr:row>33</xdr:row>
      <xdr:rowOff>33909</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2476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139573</xdr:rowOff>
    </xdr:from>
    <xdr:to>
      <xdr:col>23</xdr:col>
      <xdr:colOff>136525</xdr:colOff>
      <xdr:row>34</xdr:row>
      <xdr:rowOff>69723</xdr:rowOff>
    </xdr:to>
    <xdr:sp macro="" textlink="">
      <xdr:nvSpPr>
        <xdr:cNvPr id="77" name="楕円 76">
          <a:extLst>
            <a:ext uri="{FF2B5EF4-FFF2-40B4-BE49-F238E27FC236}">
              <a16:creationId xmlns:a16="http://schemas.microsoft.com/office/drawing/2014/main" id="{00000000-0008-0000-0D00-00004D000000}"/>
            </a:ext>
          </a:extLst>
        </xdr:cNvPr>
        <xdr:cNvSpPr/>
      </xdr:nvSpPr>
      <xdr:spPr>
        <a:xfrm>
          <a:off x="4711700" y="65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54500</xdr:rowOff>
    </xdr:from>
    <xdr:ext cx="405111" cy="259045"/>
    <xdr:sp macro="" textlink="">
      <xdr:nvSpPr>
        <xdr:cNvPr id="78" name="有形固定資産減価償却率該当値テキスト">
          <a:extLst>
            <a:ext uri="{FF2B5EF4-FFF2-40B4-BE49-F238E27FC236}">
              <a16:creationId xmlns:a16="http://schemas.microsoft.com/office/drawing/2014/main" id="{00000000-0008-0000-0D00-00004E000000}"/>
            </a:ext>
          </a:extLst>
        </xdr:cNvPr>
        <xdr:cNvSpPr txBox="1"/>
      </xdr:nvSpPr>
      <xdr:spPr>
        <a:xfrm>
          <a:off x="4813300" y="6483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41529</xdr:rowOff>
    </xdr:from>
    <xdr:to>
      <xdr:col>19</xdr:col>
      <xdr:colOff>187325</xdr:colOff>
      <xdr:row>34</xdr:row>
      <xdr:rowOff>143129</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000500" y="664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18923</xdr:rowOff>
    </xdr:from>
    <xdr:to>
      <xdr:col>23</xdr:col>
      <xdr:colOff>85725</xdr:colOff>
      <xdr:row>34</xdr:row>
      <xdr:rowOff>92329</xdr:rowOff>
    </xdr:to>
    <xdr:cxnSp macro="">
      <xdr:nvCxnSpPr>
        <xdr:cNvPr id="80" name="直線コネクタ 79">
          <a:extLst>
            <a:ext uri="{FF2B5EF4-FFF2-40B4-BE49-F238E27FC236}">
              <a16:creationId xmlns:a16="http://schemas.microsoft.com/office/drawing/2014/main" id="{00000000-0008-0000-0D00-000050000000}"/>
            </a:ext>
          </a:extLst>
        </xdr:cNvPr>
        <xdr:cNvCxnSpPr/>
      </xdr:nvCxnSpPr>
      <xdr:spPr>
        <a:xfrm flipV="1">
          <a:off x="4051300" y="6619748"/>
          <a:ext cx="7112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114935</xdr:rowOff>
    </xdr:from>
    <xdr:to>
      <xdr:col>15</xdr:col>
      <xdr:colOff>187325</xdr:colOff>
      <xdr:row>35</xdr:row>
      <xdr:rowOff>45085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3238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92329</xdr:rowOff>
    </xdr:from>
    <xdr:to>
      <xdr:col>19</xdr:col>
      <xdr:colOff>136525</xdr:colOff>
      <xdr:row>34</xdr:row>
      <xdr:rowOff>165735</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3289300" y="6693154"/>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5986</xdr:rowOff>
    </xdr:from>
    <xdr:ext cx="405111" cy="259045"/>
    <xdr:sp macro="" textlink="">
      <xdr:nvSpPr>
        <xdr:cNvPr id="83" name="n_1aveValue有形固定資産減価償却率">
          <a:extLst>
            <a:ext uri="{FF2B5EF4-FFF2-40B4-BE49-F238E27FC236}">
              <a16:creationId xmlns:a16="http://schemas.microsoft.com/office/drawing/2014/main" id="{00000000-0008-0000-0D00-000053000000}"/>
            </a:ext>
          </a:extLst>
        </xdr:cNvPr>
        <xdr:cNvSpPr txBox="1"/>
      </xdr:nvSpPr>
      <xdr:spPr>
        <a:xfrm>
          <a:off x="3836044" y="592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53484</xdr:rowOff>
    </xdr:from>
    <xdr:ext cx="405111" cy="259045"/>
    <xdr:sp macro="" textlink="">
      <xdr:nvSpPr>
        <xdr:cNvPr id="84" name="n_2aveValue有形固定資産減価償却率">
          <a:extLst>
            <a:ext uri="{FF2B5EF4-FFF2-40B4-BE49-F238E27FC236}">
              <a16:creationId xmlns:a16="http://schemas.microsoft.com/office/drawing/2014/main" id="{00000000-0008-0000-0D00-000054000000}"/>
            </a:ext>
          </a:extLst>
        </xdr:cNvPr>
        <xdr:cNvSpPr txBox="1"/>
      </xdr:nvSpPr>
      <xdr:spPr>
        <a:xfrm>
          <a:off x="3086744" y="596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50436</xdr:rowOff>
    </xdr:from>
    <xdr:ext cx="405111" cy="259045"/>
    <xdr:sp macro="" textlink="">
      <xdr:nvSpPr>
        <xdr:cNvPr id="85" name="n_3aveValue有形固定資産減価償却率">
          <a:extLst>
            <a:ext uri="{FF2B5EF4-FFF2-40B4-BE49-F238E27FC236}">
              <a16:creationId xmlns:a16="http://schemas.microsoft.com/office/drawing/2014/main" id="{00000000-0008-0000-0D00-000055000000}"/>
            </a:ext>
          </a:extLst>
        </xdr:cNvPr>
        <xdr:cNvSpPr txBox="1"/>
      </xdr:nvSpPr>
      <xdr:spPr>
        <a:xfrm>
          <a:off x="2324744" y="6136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134256</xdr:rowOff>
    </xdr:from>
    <xdr:ext cx="405111" cy="259045"/>
    <xdr:sp macro="" textlink="">
      <xdr:nvSpPr>
        <xdr:cNvPr id="86" name="n_1mainValue有形固定資産減価償却率">
          <a:extLst>
            <a:ext uri="{FF2B5EF4-FFF2-40B4-BE49-F238E27FC236}">
              <a16:creationId xmlns:a16="http://schemas.microsoft.com/office/drawing/2014/main" id="{00000000-0008-0000-0D00-000056000000}"/>
            </a:ext>
          </a:extLst>
        </xdr:cNvPr>
        <xdr:cNvSpPr txBox="1"/>
      </xdr:nvSpPr>
      <xdr:spPr>
        <a:xfrm>
          <a:off x="3836044" y="6735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36212</xdr:rowOff>
    </xdr:from>
    <xdr:ext cx="405111" cy="259045"/>
    <xdr:sp macro="" textlink="">
      <xdr:nvSpPr>
        <xdr:cNvPr id="87" name="n_2mainValue有形固定資産減価償却率">
          <a:extLst>
            <a:ext uri="{FF2B5EF4-FFF2-40B4-BE49-F238E27FC236}">
              <a16:creationId xmlns:a16="http://schemas.microsoft.com/office/drawing/2014/main" id="{00000000-0008-0000-0D00-000057000000}"/>
            </a:ext>
          </a:extLst>
        </xdr:cNvPr>
        <xdr:cNvSpPr txBox="1"/>
      </xdr:nvSpPr>
      <xdr:spPr>
        <a:xfrm>
          <a:off x="30867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00000000-0008-0000-0D00-000058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a:extLst>
            <a:ext uri="{FF2B5EF4-FFF2-40B4-BE49-F238E27FC236}">
              <a16:creationId xmlns:a16="http://schemas.microsoft.com/office/drawing/2014/main" id="{00000000-0008-0000-0D00-000059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id="{00000000-0008-0000-0D00-00006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債務償還比率については、昨年度から微減しているが、小中学校の空調設備工事や陸上競技場整備工事など大規模な工事（単独工事）を実施しているため、類似団体と比較すると長くなっている。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翌年度以降における財政の状況を考慮し、引き続き数値の抑制に努める必要がある。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a16="http://schemas.microsoft.com/office/drawing/2014/main" id="{00000000-0008-0000-0D00-000065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a:extLst>
            <a:ext uri="{FF2B5EF4-FFF2-40B4-BE49-F238E27FC236}">
              <a16:creationId xmlns:a16="http://schemas.microsoft.com/office/drawing/2014/main" id="{00000000-0008-0000-0D00-00006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a:extLst>
            <a:ext uri="{FF2B5EF4-FFF2-40B4-BE49-F238E27FC236}">
              <a16:creationId xmlns:a16="http://schemas.microsoft.com/office/drawing/2014/main" id="{00000000-0008-0000-0D00-00006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a:extLst>
            <a:ext uri="{FF2B5EF4-FFF2-40B4-BE49-F238E27FC236}">
              <a16:creationId xmlns:a16="http://schemas.microsoft.com/office/drawing/2014/main" id="{00000000-0008-0000-0D00-000073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11832</xdr:rowOff>
    </xdr:from>
    <xdr:to>
      <xdr:col>76</xdr:col>
      <xdr:colOff>21589</xdr:colOff>
      <xdr:row>34</xdr:row>
      <xdr:rowOff>151342</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flipV="1">
          <a:off x="14793595" y="5412507"/>
          <a:ext cx="1269" cy="133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比率最小値テキスト">
          <a:extLst>
            <a:ext uri="{FF2B5EF4-FFF2-40B4-BE49-F238E27FC236}">
              <a16:creationId xmlns:a16="http://schemas.microsoft.com/office/drawing/2014/main" id="{00000000-0008-0000-0D00-000075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129959</xdr:rowOff>
    </xdr:from>
    <xdr:ext cx="560923" cy="259045"/>
    <xdr:sp macro="" textlink="">
      <xdr:nvSpPr>
        <xdr:cNvPr id="119" name="債務償還比率最大値テキスト">
          <a:extLst>
            <a:ext uri="{FF2B5EF4-FFF2-40B4-BE49-F238E27FC236}">
              <a16:creationId xmlns:a16="http://schemas.microsoft.com/office/drawing/2014/main" id="{00000000-0008-0000-0D00-000077000000}"/>
            </a:ext>
          </a:extLst>
        </xdr:cNvPr>
        <xdr:cNvSpPr txBox="1"/>
      </xdr:nvSpPr>
      <xdr:spPr>
        <a:xfrm>
          <a:off x="14846300" y="51877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11832</xdr:rowOff>
    </xdr:from>
    <xdr:to>
      <xdr:col>76</xdr:col>
      <xdr:colOff>111125</xdr:colOff>
      <xdr:row>27</xdr:row>
      <xdr:rowOff>11832</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4706600" y="54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53498</xdr:rowOff>
    </xdr:from>
    <xdr:ext cx="469744" cy="259045"/>
    <xdr:sp macro="" textlink="">
      <xdr:nvSpPr>
        <xdr:cNvPr id="121" name="債務償還比率平均値テキスト">
          <a:extLst>
            <a:ext uri="{FF2B5EF4-FFF2-40B4-BE49-F238E27FC236}">
              <a16:creationId xmlns:a16="http://schemas.microsoft.com/office/drawing/2014/main" id="{00000000-0008-0000-0D00-000079000000}"/>
            </a:ext>
          </a:extLst>
        </xdr:cNvPr>
        <xdr:cNvSpPr txBox="1"/>
      </xdr:nvSpPr>
      <xdr:spPr>
        <a:xfrm>
          <a:off x="14846300" y="596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75071</xdr:rowOff>
    </xdr:from>
    <xdr:to>
      <xdr:col>76</xdr:col>
      <xdr:colOff>73025</xdr:colOff>
      <xdr:row>31</xdr:row>
      <xdr:rowOff>5221</xdr:rowOff>
    </xdr:to>
    <xdr:sp macro="" textlink="">
      <xdr:nvSpPr>
        <xdr:cNvPr id="122" name="フローチャート: 判断 121">
          <a:extLst>
            <a:ext uri="{FF2B5EF4-FFF2-40B4-BE49-F238E27FC236}">
              <a16:creationId xmlns:a16="http://schemas.microsoft.com/office/drawing/2014/main" id="{00000000-0008-0000-0D00-00007A000000}"/>
            </a:ext>
          </a:extLst>
        </xdr:cNvPr>
        <xdr:cNvSpPr/>
      </xdr:nvSpPr>
      <xdr:spPr>
        <a:xfrm>
          <a:off x="14744700" y="59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53001</xdr:rowOff>
    </xdr:from>
    <xdr:to>
      <xdr:col>72</xdr:col>
      <xdr:colOff>123825</xdr:colOff>
      <xdr:row>30</xdr:row>
      <xdr:rowOff>154601</xdr:rowOff>
    </xdr:to>
    <xdr:sp macro="" textlink="">
      <xdr:nvSpPr>
        <xdr:cNvPr id="123" name="フローチャート: 判断 122">
          <a:extLst>
            <a:ext uri="{FF2B5EF4-FFF2-40B4-BE49-F238E27FC236}">
              <a16:creationId xmlns:a16="http://schemas.microsoft.com/office/drawing/2014/main" id="{00000000-0008-0000-0D00-00007B000000}"/>
            </a:ext>
          </a:extLst>
        </xdr:cNvPr>
        <xdr:cNvSpPr/>
      </xdr:nvSpPr>
      <xdr:spPr>
        <a:xfrm>
          <a:off x="14033500" y="596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50892</xdr:rowOff>
    </xdr:from>
    <xdr:to>
      <xdr:col>76</xdr:col>
      <xdr:colOff>73025</xdr:colOff>
      <xdr:row>29</xdr:row>
      <xdr:rowOff>152492</xdr:rowOff>
    </xdr:to>
    <xdr:sp macro="" textlink="">
      <xdr:nvSpPr>
        <xdr:cNvPr id="129" name="楕円 128">
          <a:extLst>
            <a:ext uri="{FF2B5EF4-FFF2-40B4-BE49-F238E27FC236}">
              <a16:creationId xmlns:a16="http://schemas.microsoft.com/office/drawing/2014/main" id="{00000000-0008-0000-0D00-000081000000}"/>
            </a:ext>
          </a:extLst>
        </xdr:cNvPr>
        <xdr:cNvSpPr/>
      </xdr:nvSpPr>
      <xdr:spPr>
        <a:xfrm>
          <a:off x="14744700" y="579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73769</xdr:rowOff>
    </xdr:from>
    <xdr:ext cx="469744" cy="259045"/>
    <xdr:sp macro="" textlink="">
      <xdr:nvSpPr>
        <xdr:cNvPr id="130" name="債務償還比率該当値テキスト">
          <a:extLst>
            <a:ext uri="{FF2B5EF4-FFF2-40B4-BE49-F238E27FC236}">
              <a16:creationId xmlns:a16="http://schemas.microsoft.com/office/drawing/2014/main" id="{00000000-0008-0000-0D00-000082000000}"/>
            </a:ext>
          </a:extLst>
        </xdr:cNvPr>
        <xdr:cNvSpPr txBox="1"/>
      </xdr:nvSpPr>
      <xdr:spPr>
        <a:xfrm>
          <a:off x="14846300" y="564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17187</xdr:rowOff>
    </xdr:from>
    <xdr:to>
      <xdr:col>72</xdr:col>
      <xdr:colOff>123825</xdr:colOff>
      <xdr:row>29</xdr:row>
      <xdr:rowOff>118787</xdr:rowOff>
    </xdr:to>
    <xdr:sp macro="" textlink="">
      <xdr:nvSpPr>
        <xdr:cNvPr id="131" name="楕円 130">
          <a:extLst>
            <a:ext uri="{FF2B5EF4-FFF2-40B4-BE49-F238E27FC236}">
              <a16:creationId xmlns:a16="http://schemas.microsoft.com/office/drawing/2014/main" id="{00000000-0008-0000-0D00-000083000000}"/>
            </a:ext>
          </a:extLst>
        </xdr:cNvPr>
        <xdr:cNvSpPr/>
      </xdr:nvSpPr>
      <xdr:spPr>
        <a:xfrm>
          <a:off x="14033500" y="576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67987</xdr:rowOff>
    </xdr:from>
    <xdr:to>
      <xdr:col>76</xdr:col>
      <xdr:colOff>22225</xdr:colOff>
      <xdr:row>29</xdr:row>
      <xdr:rowOff>101692</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14084300" y="5811562"/>
          <a:ext cx="711200" cy="3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145728</xdr:rowOff>
    </xdr:from>
    <xdr:ext cx="469744" cy="259045"/>
    <xdr:sp macro="" textlink="">
      <xdr:nvSpPr>
        <xdr:cNvPr id="133" name="n_1aveValue債務償還比率">
          <a:extLst>
            <a:ext uri="{FF2B5EF4-FFF2-40B4-BE49-F238E27FC236}">
              <a16:creationId xmlns:a16="http://schemas.microsoft.com/office/drawing/2014/main" id="{00000000-0008-0000-0D00-000085000000}"/>
            </a:ext>
          </a:extLst>
        </xdr:cNvPr>
        <xdr:cNvSpPr txBox="1"/>
      </xdr:nvSpPr>
      <xdr:spPr>
        <a:xfrm>
          <a:off x="13836727" y="606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135314</xdr:rowOff>
    </xdr:from>
    <xdr:ext cx="469744" cy="259045"/>
    <xdr:sp macro="" textlink="">
      <xdr:nvSpPr>
        <xdr:cNvPr id="134" name="n_1mainValue債務償還比率">
          <a:extLst>
            <a:ext uri="{FF2B5EF4-FFF2-40B4-BE49-F238E27FC236}">
              <a16:creationId xmlns:a16="http://schemas.microsoft.com/office/drawing/2014/main" id="{00000000-0008-0000-0D00-000086000000}"/>
            </a:ext>
          </a:extLst>
        </xdr:cNvPr>
        <xdr:cNvSpPr txBox="1"/>
      </xdr:nvSpPr>
      <xdr:spPr>
        <a:xfrm>
          <a:off x="13836727" y="553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a:extLst>
            <a:ext uri="{FF2B5EF4-FFF2-40B4-BE49-F238E27FC236}">
              <a16:creationId xmlns:a16="http://schemas.microsoft.com/office/drawing/2014/main" id="{00000000-0008-0000-0D00-00008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a:extLst>
            <a:ext uri="{FF2B5EF4-FFF2-40B4-BE49-F238E27FC236}">
              <a16:creationId xmlns:a16="http://schemas.microsoft.com/office/drawing/2014/main" id="{00000000-0008-0000-0D00-00008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141,827
137,642
30.13
49,907,765
47,323,106
2,381,708
25,814,100
41,279,106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00000000-0008-0000-0E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44196</xdr:rowOff>
    </xdr:from>
    <xdr:to>
      <xdr:col>24</xdr:col>
      <xdr:colOff>62865</xdr:colOff>
      <xdr:row>41</xdr:row>
      <xdr:rowOff>83058</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flipV="1">
          <a:off x="4634865" y="5873496"/>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86885</xdr:rowOff>
    </xdr:from>
    <xdr:ext cx="405111" cy="259045"/>
    <xdr:sp macro="" textlink="">
      <xdr:nvSpPr>
        <xdr:cNvPr id="55" name="【道路】&#10;有形固定資産減価償却率最小値テキスト">
          <a:extLst>
            <a:ext uri="{FF2B5EF4-FFF2-40B4-BE49-F238E27FC236}">
              <a16:creationId xmlns:a16="http://schemas.microsoft.com/office/drawing/2014/main" id="{00000000-0008-0000-0E00-000037000000}"/>
            </a:ext>
          </a:extLst>
        </xdr:cNvPr>
        <xdr:cNvSpPr txBox="1"/>
      </xdr:nvSpPr>
      <xdr:spPr>
        <a:xfrm>
          <a:off x="46736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162323</xdr:rowOff>
    </xdr:from>
    <xdr:ext cx="405111" cy="259045"/>
    <xdr:sp macro="" textlink="">
      <xdr:nvSpPr>
        <xdr:cNvPr id="57" name="【道路】&#10;有形固定資産減価償却率最大値テキスト">
          <a:extLst>
            <a:ext uri="{FF2B5EF4-FFF2-40B4-BE49-F238E27FC236}">
              <a16:creationId xmlns:a16="http://schemas.microsoft.com/office/drawing/2014/main" id="{00000000-0008-0000-0E00-000039000000}"/>
            </a:ext>
          </a:extLst>
        </xdr:cNvPr>
        <xdr:cNvSpPr txBox="1"/>
      </xdr:nvSpPr>
      <xdr:spPr>
        <a:xfrm>
          <a:off x="4673600" y="564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44196</xdr:rowOff>
    </xdr:from>
    <xdr:to>
      <xdr:col>24</xdr:col>
      <xdr:colOff>152400</xdr:colOff>
      <xdr:row>34</xdr:row>
      <xdr:rowOff>44196</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77995</xdr:rowOff>
    </xdr:from>
    <xdr:ext cx="405111" cy="259045"/>
    <xdr:sp macro="" textlink="">
      <xdr:nvSpPr>
        <xdr:cNvPr id="59" name="【道路】&#10;有形固定資産減価償却率平均値テキスト">
          <a:extLst>
            <a:ext uri="{FF2B5EF4-FFF2-40B4-BE49-F238E27FC236}">
              <a16:creationId xmlns:a16="http://schemas.microsoft.com/office/drawing/2014/main" id="{00000000-0008-0000-0E00-00003B000000}"/>
            </a:ext>
          </a:extLst>
        </xdr:cNvPr>
        <xdr:cNvSpPr txBox="1"/>
      </xdr:nvSpPr>
      <xdr:spPr>
        <a:xfrm>
          <a:off x="4673600" y="642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55118</xdr:rowOff>
    </xdr:from>
    <xdr:to>
      <xdr:col>24</xdr:col>
      <xdr:colOff>114300</xdr:colOff>
      <xdr:row>38</xdr:row>
      <xdr:rowOff>156718</xdr:rowOff>
    </xdr:to>
    <xdr:sp macro="" textlink="">
      <xdr:nvSpPr>
        <xdr:cNvPr id="60" name="フローチャート: 判断 59">
          <a:extLst>
            <a:ext uri="{FF2B5EF4-FFF2-40B4-BE49-F238E27FC236}">
              <a16:creationId xmlns:a16="http://schemas.microsoft.com/office/drawing/2014/main" id="{00000000-0008-0000-0E00-00003C000000}"/>
            </a:ext>
          </a:extLst>
        </xdr:cNvPr>
        <xdr:cNvSpPr/>
      </xdr:nvSpPr>
      <xdr:spPr>
        <a:xfrm>
          <a:off x="4584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84836</xdr:rowOff>
    </xdr:from>
    <xdr:to>
      <xdr:col>20</xdr:col>
      <xdr:colOff>38100</xdr:colOff>
      <xdr:row>39</xdr:row>
      <xdr:rowOff>14986</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3746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109982</xdr:rowOff>
    </xdr:from>
    <xdr:to>
      <xdr:col>15</xdr:col>
      <xdr:colOff>101600</xdr:colOff>
      <xdr:row>39</xdr:row>
      <xdr:rowOff>40132</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2857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89408</xdr:rowOff>
    </xdr:from>
    <xdr:to>
      <xdr:col>10</xdr:col>
      <xdr:colOff>165100</xdr:colOff>
      <xdr:row>40</xdr:row>
      <xdr:rowOff>19558</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196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E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144272</xdr:rowOff>
    </xdr:from>
    <xdr:to>
      <xdr:col>24</xdr:col>
      <xdr:colOff>114300</xdr:colOff>
      <xdr:row>40</xdr:row>
      <xdr:rowOff>74422</xdr:rowOff>
    </xdr:to>
    <xdr:sp macro="" textlink="">
      <xdr:nvSpPr>
        <xdr:cNvPr id="69" name="楕円 68">
          <a:extLst>
            <a:ext uri="{FF2B5EF4-FFF2-40B4-BE49-F238E27FC236}">
              <a16:creationId xmlns:a16="http://schemas.microsoft.com/office/drawing/2014/main" id="{00000000-0008-0000-0E00-000045000000}"/>
            </a:ext>
          </a:extLst>
        </xdr:cNvPr>
        <xdr:cNvSpPr/>
      </xdr:nvSpPr>
      <xdr:spPr>
        <a:xfrm>
          <a:off x="45847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122699</xdr:rowOff>
    </xdr:from>
    <xdr:ext cx="405111" cy="259045"/>
    <xdr:sp macro="" textlink="">
      <xdr:nvSpPr>
        <xdr:cNvPr id="70" name="【道路】&#10;有形固定資産減価償却率該当値テキスト">
          <a:extLst>
            <a:ext uri="{FF2B5EF4-FFF2-40B4-BE49-F238E27FC236}">
              <a16:creationId xmlns:a16="http://schemas.microsoft.com/office/drawing/2014/main" id="{00000000-0008-0000-0E00-000046000000}"/>
            </a:ext>
          </a:extLst>
        </xdr:cNvPr>
        <xdr:cNvSpPr txBox="1"/>
      </xdr:nvSpPr>
      <xdr:spPr>
        <a:xfrm>
          <a:off x="4673600" y="6809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16256</xdr:rowOff>
    </xdr:from>
    <xdr:to>
      <xdr:col>20</xdr:col>
      <xdr:colOff>38100</xdr:colOff>
      <xdr:row>40</xdr:row>
      <xdr:rowOff>117856</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3746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23622</xdr:rowOff>
    </xdr:from>
    <xdr:to>
      <xdr:col>24</xdr:col>
      <xdr:colOff>63500</xdr:colOff>
      <xdr:row>40</xdr:row>
      <xdr:rowOff>67056</xdr:rowOff>
    </xdr:to>
    <xdr:cxnSp macro="">
      <xdr:nvCxnSpPr>
        <xdr:cNvPr id="72" name="直線コネクタ 71">
          <a:extLst>
            <a:ext uri="{FF2B5EF4-FFF2-40B4-BE49-F238E27FC236}">
              <a16:creationId xmlns:a16="http://schemas.microsoft.com/office/drawing/2014/main" id="{00000000-0008-0000-0E00-000048000000}"/>
            </a:ext>
          </a:extLst>
        </xdr:cNvPr>
        <xdr:cNvCxnSpPr/>
      </xdr:nvCxnSpPr>
      <xdr:spPr>
        <a:xfrm flipV="1">
          <a:off x="3797300" y="688162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59690</xdr:rowOff>
    </xdr:from>
    <xdr:to>
      <xdr:col>15</xdr:col>
      <xdr:colOff>101600</xdr:colOff>
      <xdr:row>40</xdr:row>
      <xdr:rowOff>161290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2857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67056</xdr:rowOff>
    </xdr:from>
    <xdr:to>
      <xdr:col>19</xdr:col>
      <xdr:colOff>177800</xdr:colOff>
      <xdr:row>40</xdr:row>
      <xdr:rowOff>110490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2908300" y="692505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31513</xdr:rowOff>
    </xdr:from>
    <xdr:ext cx="405111" cy="259045"/>
    <xdr:sp macro="" textlink="">
      <xdr:nvSpPr>
        <xdr:cNvPr id="75" name="n_1aveValue【道路】&#10;有形固定資産減価償却率">
          <a:extLst>
            <a:ext uri="{FF2B5EF4-FFF2-40B4-BE49-F238E27FC236}">
              <a16:creationId xmlns:a16="http://schemas.microsoft.com/office/drawing/2014/main" id="{00000000-0008-0000-0E00-00004B000000}"/>
            </a:ext>
          </a:extLst>
        </xdr:cNvPr>
        <xdr:cNvSpPr txBox="1"/>
      </xdr:nvSpPr>
      <xdr:spPr>
        <a:xfrm>
          <a:off x="3582044" y="637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56659</xdr:rowOff>
    </xdr:from>
    <xdr:ext cx="405111" cy="259045"/>
    <xdr:sp macro="" textlink="">
      <xdr:nvSpPr>
        <xdr:cNvPr id="76" name="n_2aveValue【道路】&#10;有形固定資産減価償却率">
          <a:extLst>
            <a:ext uri="{FF2B5EF4-FFF2-40B4-BE49-F238E27FC236}">
              <a16:creationId xmlns:a16="http://schemas.microsoft.com/office/drawing/2014/main" id="{00000000-0008-0000-0E00-00004C000000}"/>
            </a:ext>
          </a:extLst>
        </xdr:cNvPr>
        <xdr:cNvSpPr txBox="1"/>
      </xdr:nvSpPr>
      <xdr:spPr>
        <a:xfrm>
          <a:off x="27057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36085</xdr:rowOff>
    </xdr:from>
    <xdr:ext cx="405111" cy="259045"/>
    <xdr:sp macro="" textlink="">
      <xdr:nvSpPr>
        <xdr:cNvPr id="77" name="n_3aveValue【道路】&#10;有形固定資産減価償却率">
          <a:extLst>
            <a:ext uri="{FF2B5EF4-FFF2-40B4-BE49-F238E27FC236}">
              <a16:creationId xmlns:a16="http://schemas.microsoft.com/office/drawing/2014/main" id="{00000000-0008-0000-0E00-00004D000000}"/>
            </a:ext>
          </a:extLst>
        </xdr:cNvPr>
        <xdr:cNvSpPr txBox="1"/>
      </xdr:nvSpPr>
      <xdr:spPr>
        <a:xfrm>
          <a:off x="1816744" y="655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108983</xdr:rowOff>
    </xdr:from>
    <xdr:ext cx="405111" cy="259045"/>
    <xdr:sp macro="" textlink="">
      <xdr:nvSpPr>
        <xdr:cNvPr id="78" name="n_1mainValue【道路】&#10;有形固定資産減価償却率">
          <a:extLst>
            <a:ext uri="{FF2B5EF4-FFF2-40B4-BE49-F238E27FC236}">
              <a16:creationId xmlns:a16="http://schemas.microsoft.com/office/drawing/2014/main" id="{00000000-0008-0000-0E00-00004E000000}"/>
            </a:ext>
          </a:extLst>
        </xdr:cNvPr>
        <xdr:cNvSpPr txBox="1"/>
      </xdr:nvSpPr>
      <xdr:spPr>
        <a:xfrm>
          <a:off x="3582044" y="696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152417</xdr:rowOff>
    </xdr:from>
    <xdr:ext cx="405111" cy="259045"/>
    <xdr:sp macro="" textlink="">
      <xdr:nvSpPr>
        <xdr:cNvPr id="79" name="n_2mainValue【道路】&#10;有形固定資産減価償却率">
          <a:extLst>
            <a:ext uri="{FF2B5EF4-FFF2-40B4-BE49-F238E27FC236}">
              <a16:creationId xmlns:a16="http://schemas.microsoft.com/office/drawing/2014/main" id="{00000000-0008-0000-0E00-00004F000000}"/>
            </a:ext>
          </a:extLst>
        </xdr:cNvPr>
        <xdr:cNvSpPr txBox="1"/>
      </xdr:nvSpPr>
      <xdr:spPr>
        <a:xfrm>
          <a:off x="27057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E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112166</xdr:rowOff>
    </xdr:from>
    <xdr:to>
      <xdr:col>54</xdr:col>
      <xdr:colOff>189865</xdr:colOff>
      <xdr:row>41</xdr:row>
      <xdr:rowOff>143104</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flipV="1">
          <a:off x="10476865" y="5941466"/>
          <a:ext cx="0" cy="1231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146931</xdr:rowOff>
    </xdr:from>
    <xdr:ext cx="469744" cy="259045"/>
    <xdr:sp macro="" textlink="">
      <xdr:nvSpPr>
        <xdr:cNvPr id="104" name="【道路】&#10;一人当たり延長最小値テキスト">
          <a:extLst>
            <a:ext uri="{FF2B5EF4-FFF2-40B4-BE49-F238E27FC236}">
              <a16:creationId xmlns:a16="http://schemas.microsoft.com/office/drawing/2014/main" id="{00000000-0008-0000-0E00-000068000000}"/>
            </a:ext>
          </a:extLst>
        </xdr:cNvPr>
        <xdr:cNvSpPr txBox="1"/>
      </xdr:nvSpPr>
      <xdr:spPr>
        <a:xfrm>
          <a:off x="10515600" y="717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143104</xdr:rowOff>
    </xdr:from>
    <xdr:to>
      <xdr:col>55</xdr:col>
      <xdr:colOff>88900</xdr:colOff>
      <xdr:row>41</xdr:row>
      <xdr:rowOff>143104</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10388600" y="7172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58843</xdr:rowOff>
    </xdr:from>
    <xdr:ext cx="534377" cy="259045"/>
    <xdr:sp macro="" textlink="">
      <xdr:nvSpPr>
        <xdr:cNvPr id="106" name="【道路】&#10;一人当たり延長最大値テキスト">
          <a:extLst>
            <a:ext uri="{FF2B5EF4-FFF2-40B4-BE49-F238E27FC236}">
              <a16:creationId xmlns:a16="http://schemas.microsoft.com/office/drawing/2014/main" id="{00000000-0008-0000-0E00-00006A000000}"/>
            </a:ext>
          </a:extLst>
        </xdr:cNvPr>
        <xdr:cNvSpPr txBox="1"/>
      </xdr:nvSpPr>
      <xdr:spPr>
        <a:xfrm>
          <a:off x="10515600" y="5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112166</xdr:rowOff>
    </xdr:from>
    <xdr:to>
      <xdr:col>55</xdr:col>
      <xdr:colOff>88900</xdr:colOff>
      <xdr:row>34</xdr:row>
      <xdr:rowOff>112166</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594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72127</xdr:rowOff>
    </xdr:from>
    <xdr:ext cx="469744" cy="259045"/>
    <xdr:sp macro="" textlink="">
      <xdr:nvSpPr>
        <xdr:cNvPr id="108" name="【道路】&#10;一人当たり延長平均値テキスト">
          <a:extLst>
            <a:ext uri="{FF2B5EF4-FFF2-40B4-BE49-F238E27FC236}">
              <a16:creationId xmlns:a16="http://schemas.microsoft.com/office/drawing/2014/main" id="{00000000-0008-0000-0E00-00006C000000}"/>
            </a:ext>
          </a:extLst>
        </xdr:cNvPr>
        <xdr:cNvSpPr txBox="1"/>
      </xdr:nvSpPr>
      <xdr:spPr>
        <a:xfrm>
          <a:off x="10515600" y="65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49250</xdr:rowOff>
    </xdr:from>
    <xdr:to>
      <xdr:col>55</xdr:col>
      <xdr:colOff>50800</xdr:colOff>
      <xdr:row>39</xdr:row>
      <xdr:rowOff>150850</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10426700" y="67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85446</xdr:rowOff>
    </xdr:from>
    <xdr:to>
      <xdr:col>50</xdr:col>
      <xdr:colOff>165100</xdr:colOff>
      <xdr:row>40</xdr:row>
      <xdr:rowOff>15596</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9588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79045</xdr:rowOff>
    </xdr:from>
    <xdr:to>
      <xdr:col>46</xdr:col>
      <xdr:colOff>38100</xdr:colOff>
      <xdr:row>40</xdr:row>
      <xdr:rowOff>9195</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8699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34316</xdr:rowOff>
    </xdr:from>
    <xdr:to>
      <xdr:col>41</xdr:col>
      <xdr:colOff>101600</xdr:colOff>
      <xdr:row>39</xdr:row>
      <xdr:rowOff>135916</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7810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61290</xdr:rowOff>
    </xdr:from>
    <xdr:to>
      <xdr:col>55</xdr:col>
      <xdr:colOff>50800</xdr:colOff>
      <xdr:row>40</xdr:row>
      <xdr:rowOff>162890</xdr:rowOff>
    </xdr:to>
    <xdr:sp macro="" textlink="">
      <xdr:nvSpPr>
        <xdr:cNvPr id="118" name="楕円 117">
          <a:extLst>
            <a:ext uri="{FF2B5EF4-FFF2-40B4-BE49-F238E27FC236}">
              <a16:creationId xmlns:a16="http://schemas.microsoft.com/office/drawing/2014/main" id="{00000000-0008-0000-0E00-000076000000}"/>
            </a:ext>
          </a:extLst>
        </xdr:cNvPr>
        <xdr:cNvSpPr/>
      </xdr:nvSpPr>
      <xdr:spPr>
        <a:xfrm>
          <a:off x="10426700" y="691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39717</xdr:rowOff>
    </xdr:from>
    <xdr:ext cx="469744" cy="259045"/>
    <xdr:sp macro="" textlink="">
      <xdr:nvSpPr>
        <xdr:cNvPr id="119" name="【道路】&#10;一人当たり延長該当値テキスト">
          <a:extLst>
            <a:ext uri="{FF2B5EF4-FFF2-40B4-BE49-F238E27FC236}">
              <a16:creationId xmlns:a16="http://schemas.microsoft.com/office/drawing/2014/main" id="{00000000-0008-0000-0E00-000077000000}"/>
            </a:ext>
          </a:extLst>
        </xdr:cNvPr>
        <xdr:cNvSpPr txBox="1"/>
      </xdr:nvSpPr>
      <xdr:spPr>
        <a:xfrm>
          <a:off x="10515600" y="689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57785</xdr:rowOff>
    </xdr:from>
    <xdr:to>
      <xdr:col>50</xdr:col>
      <xdr:colOff>165100</xdr:colOff>
      <xdr:row>40</xdr:row>
      <xdr:rowOff>159385</xdr:rowOff>
    </xdr:to>
    <xdr:sp macro="" textlink="">
      <xdr:nvSpPr>
        <xdr:cNvPr id="120" name="楕円 119">
          <a:extLst>
            <a:ext uri="{FF2B5EF4-FFF2-40B4-BE49-F238E27FC236}">
              <a16:creationId xmlns:a16="http://schemas.microsoft.com/office/drawing/2014/main" id="{00000000-0008-0000-0E00-000078000000}"/>
            </a:ext>
          </a:extLst>
        </xdr:cNvPr>
        <xdr:cNvSpPr/>
      </xdr:nvSpPr>
      <xdr:spPr>
        <a:xfrm>
          <a:off x="95885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108585</xdr:rowOff>
    </xdr:from>
    <xdr:to>
      <xdr:col>55</xdr:col>
      <xdr:colOff>0</xdr:colOff>
      <xdr:row>40</xdr:row>
      <xdr:rowOff>112090</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a:off x="9639300" y="6966585"/>
          <a:ext cx="8382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56261</xdr:rowOff>
    </xdr:from>
    <xdr:to>
      <xdr:col>46</xdr:col>
      <xdr:colOff>38100</xdr:colOff>
      <xdr:row>40</xdr:row>
      <xdr:rowOff>157861</xdr:rowOff>
    </xdr:to>
    <xdr:sp macro="" textlink="">
      <xdr:nvSpPr>
        <xdr:cNvPr id="122" name="楕円 121">
          <a:extLst>
            <a:ext uri="{FF2B5EF4-FFF2-40B4-BE49-F238E27FC236}">
              <a16:creationId xmlns:a16="http://schemas.microsoft.com/office/drawing/2014/main" id="{00000000-0008-0000-0E00-00007A000000}"/>
            </a:ext>
          </a:extLst>
        </xdr:cNvPr>
        <xdr:cNvSpPr/>
      </xdr:nvSpPr>
      <xdr:spPr>
        <a:xfrm>
          <a:off x="8699500" y="691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107061</xdr:rowOff>
    </xdr:from>
    <xdr:to>
      <xdr:col>50</xdr:col>
      <xdr:colOff>114300</xdr:colOff>
      <xdr:row>40</xdr:row>
      <xdr:rowOff>108585</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8750300" y="696506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32123</xdr:rowOff>
    </xdr:from>
    <xdr:ext cx="469744" cy="259045"/>
    <xdr:sp macro="" textlink="">
      <xdr:nvSpPr>
        <xdr:cNvPr id="124" name="n_1aveValue【道路】&#10;一人当たり延長">
          <a:extLst>
            <a:ext uri="{FF2B5EF4-FFF2-40B4-BE49-F238E27FC236}">
              <a16:creationId xmlns:a16="http://schemas.microsoft.com/office/drawing/2014/main" id="{00000000-0008-0000-0E00-00007C000000}"/>
            </a:ext>
          </a:extLst>
        </xdr:cNvPr>
        <xdr:cNvSpPr txBox="1"/>
      </xdr:nvSpPr>
      <xdr:spPr>
        <a:xfrm>
          <a:off x="93917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25722</xdr:rowOff>
    </xdr:from>
    <xdr:ext cx="469744" cy="259045"/>
    <xdr:sp macro="" textlink="">
      <xdr:nvSpPr>
        <xdr:cNvPr id="125" name="n_2aveValue【道路】&#10;一人当たり延長">
          <a:extLst>
            <a:ext uri="{FF2B5EF4-FFF2-40B4-BE49-F238E27FC236}">
              <a16:creationId xmlns:a16="http://schemas.microsoft.com/office/drawing/2014/main" id="{00000000-0008-0000-0E00-00007D000000}"/>
            </a:ext>
          </a:extLst>
        </xdr:cNvPr>
        <xdr:cNvSpPr txBox="1"/>
      </xdr:nvSpPr>
      <xdr:spPr>
        <a:xfrm>
          <a:off x="8515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152443</xdr:rowOff>
    </xdr:from>
    <xdr:ext cx="469744" cy="259045"/>
    <xdr:sp macro="" textlink="">
      <xdr:nvSpPr>
        <xdr:cNvPr id="126" name="n_3aveValue【道路】&#10;一人当たり延長">
          <a:extLst>
            <a:ext uri="{FF2B5EF4-FFF2-40B4-BE49-F238E27FC236}">
              <a16:creationId xmlns:a16="http://schemas.microsoft.com/office/drawing/2014/main" id="{00000000-0008-0000-0E00-00007E000000}"/>
            </a:ext>
          </a:extLst>
        </xdr:cNvPr>
        <xdr:cNvSpPr txBox="1"/>
      </xdr:nvSpPr>
      <xdr:spPr>
        <a:xfrm>
          <a:off x="7626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150512</xdr:rowOff>
    </xdr:from>
    <xdr:ext cx="469744" cy="259045"/>
    <xdr:sp macro="" textlink="">
      <xdr:nvSpPr>
        <xdr:cNvPr id="127" name="n_1mainValue【道路】&#10;一人当たり延長">
          <a:extLst>
            <a:ext uri="{FF2B5EF4-FFF2-40B4-BE49-F238E27FC236}">
              <a16:creationId xmlns:a16="http://schemas.microsoft.com/office/drawing/2014/main" id="{00000000-0008-0000-0E00-00007F000000}"/>
            </a:ext>
          </a:extLst>
        </xdr:cNvPr>
        <xdr:cNvSpPr txBox="1"/>
      </xdr:nvSpPr>
      <xdr:spPr>
        <a:xfrm>
          <a:off x="9391727" y="700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148988</xdr:rowOff>
    </xdr:from>
    <xdr:ext cx="469744" cy="259045"/>
    <xdr:sp macro="" textlink="">
      <xdr:nvSpPr>
        <xdr:cNvPr id="128" name="n_2mainValue【道路】&#10;一人当たり延長">
          <a:extLst>
            <a:ext uri="{FF2B5EF4-FFF2-40B4-BE49-F238E27FC236}">
              <a16:creationId xmlns:a16="http://schemas.microsoft.com/office/drawing/2014/main" id="{00000000-0008-0000-0E00-000080000000}"/>
            </a:ext>
          </a:extLst>
        </xdr:cNvPr>
        <xdr:cNvSpPr txBox="1"/>
      </xdr:nvSpPr>
      <xdr:spPr>
        <a:xfrm>
          <a:off x="8515427" y="700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1633</xdr:rowOff>
    </xdr:from>
    <xdr:to>
      <xdr:col>24</xdr:col>
      <xdr:colOff>62865</xdr:colOff>
      <xdr:row>64</xdr:row>
      <xdr:rowOff>32657</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flipV="1">
          <a:off x="4634865" y="9602833"/>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340478" cy="259045"/>
    <xdr:sp macro="" textlink="">
      <xdr:nvSpPr>
        <xdr:cNvPr id="155" name="【橋りょう・トンネル】&#10;有形固定資産減価償却率最小値テキスト">
          <a:extLst>
            <a:ext uri="{FF2B5EF4-FFF2-40B4-BE49-F238E27FC236}">
              <a16:creationId xmlns:a16="http://schemas.microsoft.com/office/drawing/2014/main" id="{00000000-0008-0000-0E00-00009B000000}"/>
            </a:ext>
          </a:extLst>
        </xdr:cNvPr>
        <xdr:cNvSpPr txBox="1"/>
      </xdr:nvSpPr>
      <xdr:spPr>
        <a:xfrm>
          <a:off x="4673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4546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119760</xdr:rowOff>
    </xdr:from>
    <xdr:ext cx="405111" cy="259045"/>
    <xdr:sp macro="" textlink="">
      <xdr:nvSpPr>
        <xdr:cNvPr id="157" name="【橋りょう・トンネル】&#10;有形固定資産減価償却率最大値テキスト">
          <a:extLst>
            <a:ext uri="{FF2B5EF4-FFF2-40B4-BE49-F238E27FC236}">
              <a16:creationId xmlns:a16="http://schemas.microsoft.com/office/drawing/2014/main" id="{00000000-0008-0000-0E00-00009D000000}"/>
            </a:ext>
          </a:extLst>
        </xdr:cNvPr>
        <xdr:cNvSpPr txBox="1"/>
      </xdr:nvSpPr>
      <xdr:spPr>
        <a:xfrm>
          <a:off x="4673600" y="937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1633</xdr:rowOff>
    </xdr:from>
    <xdr:to>
      <xdr:col>24</xdr:col>
      <xdr:colOff>152400</xdr:colOff>
      <xdr:row>56</xdr:row>
      <xdr:rowOff>1633</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4546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122300</xdr:rowOff>
    </xdr:from>
    <xdr:ext cx="405111" cy="259045"/>
    <xdr:sp macro="" textlink="">
      <xdr:nvSpPr>
        <xdr:cNvPr id="159" name="【橋りょう・トンネル】&#10;有形固定資産減価償却率平均値テキスト">
          <a:extLst>
            <a:ext uri="{FF2B5EF4-FFF2-40B4-BE49-F238E27FC236}">
              <a16:creationId xmlns:a16="http://schemas.microsoft.com/office/drawing/2014/main" id="{00000000-0008-0000-0E00-00009F000000}"/>
            </a:ext>
          </a:extLst>
        </xdr:cNvPr>
        <xdr:cNvSpPr txBox="1"/>
      </xdr:nvSpPr>
      <xdr:spPr>
        <a:xfrm>
          <a:off x="4673600" y="989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60" name="フローチャート: 判断 159">
          <a:extLst>
            <a:ext uri="{FF2B5EF4-FFF2-40B4-BE49-F238E27FC236}">
              <a16:creationId xmlns:a16="http://schemas.microsoft.com/office/drawing/2014/main" id="{00000000-0008-0000-0E00-0000A0000000}"/>
            </a:ext>
          </a:extLst>
        </xdr:cNvPr>
        <xdr:cNvSpPr/>
      </xdr:nvSpPr>
      <xdr:spPr>
        <a:xfrm>
          <a:off x="4584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99423</xdr:rowOff>
    </xdr:from>
    <xdr:to>
      <xdr:col>20</xdr:col>
      <xdr:colOff>38100</xdr:colOff>
      <xdr:row>59</xdr:row>
      <xdr:rowOff>29573</xdr:rowOff>
    </xdr:to>
    <xdr:sp macro="" textlink="">
      <xdr:nvSpPr>
        <xdr:cNvPr id="161" name="フローチャート: 判断 160">
          <a:extLst>
            <a:ext uri="{FF2B5EF4-FFF2-40B4-BE49-F238E27FC236}">
              <a16:creationId xmlns:a16="http://schemas.microsoft.com/office/drawing/2014/main" id="{00000000-0008-0000-0E00-0000A1000000}"/>
            </a:ext>
          </a:extLst>
        </xdr:cNvPr>
        <xdr:cNvSpPr/>
      </xdr:nvSpPr>
      <xdr:spPr>
        <a:xfrm>
          <a:off x="3746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122283</xdr:rowOff>
    </xdr:from>
    <xdr:to>
      <xdr:col>15</xdr:col>
      <xdr:colOff>101600</xdr:colOff>
      <xdr:row>59</xdr:row>
      <xdr:rowOff>52433</xdr:rowOff>
    </xdr:to>
    <xdr:sp macro="" textlink="">
      <xdr:nvSpPr>
        <xdr:cNvPr id="162" name="フローチャート: 判断 161">
          <a:extLst>
            <a:ext uri="{FF2B5EF4-FFF2-40B4-BE49-F238E27FC236}">
              <a16:creationId xmlns:a16="http://schemas.microsoft.com/office/drawing/2014/main" id="{00000000-0008-0000-0E00-0000A2000000}"/>
            </a:ext>
          </a:extLst>
        </xdr:cNvPr>
        <xdr:cNvSpPr/>
      </xdr:nvSpPr>
      <xdr:spPr>
        <a:xfrm>
          <a:off x="2857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127181</xdr:rowOff>
    </xdr:from>
    <xdr:to>
      <xdr:col>10</xdr:col>
      <xdr:colOff>165100</xdr:colOff>
      <xdr:row>59</xdr:row>
      <xdr:rowOff>57331</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1968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76563</xdr:rowOff>
    </xdr:from>
    <xdr:to>
      <xdr:col>24</xdr:col>
      <xdr:colOff>114300</xdr:colOff>
      <xdr:row>61</xdr:row>
      <xdr:rowOff>6713</xdr:rowOff>
    </xdr:to>
    <xdr:sp macro="" textlink="">
      <xdr:nvSpPr>
        <xdr:cNvPr id="169" name="楕円 168">
          <a:extLst>
            <a:ext uri="{FF2B5EF4-FFF2-40B4-BE49-F238E27FC236}">
              <a16:creationId xmlns:a16="http://schemas.microsoft.com/office/drawing/2014/main" id="{00000000-0008-0000-0E00-0000A9000000}"/>
            </a:ext>
          </a:extLst>
        </xdr:cNvPr>
        <xdr:cNvSpPr/>
      </xdr:nvSpPr>
      <xdr:spPr>
        <a:xfrm>
          <a:off x="45847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54990</xdr:rowOff>
    </xdr:from>
    <xdr:ext cx="405111" cy="259045"/>
    <xdr:sp macro="" textlink="">
      <xdr:nvSpPr>
        <xdr:cNvPr id="170" name="【橋りょう・トンネル】&#10;有形固定資産減価償却率該当値テキスト">
          <a:extLst>
            <a:ext uri="{FF2B5EF4-FFF2-40B4-BE49-F238E27FC236}">
              <a16:creationId xmlns:a16="http://schemas.microsoft.com/office/drawing/2014/main" id="{00000000-0008-0000-0E00-0000AA000000}"/>
            </a:ext>
          </a:extLst>
        </xdr:cNvPr>
        <xdr:cNvSpPr txBox="1"/>
      </xdr:nvSpPr>
      <xdr:spPr>
        <a:xfrm>
          <a:off x="4673600"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96157</xdr:rowOff>
    </xdr:from>
    <xdr:to>
      <xdr:col>20</xdr:col>
      <xdr:colOff>38100</xdr:colOff>
      <xdr:row>61</xdr:row>
      <xdr:rowOff>26307</xdr:rowOff>
    </xdr:to>
    <xdr:sp macro="" textlink="">
      <xdr:nvSpPr>
        <xdr:cNvPr id="171" name="楕円 170">
          <a:extLst>
            <a:ext uri="{FF2B5EF4-FFF2-40B4-BE49-F238E27FC236}">
              <a16:creationId xmlns:a16="http://schemas.microsoft.com/office/drawing/2014/main" id="{00000000-0008-0000-0E00-0000AB000000}"/>
            </a:ext>
          </a:extLst>
        </xdr:cNvPr>
        <xdr:cNvSpPr/>
      </xdr:nvSpPr>
      <xdr:spPr>
        <a:xfrm>
          <a:off x="3746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127363</xdr:rowOff>
    </xdr:from>
    <xdr:to>
      <xdr:col>24</xdr:col>
      <xdr:colOff>63500</xdr:colOff>
      <xdr:row>60</xdr:row>
      <xdr:rowOff>146957</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3797300" y="1041436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122283</xdr:rowOff>
    </xdr:from>
    <xdr:to>
      <xdr:col>15</xdr:col>
      <xdr:colOff>101600</xdr:colOff>
      <xdr:row>61</xdr:row>
      <xdr:rowOff>52433</xdr:rowOff>
    </xdr:to>
    <xdr:sp macro="" textlink="">
      <xdr:nvSpPr>
        <xdr:cNvPr id="173" name="楕円 172">
          <a:extLst>
            <a:ext uri="{FF2B5EF4-FFF2-40B4-BE49-F238E27FC236}">
              <a16:creationId xmlns:a16="http://schemas.microsoft.com/office/drawing/2014/main" id="{00000000-0008-0000-0E00-0000AD000000}"/>
            </a:ext>
          </a:extLst>
        </xdr:cNvPr>
        <xdr:cNvSpPr/>
      </xdr:nvSpPr>
      <xdr:spPr>
        <a:xfrm>
          <a:off x="2857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146957</xdr:rowOff>
    </xdr:from>
    <xdr:to>
      <xdr:col>19</xdr:col>
      <xdr:colOff>177800</xdr:colOff>
      <xdr:row>61</xdr:row>
      <xdr:rowOff>1633</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2908300" y="104339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46100</xdr:rowOff>
    </xdr:from>
    <xdr:ext cx="405111" cy="259045"/>
    <xdr:sp macro="" textlink="">
      <xdr:nvSpPr>
        <xdr:cNvPr id="175" name="n_1aveValue【橋りょう・トンネル】&#10;有形固定資産減価償却率">
          <a:extLst>
            <a:ext uri="{FF2B5EF4-FFF2-40B4-BE49-F238E27FC236}">
              <a16:creationId xmlns:a16="http://schemas.microsoft.com/office/drawing/2014/main" id="{00000000-0008-0000-0E00-0000AF000000}"/>
            </a:ext>
          </a:extLst>
        </xdr:cNvPr>
        <xdr:cNvSpPr txBox="1"/>
      </xdr:nvSpPr>
      <xdr:spPr>
        <a:xfrm>
          <a:off x="35820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68960</xdr:rowOff>
    </xdr:from>
    <xdr:ext cx="405111" cy="259045"/>
    <xdr:sp macro="" textlink="">
      <xdr:nvSpPr>
        <xdr:cNvPr id="176" name="n_2aveValue【橋りょう・トンネル】&#10;有形固定資産減価償却率">
          <a:extLst>
            <a:ext uri="{FF2B5EF4-FFF2-40B4-BE49-F238E27FC236}">
              <a16:creationId xmlns:a16="http://schemas.microsoft.com/office/drawing/2014/main" id="{00000000-0008-0000-0E00-0000B0000000}"/>
            </a:ext>
          </a:extLst>
        </xdr:cNvPr>
        <xdr:cNvSpPr txBox="1"/>
      </xdr:nvSpPr>
      <xdr:spPr>
        <a:xfrm>
          <a:off x="2705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73858</xdr:rowOff>
    </xdr:from>
    <xdr:ext cx="405111" cy="259045"/>
    <xdr:sp macro="" textlink="">
      <xdr:nvSpPr>
        <xdr:cNvPr id="177" name="n_3aveValue【橋りょう・トンネル】&#10;有形固定資産減価償却率">
          <a:extLst>
            <a:ext uri="{FF2B5EF4-FFF2-40B4-BE49-F238E27FC236}">
              <a16:creationId xmlns:a16="http://schemas.microsoft.com/office/drawing/2014/main" id="{00000000-0008-0000-0E00-0000B1000000}"/>
            </a:ext>
          </a:extLst>
        </xdr:cNvPr>
        <xdr:cNvSpPr txBox="1"/>
      </xdr:nvSpPr>
      <xdr:spPr>
        <a:xfrm>
          <a:off x="1816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17434</xdr:rowOff>
    </xdr:from>
    <xdr:ext cx="405111" cy="259045"/>
    <xdr:sp macro="" textlink="">
      <xdr:nvSpPr>
        <xdr:cNvPr id="178" name="n_1mainValue【橋りょう・トンネル】&#10;有形固定資産減価償却率">
          <a:extLst>
            <a:ext uri="{FF2B5EF4-FFF2-40B4-BE49-F238E27FC236}">
              <a16:creationId xmlns:a16="http://schemas.microsoft.com/office/drawing/2014/main" id="{00000000-0008-0000-0E00-0000B2000000}"/>
            </a:ext>
          </a:extLst>
        </xdr:cNvPr>
        <xdr:cNvSpPr txBox="1"/>
      </xdr:nvSpPr>
      <xdr:spPr>
        <a:xfrm>
          <a:off x="35820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43560</xdr:rowOff>
    </xdr:from>
    <xdr:ext cx="405111" cy="259045"/>
    <xdr:sp macro="" textlink="">
      <xdr:nvSpPr>
        <xdr:cNvPr id="179" name="n_2mainValue【橋りょう・トンネル】&#10;有形固定資産減価償却率">
          <a:extLst>
            <a:ext uri="{FF2B5EF4-FFF2-40B4-BE49-F238E27FC236}">
              <a16:creationId xmlns:a16="http://schemas.microsoft.com/office/drawing/2014/main" id="{00000000-0008-0000-0E00-0000B3000000}"/>
            </a:ext>
          </a:extLst>
        </xdr:cNvPr>
        <xdr:cNvSpPr txBox="1"/>
      </xdr:nvSpPr>
      <xdr:spPr>
        <a:xfrm>
          <a:off x="2705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a:extLst>
            <a:ext uri="{FF2B5EF4-FFF2-40B4-BE49-F238E27FC236}">
              <a16:creationId xmlns:a16="http://schemas.microsoft.com/office/drawing/2014/main" id="{00000000-0008-0000-0E00-0000C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75636</xdr:rowOff>
    </xdr:from>
    <xdr:to>
      <xdr:col>54</xdr:col>
      <xdr:colOff>189865</xdr:colOff>
      <xdr:row>64</xdr:row>
      <xdr:rowOff>72500</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flipV="1">
          <a:off x="10476865" y="9505386"/>
          <a:ext cx="0" cy="153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204" name="【橋りょう・トンネル】&#10;一人当たり有形固定資産（償却資産）額最小値テキスト">
          <a:extLst>
            <a:ext uri="{FF2B5EF4-FFF2-40B4-BE49-F238E27FC236}">
              <a16:creationId xmlns:a16="http://schemas.microsoft.com/office/drawing/2014/main" id="{00000000-0008-0000-0E00-0000CC000000}"/>
            </a:ext>
          </a:extLst>
        </xdr:cNvPr>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22313</xdr:rowOff>
    </xdr:from>
    <xdr:ext cx="599010" cy="259045"/>
    <xdr:sp macro="" textlink="">
      <xdr:nvSpPr>
        <xdr:cNvPr id="206" name="【橋りょう・トンネル】&#10;一人当たり有形固定資産（償却資産）額最大値テキスト">
          <a:extLst>
            <a:ext uri="{FF2B5EF4-FFF2-40B4-BE49-F238E27FC236}">
              <a16:creationId xmlns:a16="http://schemas.microsoft.com/office/drawing/2014/main" id="{00000000-0008-0000-0E00-0000CE000000}"/>
            </a:ext>
          </a:extLst>
        </xdr:cNvPr>
        <xdr:cNvSpPr txBox="1"/>
      </xdr:nvSpPr>
      <xdr:spPr>
        <a:xfrm>
          <a:off x="10515600" y="928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75636</xdr:rowOff>
    </xdr:from>
    <xdr:to>
      <xdr:col>55</xdr:col>
      <xdr:colOff>88900</xdr:colOff>
      <xdr:row>55</xdr:row>
      <xdr:rowOff>75636</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10388600" y="950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140953</xdr:rowOff>
    </xdr:from>
    <xdr:ext cx="534377" cy="259045"/>
    <xdr:sp macro="" textlink="">
      <xdr:nvSpPr>
        <xdr:cNvPr id="208" name="【橋りょう・トンネル】&#10;一人当たり有形固定資産（償却資産）額平均値テキスト">
          <a:extLst>
            <a:ext uri="{FF2B5EF4-FFF2-40B4-BE49-F238E27FC236}">
              <a16:creationId xmlns:a16="http://schemas.microsoft.com/office/drawing/2014/main" id="{00000000-0008-0000-0E00-0000D0000000}"/>
            </a:ext>
          </a:extLst>
        </xdr:cNvPr>
        <xdr:cNvSpPr txBox="1"/>
      </xdr:nvSpPr>
      <xdr:spPr>
        <a:xfrm>
          <a:off x="10515600" y="10599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162526</xdr:rowOff>
    </xdr:from>
    <xdr:to>
      <xdr:col>55</xdr:col>
      <xdr:colOff>50800</xdr:colOff>
      <xdr:row>62</xdr:row>
      <xdr:rowOff>92676</xdr:rowOff>
    </xdr:to>
    <xdr:sp macro="" textlink="">
      <xdr:nvSpPr>
        <xdr:cNvPr id="209" name="フローチャート: 判断 208">
          <a:extLst>
            <a:ext uri="{FF2B5EF4-FFF2-40B4-BE49-F238E27FC236}">
              <a16:creationId xmlns:a16="http://schemas.microsoft.com/office/drawing/2014/main" id="{00000000-0008-0000-0E00-0000D1000000}"/>
            </a:ext>
          </a:extLst>
        </xdr:cNvPr>
        <xdr:cNvSpPr/>
      </xdr:nvSpPr>
      <xdr:spPr>
        <a:xfrm>
          <a:off x="10426700" y="106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30666</xdr:rowOff>
    </xdr:from>
    <xdr:to>
      <xdr:col>50</xdr:col>
      <xdr:colOff>165100</xdr:colOff>
      <xdr:row>62</xdr:row>
      <xdr:rowOff>132266</xdr:rowOff>
    </xdr:to>
    <xdr:sp macro="" textlink="">
      <xdr:nvSpPr>
        <xdr:cNvPr id="210" name="フローチャート: 判断 209">
          <a:extLst>
            <a:ext uri="{FF2B5EF4-FFF2-40B4-BE49-F238E27FC236}">
              <a16:creationId xmlns:a16="http://schemas.microsoft.com/office/drawing/2014/main" id="{00000000-0008-0000-0E00-0000D2000000}"/>
            </a:ext>
          </a:extLst>
        </xdr:cNvPr>
        <xdr:cNvSpPr/>
      </xdr:nvSpPr>
      <xdr:spPr>
        <a:xfrm>
          <a:off x="9588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4403</xdr:rowOff>
    </xdr:from>
    <xdr:to>
      <xdr:col>46</xdr:col>
      <xdr:colOff>38100</xdr:colOff>
      <xdr:row>62</xdr:row>
      <xdr:rowOff>106003</xdr:rowOff>
    </xdr:to>
    <xdr:sp macro="" textlink="">
      <xdr:nvSpPr>
        <xdr:cNvPr id="211" name="フローチャート: 判断 210">
          <a:extLst>
            <a:ext uri="{FF2B5EF4-FFF2-40B4-BE49-F238E27FC236}">
              <a16:creationId xmlns:a16="http://schemas.microsoft.com/office/drawing/2014/main" id="{00000000-0008-0000-0E00-0000D3000000}"/>
            </a:ext>
          </a:extLst>
        </xdr:cNvPr>
        <xdr:cNvSpPr/>
      </xdr:nvSpPr>
      <xdr:spPr>
        <a:xfrm>
          <a:off x="8699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43467</xdr:rowOff>
    </xdr:from>
    <xdr:to>
      <xdr:col>41</xdr:col>
      <xdr:colOff>101600</xdr:colOff>
      <xdr:row>62</xdr:row>
      <xdr:rowOff>145067</xdr:rowOff>
    </xdr:to>
    <xdr:sp macro="" textlink="">
      <xdr:nvSpPr>
        <xdr:cNvPr id="212" name="フローチャート: 判断 211">
          <a:extLst>
            <a:ext uri="{FF2B5EF4-FFF2-40B4-BE49-F238E27FC236}">
              <a16:creationId xmlns:a16="http://schemas.microsoft.com/office/drawing/2014/main" id="{00000000-0008-0000-0E00-0000D4000000}"/>
            </a:ext>
          </a:extLst>
        </xdr:cNvPr>
        <xdr:cNvSpPr/>
      </xdr:nvSpPr>
      <xdr:spPr>
        <a:xfrm>
          <a:off x="7810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135403</xdr:rowOff>
    </xdr:from>
    <xdr:to>
      <xdr:col>55</xdr:col>
      <xdr:colOff>50800</xdr:colOff>
      <xdr:row>62</xdr:row>
      <xdr:rowOff>65553</xdr:rowOff>
    </xdr:to>
    <xdr:sp macro="" textlink="">
      <xdr:nvSpPr>
        <xdr:cNvPr id="218" name="楕円 217">
          <a:extLst>
            <a:ext uri="{FF2B5EF4-FFF2-40B4-BE49-F238E27FC236}">
              <a16:creationId xmlns:a16="http://schemas.microsoft.com/office/drawing/2014/main" id="{00000000-0008-0000-0E00-0000DA000000}"/>
            </a:ext>
          </a:extLst>
        </xdr:cNvPr>
        <xdr:cNvSpPr/>
      </xdr:nvSpPr>
      <xdr:spPr>
        <a:xfrm>
          <a:off x="10426700" y="1059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158280</xdr:rowOff>
    </xdr:from>
    <xdr:ext cx="599010" cy="259045"/>
    <xdr:sp macro="" textlink="">
      <xdr:nvSpPr>
        <xdr:cNvPr id="219" name="【橋りょう・トンネル】&#10;一人当たり有形固定資産（償却資産）額該当値テキスト">
          <a:extLst>
            <a:ext uri="{FF2B5EF4-FFF2-40B4-BE49-F238E27FC236}">
              <a16:creationId xmlns:a16="http://schemas.microsoft.com/office/drawing/2014/main" id="{00000000-0008-0000-0E00-0000DB000000}"/>
            </a:ext>
          </a:extLst>
        </xdr:cNvPr>
        <xdr:cNvSpPr txBox="1"/>
      </xdr:nvSpPr>
      <xdr:spPr>
        <a:xfrm>
          <a:off x="10515600" y="1044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134800</xdr:rowOff>
    </xdr:from>
    <xdr:to>
      <xdr:col>50</xdr:col>
      <xdr:colOff>165100</xdr:colOff>
      <xdr:row>62</xdr:row>
      <xdr:rowOff>64950</xdr:rowOff>
    </xdr:to>
    <xdr:sp macro="" textlink="">
      <xdr:nvSpPr>
        <xdr:cNvPr id="220" name="楕円 219">
          <a:extLst>
            <a:ext uri="{FF2B5EF4-FFF2-40B4-BE49-F238E27FC236}">
              <a16:creationId xmlns:a16="http://schemas.microsoft.com/office/drawing/2014/main" id="{00000000-0008-0000-0E00-0000DC000000}"/>
            </a:ext>
          </a:extLst>
        </xdr:cNvPr>
        <xdr:cNvSpPr/>
      </xdr:nvSpPr>
      <xdr:spPr>
        <a:xfrm>
          <a:off x="9588500" y="105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14150</xdr:rowOff>
    </xdr:from>
    <xdr:to>
      <xdr:col>55</xdr:col>
      <xdr:colOff>0</xdr:colOff>
      <xdr:row>62</xdr:row>
      <xdr:rowOff>14753</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9639300" y="10644050"/>
          <a:ext cx="8382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133135</xdr:rowOff>
    </xdr:from>
    <xdr:to>
      <xdr:col>46</xdr:col>
      <xdr:colOff>38100</xdr:colOff>
      <xdr:row>62</xdr:row>
      <xdr:rowOff>63285</xdr:rowOff>
    </xdr:to>
    <xdr:sp macro="" textlink="">
      <xdr:nvSpPr>
        <xdr:cNvPr id="222" name="楕円 221">
          <a:extLst>
            <a:ext uri="{FF2B5EF4-FFF2-40B4-BE49-F238E27FC236}">
              <a16:creationId xmlns:a16="http://schemas.microsoft.com/office/drawing/2014/main" id="{00000000-0008-0000-0E00-0000DE000000}"/>
            </a:ext>
          </a:extLst>
        </xdr:cNvPr>
        <xdr:cNvSpPr/>
      </xdr:nvSpPr>
      <xdr:spPr>
        <a:xfrm>
          <a:off x="8699500" y="105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12485</xdr:rowOff>
    </xdr:from>
    <xdr:to>
      <xdr:col>50</xdr:col>
      <xdr:colOff>114300</xdr:colOff>
      <xdr:row>62</xdr:row>
      <xdr:rowOff>14150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8750300" y="10642385"/>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123393</xdr:rowOff>
    </xdr:from>
    <xdr:ext cx="534377" cy="259045"/>
    <xdr:sp macro="" textlink="">
      <xdr:nvSpPr>
        <xdr:cNvPr id="224" name="n_1aveValue【橋りょう・トンネル】&#10;一人当たり有形固定資産（償却資産）額">
          <a:extLst>
            <a:ext uri="{FF2B5EF4-FFF2-40B4-BE49-F238E27FC236}">
              <a16:creationId xmlns:a16="http://schemas.microsoft.com/office/drawing/2014/main" id="{00000000-0008-0000-0E00-0000E0000000}"/>
            </a:ext>
          </a:extLst>
        </xdr:cNvPr>
        <xdr:cNvSpPr txBox="1"/>
      </xdr:nvSpPr>
      <xdr:spPr>
        <a:xfrm>
          <a:off x="9359411" y="107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97130</xdr:rowOff>
    </xdr:from>
    <xdr:ext cx="534377" cy="259045"/>
    <xdr:sp macro="" textlink="">
      <xdr:nvSpPr>
        <xdr:cNvPr id="225" name="n_2aveValue【橋りょう・トンネル】&#10;一人当たり有形固定資産（償却資産）額">
          <a:extLst>
            <a:ext uri="{FF2B5EF4-FFF2-40B4-BE49-F238E27FC236}">
              <a16:creationId xmlns:a16="http://schemas.microsoft.com/office/drawing/2014/main" id="{00000000-0008-0000-0E00-0000E1000000}"/>
            </a:ext>
          </a:extLst>
        </xdr:cNvPr>
        <xdr:cNvSpPr txBox="1"/>
      </xdr:nvSpPr>
      <xdr:spPr>
        <a:xfrm>
          <a:off x="84831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161594</xdr:rowOff>
    </xdr:from>
    <xdr:ext cx="534377" cy="259045"/>
    <xdr:sp macro="" textlink="">
      <xdr:nvSpPr>
        <xdr:cNvPr id="226" name="n_3aveValue【橋りょう・トンネル】&#10;一人当たり有形固定資産（償却資産）額">
          <a:extLst>
            <a:ext uri="{FF2B5EF4-FFF2-40B4-BE49-F238E27FC236}">
              <a16:creationId xmlns:a16="http://schemas.microsoft.com/office/drawing/2014/main" id="{00000000-0008-0000-0E00-0000E2000000}"/>
            </a:ext>
          </a:extLst>
        </xdr:cNvPr>
        <xdr:cNvSpPr txBox="1"/>
      </xdr:nvSpPr>
      <xdr:spPr>
        <a:xfrm>
          <a:off x="7594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81477</xdr:rowOff>
    </xdr:from>
    <xdr:ext cx="599010" cy="259045"/>
    <xdr:sp macro="" textlink="">
      <xdr:nvSpPr>
        <xdr:cNvPr id="227" name="n_1mainValue【橋りょう・トンネル】&#10;一人当たり有形固定資産（償却資産）額">
          <a:extLst>
            <a:ext uri="{FF2B5EF4-FFF2-40B4-BE49-F238E27FC236}">
              <a16:creationId xmlns:a16="http://schemas.microsoft.com/office/drawing/2014/main" id="{00000000-0008-0000-0E00-0000E3000000}"/>
            </a:ext>
          </a:extLst>
        </xdr:cNvPr>
        <xdr:cNvSpPr txBox="1"/>
      </xdr:nvSpPr>
      <xdr:spPr>
        <a:xfrm>
          <a:off x="9327095" y="1036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79812</xdr:rowOff>
    </xdr:from>
    <xdr:ext cx="599010" cy="259045"/>
    <xdr:sp macro="" textlink="">
      <xdr:nvSpPr>
        <xdr:cNvPr id="228" name="n_2mainValue【橋りょう・トンネル】&#10;一人当たり有形固定資産（償却資産）額">
          <a:extLst>
            <a:ext uri="{FF2B5EF4-FFF2-40B4-BE49-F238E27FC236}">
              <a16:creationId xmlns:a16="http://schemas.microsoft.com/office/drawing/2014/main" id="{00000000-0008-0000-0E00-0000E4000000}"/>
            </a:ext>
          </a:extLst>
        </xdr:cNvPr>
        <xdr:cNvSpPr txBox="1"/>
      </xdr:nvSpPr>
      <xdr:spPr>
        <a:xfrm>
          <a:off x="8450795" y="1036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a:extLst>
            <a:ext uri="{FF2B5EF4-FFF2-40B4-BE49-F238E27FC236}">
              <a16:creationId xmlns:a16="http://schemas.microsoft.com/office/drawing/2014/main" id="{00000000-0008-0000-0E00-0000F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86</xdr:row>
      <xdr:rowOff>17145</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4634865" y="13369289"/>
          <a:ext cx="0" cy="139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20972</xdr:rowOff>
    </xdr:from>
    <xdr:ext cx="405111" cy="259045"/>
    <xdr:sp macro="" textlink="">
      <xdr:nvSpPr>
        <xdr:cNvPr id="254" name="【公営住宅】&#10;有形固定資産減価償却率最小値テキスト">
          <a:extLst>
            <a:ext uri="{FF2B5EF4-FFF2-40B4-BE49-F238E27FC236}">
              <a16:creationId xmlns:a16="http://schemas.microsoft.com/office/drawing/2014/main" id="{00000000-0008-0000-0E00-0000FE000000}"/>
            </a:ext>
          </a:extLst>
        </xdr:cNvPr>
        <xdr:cNvSpPr txBox="1"/>
      </xdr:nvSpPr>
      <xdr:spPr>
        <a:xfrm>
          <a:off x="4673600"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17145</xdr:rowOff>
    </xdr:from>
    <xdr:to>
      <xdr:col>24</xdr:col>
      <xdr:colOff>152400</xdr:colOff>
      <xdr:row>86</xdr:row>
      <xdr:rowOff>17145</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56" name="【公営住宅】&#10;有形固定資産減価償却率最大値テキスト">
          <a:extLst>
            <a:ext uri="{FF2B5EF4-FFF2-40B4-BE49-F238E27FC236}">
              <a16:creationId xmlns:a16="http://schemas.microsoft.com/office/drawing/2014/main" id="{00000000-0008-0000-0E00-000000010000}"/>
            </a:ext>
          </a:extLst>
        </xdr:cNvPr>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160038</xdr:rowOff>
    </xdr:from>
    <xdr:ext cx="405111" cy="259045"/>
    <xdr:sp macro="" textlink="">
      <xdr:nvSpPr>
        <xdr:cNvPr id="258" name="【公営住宅】&#10;有形固定資産減価償却率平均値テキスト">
          <a:extLst>
            <a:ext uri="{FF2B5EF4-FFF2-40B4-BE49-F238E27FC236}">
              <a16:creationId xmlns:a16="http://schemas.microsoft.com/office/drawing/2014/main" id="{00000000-0008-0000-0E00-000002010000}"/>
            </a:ext>
          </a:extLst>
        </xdr:cNvPr>
        <xdr:cNvSpPr txBox="1"/>
      </xdr:nvSpPr>
      <xdr:spPr>
        <a:xfrm>
          <a:off x="4673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59" name="フローチャート: 判断 258">
          <a:extLst>
            <a:ext uri="{FF2B5EF4-FFF2-40B4-BE49-F238E27FC236}">
              <a16:creationId xmlns:a16="http://schemas.microsoft.com/office/drawing/2014/main" id="{00000000-0008-0000-0E00-000003010000}"/>
            </a:ext>
          </a:extLst>
        </xdr:cNvPr>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60" name="フローチャート: 判断 259">
          <a:extLst>
            <a:ext uri="{FF2B5EF4-FFF2-40B4-BE49-F238E27FC236}">
              <a16:creationId xmlns:a16="http://schemas.microsoft.com/office/drawing/2014/main" id="{00000000-0008-0000-0E00-000004010000}"/>
            </a:ext>
          </a:extLst>
        </xdr:cNvPr>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61" name="フローチャート: 判断 260">
          <a:extLst>
            <a:ext uri="{FF2B5EF4-FFF2-40B4-BE49-F238E27FC236}">
              <a16:creationId xmlns:a16="http://schemas.microsoft.com/office/drawing/2014/main" id="{00000000-0008-0000-0E00-000005010000}"/>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93980</xdr:rowOff>
    </xdr:from>
    <xdr:to>
      <xdr:col>10</xdr:col>
      <xdr:colOff>165100</xdr:colOff>
      <xdr:row>82</xdr:row>
      <xdr:rowOff>24130</xdr:rowOff>
    </xdr:to>
    <xdr:sp macro="" textlink="">
      <xdr:nvSpPr>
        <xdr:cNvPr id="262" name="フローチャート: 判断 261">
          <a:extLst>
            <a:ext uri="{FF2B5EF4-FFF2-40B4-BE49-F238E27FC236}">
              <a16:creationId xmlns:a16="http://schemas.microsoft.com/office/drawing/2014/main" id="{00000000-0008-0000-0E00-000006010000}"/>
            </a:ext>
          </a:extLst>
        </xdr:cNvPr>
        <xdr:cNvSpPr/>
      </xdr:nvSpPr>
      <xdr:spPr>
        <a:xfrm>
          <a:off x="1968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143511</xdr:rowOff>
    </xdr:from>
    <xdr:to>
      <xdr:col>24</xdr:col>
      <xdr:colOff>114300</xdr:colOff>
      <xdr:row>79</xdr:row>
      <xdr:rowOff>73661</xdr:rowOff>
    </xdr:to>
    <xdr:sp macro="" textlink="">
      <xdr:nvSpPr>
        <xdr:cNvPr id="268" name="楕円 267">
          <a:extLst>
            <a:ext uri="{FF2B5EF4-FFF2-40B4-BE49-F238E27FC236}">
              <a16:creationId xmlns:a16="http://schemas.microsoft.com/office/drawing/2014/main" id="{00000000-0008-0000-0E00-00000C010000}"/>
            </a:ext>
          </a:extLst>
        </xdr:cNvPr>
        <xdr:cNvSpPr/>
      </xdr:nvSpPr>
      <xdr:spPr>
        <a:xfrm>
          <a:off x="4584700" y="13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166388</xdr:rowOff>
    </xdr:from>
    <xdr:ext cx="405111" cy="259045"/>
    <xdr:sp macro="" textlink="">
      <xdr:nvSpPr>
        <xdr:cNvPr id="269" name="【公営住宅】&#10;有形固定資産減価償却率該当値テキスト">
          <a:extLst>
            <a:ext uri="{FF2B5EF4-FFF2-40B4-BE49-F238E27FC236}">
              <a16:creationId xmlns:a16="http://schemas.microsoft.com/office/drawing/2014/main" id="{00000000-0008-0000-0E00-00000D010000}"/>
            </a:ext>
          </a:extLst>
        </xdr:cNvPr>
        <xdr:cNvSpPr txBox="1"/>
      </xdr:nvSpPr>
      <xdr:spPr>
        <a:xfrm>
          <a:off x="4673600"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6350</xdr:rowOff>
    </xdr:from>
    <xdr:to>
      <xdr:col>20</xdr:col>
      <xdr:colOff>38100</xdr:colOff>
      <xdr:row>79</xdr:row>
      <xdr:rowOff>107950</xdr:rowOff>
    </xdr:to>
    <xdr:sp macro="" textlink="">
      <xdr:nvSpPr>
        <xdr:cNvPr id="270" name="楕円 269">
          <a:extLst>
            <a:ext uri="{FF2B5EF4-FFF2-40B4-BE49-F238E27FC236}">
              <a16:creationId xmlns:a16="http://schemas.microsoft.com/office/drawing/2014/main" id="{00000000-0008-0000-0E00-00000E010000}"/>
            </a:ext>
          </a:extLst>
        </xdr:cNvPr>
        <xdr:cNvSpPr/>
      </xdr:nvSpPr>
      <xdr:spPr>
        <a:xfrm>
          <a:off x="3746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22861</xdr:rowOff>
    </xdr:from>
    <xdr:to>
      <xdr:col>24</xdr:col>
      <xdr:colOff>63500</xdr:colOff>
      <xdr:row>79</xdr:row>
      <xdr:rowOff>57150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flipV="1">
          <a:off x="3797300" y="135674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111125</xdr:rowOff>
    </xdr:from>
    <xdr:to>
      <xdr:col>15</xdr:col>
      <xdr:colOff>101600</xdr:colOff>
      <xdr:row>79</xdr:row>
      <xdr:rowOff>41275</xdr:rowOff>
    </xdr:to>
    <xdr:sp macro="" textlink="">
      <xdr:nvSpPr>
        <xdr:cNvPr id="272" name="楕円 271">
          <a:extLst>
            <a:ext uri="{FF2B5EF4-FFF2-40B4-BE49-F238E27FC236}">
              <a16:creationId xmlns:a16="http://schemas.microsoft.com/office/drawing/2014/main" id="{00000000-0008-0000-0E00-000010010000}"/>
            </a:ext>
          </a:extLst>
        </xdr:cNvPr>
        <xdr:cNvSpPr/>
      </xdr:nvSpPr>
      <xdr:spPr>
        <a:xfrm>
          <a:off x="2857500" y="134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161925</xdr:rowOff>
    </xdr:from>
    <xdr:to>
      <xdr:col>19</xdr:col>
      <xdr:colOff>177800</xdr:colOff>
      <xdr:row>79</xdr:row>
      <xdr:rowOff>57150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2908300" y="135350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137177</xdr:rowOff>
    </xdr:from>
    <xdr:ext cx="405111" cy="259045"/>
    <xdr:sp macro="" textlink="">
      <xdr:nvSpPr>
        <xdr:cNvPr id="274" name="n_1aveValue【公営住宅】&#10;有形固定資産減価償却率">
          <a:extLst>
            <a:ext uri="{FF2B5EF4-FFF2-40B4-BE49-F238E27FC236}">
              <a16:creationId xmlns:a16="http://schemas.microsoft.com/office/drawing/2014/main" id="{00000000-0008-0000-0E00-000012010000}"/>
            </a:ext>
          </a:extLst>
        </xdr:cNvPr>
        <xdr:cNvSpPr txBox="1"/>
      </xdr:nvSpPr>
      <xdr:spPr>
        <a:xfrm>
          <a:off x="3582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75" name="n_2aveValue【公営住宅】&#10;有形固定資産減価償却率">
          <a:extLst>
            <a:ext uri="{FF2B5EF4-FFF2-40B4-BE49-F238E27FC236}">
              <a16:creationId xmlns:a16="http://schemas.microsoft.com/office/drawing/2014/main" id="{00000000-0008-0000-0E00-000013010000}"/>
            </a:ext>
          </a:extLst>
        </xdr:cNvPr>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40657</xdr:rowOff>
    </xdr:from>
    <xdr:ext cx="405111" cy="259045"/>
    <xdr:sp macro="" textlink="">
      <xdr:nvSpPr>
        <xdr:cNvPr id="276" name="n_3aveValue【公営住宅】&#10;有形固定資産減価償却率">
          <a:extLst>
            <a:ext uri="{FF2B5EF4-FFF2-40B4-BE49-F238E27FC236}">
              <a16:creationId xmlns:a16="http://schemas.microsoft.com/office/drawing/2014/main" id="{00000000-0008-0000-0E00-000014010000}"/>
            </a:ext>
          </a:extLst>
        </xdr:cNvPr>
        <xdr:cNvSpPr txBox="1"/>
      </xdr:nvSpPr>
      <xdr:spPr>
        <a:xfrm>
          <a:off x="1816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124477</xdr:rowOff>
    </xdr:from>
    <xdr:ext cx="405111" cy="259045"/>
    <xdr:sp macro="" textlink="">
      <xdr:nvSpPr>
        <xdr:cNvPr id="277" name="n_1mainValue【公営住宅】&#10;有形固定資産減価償却率">
          <a:extLst>
            <a:ext uri="{FF2B5EF4-FFF2-40B4-BE49-F238E27FC236}">
              <a16:creationId xmlns:a16="http://schemas.microsoft.com/office/drawing/2014/main" id="{00000000-0008-0000-0E00-000015010000}"/>
            </a:ext>
          </a:extLst>
        </xdr:cNvPr>
        <xdr:cNvSpPr txBox="1"/>
      </xdr:nvSpPr>
      <xdr:spPr>
        <a:xfrm>
          <a:off x="35820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57802</xdr:rowOff>
    </xdr:from>
    <xdr:ext cx="405111" cy="259045"/>
    <xdr:sp macro="" textlink="">
      <xdr:nvSpPr>
        <xdr:cNvPr id="278" name="n_2mainValue【公営住宅】&#10;有形固定資産減価償却率">
          <a:extLst>
            <a:ext uri="{FF2B5EF4-FFF2-40B4-BE49-F238E27FC236}">
              <a16:creationId xmlns:a16="http://schemas.microsoft.com/office/drawing/2014/main" id="{00000000-0008-0000-0E00-000016010000}"/>
            </a:ext>
          </a:extLst>
        </xdr:cNvPr>
        <xdr:cNvSpPr txBox="1"/>
      </xdr:nvSpPr>
      <xdr:spPr>
        <a:xfrm>
          <a:off x="2705744" y="1325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公営住宅】&#10;一人当たり面積グラフ枠">
          <a:extLst>
            <a:ext uri="{FF2B5EF4-FFF2-40B4-BE49-F238E27FC236}">
              <a16:creationId xmlns:a16="http://schemas.microsoft.com/office/drawing/2014/main" id="{00000000-0008-0000-0E00-00002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85</xdr:row>
      <xdr:rowOff>89536</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flipV="1">
          <a:off x="10476865" y="13388339"/>
          <a:ext cx="0" cy="1274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299" name="【公営住宅】&#10;一人当たり面積最小値テキスト">
          <a:extLst>
            <a:ext uri="{FF2B5EF4-FFF2-40B4-BE49-F238E27FC236}">
              <a16:creationId xmlns:a16="http://schemas.microsoft.com/office/drawing/2014/main" id="{00000000-0008-0000-0E00-00002B010000}"/>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01" name="【公営住宅】&#10;一人当たり面積最大値テキスト">
          <a:extLst>
            <a:ext uri="{FF2B5EF4-FFF2-40B4-BE49-F238E27FC236}">
              <a16:creationId xmlns:a16="http://schemas.microsoft.com/office/drawing/2014/main" id="{00000000-0008-0000-0E00-00002D010000}"/>
            </a:ext>
          </a:extLst>
        </xdr:cNvPr>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168482</xdr:rowOff>
    </xdr:from>
    <xdr:ext cx="469744" cy="259045"/>
    <xdr:sp macro="" textlink="">
      <xdr:nvSpPr>
        <xdr:cNvPr id="303" name="【公営住宅】&#10;一人当たり面積平均値テキスト">
          <a:extLst>
            <a:ext uri="{FF2B5EF4-FFF2-40B4-BE49-F238E27FC236}">
              <a16:creationId xmlns:a16="http://schemas.microsoft.com/office/drawing/2014/main" id="{00000000-0008-0000-0E00-00002F010000}"/>
            </a:ext>
          </a:extLst>
        </xdr:cNvPr>
        <xdr:cNvSpPr txBox="1"/>
      </xdr:nvSpPr>
      <xdr:spPr>
        <a:xfrm>
          <a:off x="10515600" y="14227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145605</xdr:rowOff>
    </xdr:from>
    <xdr:to>
      <xdr:col>55</xdr:col>
      <xdr:colOff>50800</xdr:colOff>
      <xdr:row>84</xdr:row>
      <xdr:rowOff>75755</xdr:rowOff>
    </xdr:to>
    <xdr:sp macro="" textlink="">
      <xdr:nvSpPr>
        <xdr:cNvPr id="304" name="フローチャート: 判断 303">
          <a:extLst>
            <a:ext uri="{FF2B5EF4-FFF2-40B4-BE49-F238E27FC236}">
              <a16:creationId xmlns:a16="http://schemas.microsoft.com/office/drawing/2014/main" id="{00000000-0008-0000-0E00-000030010000}"/>
            </a:ext>
          </a:extLst>
        </xdr:cNvPr>
        <xdr:cNvSpPr/>
      </xdr:nvSpPr>
      <xdr:spPr>
        <a:xfrm>
          <a:off x="10426700" y="1437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74168</xdr:rowOff>
    </xdr:from>
    <xdr:to>
      <xdr:col>50</xdr:col>
      <xdr:colOff>165100</xdr:colOff>
      <xdr:row>83</xdr:row>
      <xdr:rowOff>4318</xdr:rowOff>
    </xdr:to>
    <xdr:sp macro="" textlink="">
      <xdr:nvSpPr>
        <xdr:cNvPr id="305" name="フローチャート: 判断 304">
          <a:extLst>
            <a:ext uri="{FF2B5EF4-FFF2-40B4-BE49-F238E27FC236}">
              <a16:creationId xmlns:a16="http://schemas.microsoft.com/office/drawing/2014/main" id="{00000000-0008-0000-0E00-000031010000}"/>
            </a:ext>
          </a:extLst>
        </xdr:cNvPr>
        <xdr:cNvSpPr/>
      </xdr:nvSpPr>
      <xdr:spPr>
        <a:xfrm>
          <a:off x="9588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143890</xdr:rowOff>
    </xdr:from>
    <xdr:to>
      <xdr:col>46</xdr:col>
      <xdr:colOff>38100</xdr:colOff>
      <xdr:row>84</xdr:row>
      <xdr:rowOff>74040</xdr:rowOff>
    </xdr:to>
    <xdr:sp macro="" textlink="">
      <xdr:nvSpPr>
        <xdr:cNvPr id="306" name="フローチャート: 判断 305">
          <a:extLst>
            <a:ext uri="{FF2B5EF4-FFF2-40B4-BE49-F238E27FC236}">
              <a16:creationId xmlns:a16="http://schemas.microsoft.com/office/drawing/2014/main" id="{00000000-0008-0000-0E00-000032010000}"/>
            </a:ext>
          </a:extLst>
        </xdr:cNvPr>
        <xdr:cNvSpPr/>
      </xdr:nvSpPr>
      <xdr:spPr>
        <a:xfrm>
          <a:off x="8699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163894</xdr:rowOff>
    </xdr:from>
    <xdr:to>
      <xdr:col>41</xdr:col>
      <xdr:colOff>101600</xdr:colOff>
      <xdr:row>84</xdr:row>
      <xdr:rowOff>94044</xdr:rowOff>
    </xdr:to>
    <xdr:sp macro="" textlink="">
      <xdr:nvSpPr>
        <xdr:cNvPr id="307" name="フローチャート: 判断 306">
          <a:extLst>
            <a:ext uri="{FF2B5EF4-FFF2-40B4-BE49-F238E27FC236}">
              <a16:creationId xmlns:a16="http://schemas.microsoft.com/office/drawing/2014/main" id="{00000000-0008-0000-0E00-000033010000}"/>
            </a:ext>
          </a:extLst>
        </xdr:cNvPr>
        <xdr:cNvSpPr/>
      </xdr:nvSpPr>
      <xdr:spPr>
        <a:xfrm>
          <a:off x="7810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34162</xdr:rowOff>
    </xdr:from>
    <xdr:to>
      <xdr:col>55</xdr:col>
      <xdr:colOff>50800</xdr:colOff>
      <xdr:row>85</xdr:row>
      <xdr:rowOff>135762</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426700" y="146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120539</xdr:rowOff>
    </xdr:from>
    <xdr:ext cx="469744" cy="259045"/>
    <xdr:sp macro="" textlink="">
      <xdr:nvSpPr>
        <xdr:cNvPr id="314" name="【公営住宅】&#10;一人当たり面積該当値テキスト">
          <a:extLst>
            <a:ext uri="{FF2B5EF4-FFF2-40B4-BE49-F238E27FC236}">
              <a16:creationId xmlns:a16="http://schemas.microsoft.com/office/drawing/2014/main" id="{00000000-0008-0000-0E00-00003A010000}"/>
            </a:ext>
          </a:extLst>
        </xdr:cNvPr>
        <xdr:cNvSpPr txBox="1"/>
      </xdr:nvSpPr>
      <xdr:spPr>
        <a:xfrm>
          <a:off x="10515600" y="1452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33592</xdr:rowOff>
    </xdr:from>
    <xdr:to>
      <xdr:col>50</xdr:col>
      <xdr:colOff>165100</xdr:colOff>
      <xdr:row>85</xdr:row>
      <xdr:rowOff>135192</xdr:rowOff>
    </xdr:to>
    <xdr:sp macro="" textlink="">
      <xdr:nvSpPr>
        <xdr:cNvPr id="315" name="楕円 314">
          <a:extLst>
            <a:ext uri="{FF2B5EF4-FFF2-40B4-BE49-F238E27FC236}">
              <a16:creationId xmlns:a16="http://schemas.microsoft.com/office/drawing/2014/main" id="{00000000-0008-0000-0E00-00003B010000}"/>
            </a:ext>
          </a:extLst>
        </xdr:cNvPr>
        <xdr:cNvSpPr/>
      </xdr:nvSpPr>
      <xdr:spPr>
        <a:xfrm>
          <a:off x="9588500" y="1460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84392</xdr:rowOff>
    </xdr:from>
    <xdr:to>
      <xdr:col>55</xdr:col>
      <xdr:colOff>0</xdr:colOff>
      <xdr:row>85</xdr:row>
      <xdr:rowOff>84962</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9639300" y="14657642"/>
          <a:ext cx="8382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33592</xdr:rowOff>
    </xdr:from>
    <xdr:to>
      <xdr:col>46</xdr:col>
      <xdr:colOff>38100</xdr:colOff>
      <xdr:row>85</xdr:row>
      <xdr:rowOff>135192</xdr:rowOff>
    </xdr:to>
    <xdr:sp macro="" textlink="">
      <xdr:nvSpPr>
        <xdr:cNvPr id="317" name="楕円 316">
          <a:extLst>
            <a:ext uri="{FF2B5EF4-FFF2-40B4-BE49-F238E27FC236}">
              <a16:creationId xmlns:a16="http://schemas.microsoft.com/office/drawing/2014/main" id="{00000000-0008-0000-0E00-00003D010000}"/>
            </a:ext>
          </a:extLst>
        </xdr:cNvPr>
        <xdr:cNvSpPr/>
      </xdr:nvSpPr>
      <xdr:spPr>
        <a:xfrm>
          <a:off x="8699500" y="1460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84392</xdr:rowOff>
    </xdr:from>
    <xdr:to>
      <xdr:col>50</xdr:col>
      <xdr:colOff>114300</xdr:colOff>
      <xdr:row>85</xdr:row>
      <xdr:rowOff>84392</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8750300" y="14657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20845</xdr:rowOff>
    </xdr:from>
    <xdr:ext cx="469744" cy="259045"/>
    <xdr:sp macro="" textlink="">
      <xdr:nvSpPr>
        <xdr:cNvPr id="319" name="n_1aveValue【公営住宅】&#10;一人当たり面積">
          <a:extLst>
            <a:ext uri="{FF2B5EF4-FFF2-40B4-BE49-F238E27FC236}">
              <a16:creationId xmlns:a16="http://schemas.microsoft.com/office/drawing/2014/main" id="{00000000-0008-0000-0E00-00003F010000}"/>
            </a:ext>
          </a:extLst>
        </xdr:cNvPr>
        <xdr:cNvSpPr txBox="1"/>
      </xdr:nvSpPr>
      <xdr:spPr>
        <a:xfrm>
          <a:off x="93917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90567</xdr:rowOff>
    </xdr:from>
    <xdr:ext cx="469744" cy="259045"/>
    <xdr:sp macro="" textlink="">
      <xdr:nvSpPr>
        <xdr:cNvPr id="320" name="n_2aveValue【公営住宅】&#10;一人当たり面積">
          <a:extLst>
            <a:ext uri="{FF2B5EF4-FFF2-40B4-BE49-F238E27FC236}">
              <a16:creationId xmlns:a16="http://schemas.microsoft.com/office/drawing/2014/main" id="{00000000-0008-0000-0E00-000040010000}"/>
            </a:ext>
          </a:extLst>
        </xdr:cNvPr>
        <xdr:cNvSpPr txBox="1"/>
      </xdr:nvSpPr>
      <xdr:spPr>
        <a:xfrm>
          <a:off x="8515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110571</xdr:rowOff>
    </xdr:from>
    <xdr:ext cx="469744" cy="259045"/>
    <xdr:sp macro="" textlink="">
      <xdr:nvSpPr>
        <xdr:cNvPr id="321" name="n_3aveValue【公営住宅】&#10;一人当たり面積">
          <a:extLst>
            <a:ext uri="{FF2B5EF4-FFF2-40B4-BE49-F238E27FC236}">
              <a16:creationId xmlns:a16="http://schemas.microsoft.com/office/drawing/2014/main" id="{00000000-0008-0000-0E00-000041010000}"/>
            </a:ext>
          </a:extLst>
        </xdr:cNvPr>
        <xdr:cNvSpPr txBox="1"/>
      </xdr:nvSpPr>
      <xdr:spPr>
        <a:xfrm>
          <a:off x="7626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126319</xdr:rowOff>
    </xdr:from>
    <xdr:ext cx="469744" cy="259045"/>
    <xdr:sp macro="" textlink="">
      <xdr:nvSpPr>
        <xdr:cNvPr id="322" name="n_1mainValue【公営住宅】&#10;一人当たり面積">
          <a:extLst>
            <a:ext uri="{FF2B5EF4-FFF2-40B4-BE49-F238E27FC236}">
              <a16:creationId xmlns:a16="http://schemas.microsoft.com/office/drawing/2014/main" id="{00000000-0008-0000-0E00-000042010000}"/>
            </a:ext>
          </a:extLst>
        </xdr:cNvPr>
        <xdr:cNvSpPr txBox="1"/>
      </xdr:nvSpPr>
      <xdr:spPr>
        <a:xfrm>
          <a:off x="9391727" y="146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126319</xdr:rowOff>
    </xdr:from>
    <xdr:ext cx="469744" cy="259045"/>
    <xdr:sp macro="" textlink="">
      <xdr:nvSpPr>
        <xdr:cNvPr id="323" name="n_2mainValue【公営住宅】&#10;一人当たり面積">
          <a:extLst>
            <a:ext uri="{FF2B5EF4-FFF2-40B4-BE49-F238E27FC236}">
              <a16:creationId xmlns:a16="http://schemas.microsoft.com/office/drawing/2014/main" id="{00000000-0008-0000-0E00-000043010000}"/>
            </a:ext>
          </a:extLst>
        </xdr:cNvPr>
        <xdr:cNvSpPr txBox="1"/>
      </xdr:nvSpPr>
      <xdr:spPr>
        <a:xfrm>
          <a:off x="8515427" y="146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3" name="【認定こども園・幼稚園・保育所】&#10;有形固定資産減価償却率グラフ枠">
          <a:extLst>
            <a:ext uri="{FF2B5EF4-FFF2-40B4-BE49-F238E27FC236}">
              <a16:creationId xmlns:a16="http://schemas.microsoft.com/office/drawing/2014/main" id="{00000000-0008-0000-0E00-00006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42</xdr:row>
      <xdr:rowOff>20955</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16318864" y="593407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24782</xdr:rowOff>
    </xdr:from>
    <xdr:ext cx="405111" cy="259045"/>
    <xdr:sp macro="" textlink="">
      <xdr:nvSpPr>
        <xdr:cNvPr id="365" name="【認定こども園・幼稚園・保育所】&#10;有形固定資産減価償却率最小値テキスト">
          <a:extLst>
            <a:ext uri="{FF2B5EF4-FFF2-40B4-BE49-F238E27FC236}">
              <a16:creationId xmlns:a16="http://schemas.microsoft.com/office/drawing/2014/main" id="{00000000-0008-0000-0E00-00006D010000}"/>
            </a:ext>
          </a:extLst>
        </xdr:cNvPr>
        <xdr:cNvSpPr txBox="1"/>
      </xdr:nvSpPr>
      <xdr:spPr>
        <a:xfrm>
          <a:off x="16357600"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16230600" y="722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367" name="【認定こども園・幼稚園・保育所】&#10;有形固定資産減価償却率最大値テキスト">
          <a:extLst>
            <a:ext uri="{FF2B5EF4-FFF2-40B4-BE49-F238E27FC236}">
              <a16:creationId xmlns:a16="http://schemas.microsoft.com/office/drawing/2014/main" id="{00000000-0008-0000-0E00-00006F010000}"/>
            </a:ext>
          </a:extLst>
        </xdr:cNvPr>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369" name="【認定こども園・幼稚園・保育所】&#10;有形固定資産減価償却率平均値テキスト">
          <a:extLst>
            <a:ext uri="{FF2B5EF4-FFF2-40B4-BE49-F238E27FC236}">
              <a16:creationId xmlns:a16="http://schemas.microsoft.com/office/drawing/2014/main" id="{00000000-0008-0000-0E00-000071010000}"/>
            </a:ext>
          </a:extLst>
        </xdr:cNvPr>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70" name="フローチャート: 判断 369">
          <a:extLst>
            <a:ext uri="{FF2B5EF4-FFF2-40B4-BE49-F238E27FC236}">
              <a16:creationId xmlns:a16="http://schemas.microsoft.com/office/drawing/2014/main" id="{00000000-0008-0000-0E00-000072010000}"/>
            </a:ext>
          </a:extLst>
        </xdr:cNvPr>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71" name="フローチャート: 判断 370">
          <a:extLst>
            <a:ext uri="{FF2B5EF4-FFF2-40B4-BE49-F238E27FC236}">
              <a16:creationId xmlns:a16="http://schemas.microsoft.com/office/drawing/2014/main" id="{00000000-0008-0000-0E00-000073010000}"/>
            </a:ext>
          </a:extLst>
        </xdr:cNvPr>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72" name="フローチャート: 判断 371">
          <a:extLst>
            <a:ext uri="{FF2B5EF4-FFF2-40B4-BE49-F238E27FC236}">
              <a16:creationId xmlns:a16="http://schemas.microsoft.com/office/drawing/2014/main" id="{00000000-0008-0000-0E00-000074010000}"/>
            </a:ext>
          </a:extLst>
        </xdr:cNvPr>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53975</xdr:rowOff>
    </xdr:from>
    <xdr:to>
      <xdr:col>72</xdr:col>
      <xdr:colOff>38100</xdr:colOff>
      <xdr:row>38</xdr:row>
      <xdr:rowOff>155575</xdr:rowOff>
    </xdr:to>
    <xdr:sp macro="" textlink="">
      <xdr:nvSpPr>
        <xdr:cNvPr id="373" name="フローチャート: 判断 372">
          <a:extLst>
            <a:ext uri="{FF2B5EF4-FFF2-40B4-BE49-F238E27FC236}">
              <a16:creationId xmlns:a16="http://schemas.microsoft.com/office/drawing/2014/main" id="{00000000-0008-0000-0E00-000075010000}"/>
            </a:ext>
          </a:extLst>
        </xdr:cNvPr>
        <xdr:cNvSpPr/>
      </xdr:nvSpPr>
      <xdr:spPr>
        <a:xfrm>
          <a:off x="13652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379" name="楕円 378">
          <a:extLst>
            <a:ext uri="{FF2B5EF4-FFF2-40B4-BE49-F238E27FC236}">
              <a16:creationId xmlns:a16="http://schemas.microsoft.com/office/drawing/2014/main" id="{00000000-0008-0000-0E00-00007B010000}"/>
            </a:ext>
          </a:extLst>
        </xdr:cNvPr>
        <xdr:cNvSpPr/>
      </xdr:nvSpPr>
      <xdr:spPr>
        <a:xfrm>
          <a:off x="162687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8272</xdr:rowOff>
    </xdr:from>
    <xdr:ext cx="405111" cy="259045"/>
    <xdr:sp macro="" textlink="">
      <xdr:nvSpPr>
        <xdr:cNvPr id="380" name="【認定こども園・幼稚園・保育所】&#10;有形固定資産減価償却率該当値テキスト">
          <a:extLst>
            <a:ext uri="{FF2B5EF4-FFF2-40B4-BE49-F238E27FC236}">
              <a16:creationId xmlns:a16="http://schemas.microsoft.com/office/drawing/2014/main" id="{00000000-0008-0000-0E00-00007C010000}"/>
            </a:ext>
          </a:extLst>
        </xdr:cNvPr>
        <xdr:cNvSpPr txBox="1"/>
      </xdr:nvSpPr>
      <xdr:spPr>
        <a:xfrm>
          <a:off x="16357600"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31115</xdr:rowOff>
    </xdr:from>
    <xdr:to>
      <xdr:col>81</xdr:col>
      <xdr:colOff>101600</xdr:colOff>
      <xdr:row>37</xdr:row>
      <xdr:rowOff>132715</xdr:rowOff>
    </xdr:to>
    <xdr:sp macro="" textlink="">
      <xdr:nvSpPr>
        <xdr:cNvPr id="381" name="楕円 380">
          <a:extLst>
            <a:ext uri="{FF2B5EF4-FFF2-40B4-BE49-F238E27FC236}">
              <a16:creationId xmlns:a16="http://schemas.microsoft.com/office/drawing/2014/main" id="{00000000-0008-0000-0E00-00007D010000}"/>
            </a:ext>
          </a:extLst>
        </xdr:cNvPr>
        <xdr:cNvSpPr/>
      </xdr:nvSpPr>
      <xdr:spPr>
        <a:xfrm>
          <a:off x="15430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36195</xdr:rowOff>
    </xdr:from>
    <xdr:to>
      <xdr:col>85</xdr:col>
      <xdr:colOff>127000</xdr:colOff>
      <xdr:row>37</xdr:row>
      <xdr:rowOff>81915</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flipV="1">
          <a:off x="15481300" y="637984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12065</xdr:rowOff>
    </xdr:from>
    <xdr:to>
      <xdr:col>76</xdr:col>
      <xdr:colOff>165100</xdr:colOff>
      <xdr:row>36</xdr:row>
      <xdr:rowOff>113665</xdr:rowOff>
    </xdr:to>
    <xdr:sp macro="" textlink="">
      <xdr:nvSpPr>
        <xdr:cNvPr id="383" name="楕円 382">
          <a:extLst>
            <a:ext uri="{FF2B5EF4-FFF2-40B4-BE49-F238E27FC236}">
              <a16:creationId xmlns:a16="http://schemas.microsoft.com/office/drawing/2014/main" id="{00000000-0008-0000-0E00-00007F010000}"/>
            </a:ext>
          </a:extLst>
        </xdr:cNvPr>
        <xdr:cNvSpPr/>
      </xdr:nvSpPr>
      <xdr:spPr>
        <a:xfrm>
          <a:off x="145415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62865</xdr:rowOff>
    </xdr:from>
    <xdr:to>
      <xdr:col>81</xdr:col>
      <xdr:colOff>50800</xdr:colOff>
      <xdr:row>37</xdr:row>
      <xdr:rowOff>81915</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4592300" y="6235065"/>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97172</xdr:rowOff>
    </xdr:from>
    <xdr:ext cx="405111" cy="259045"/>
    <xdr:sp macro="" textlink="">
      <xdr:nvSpPr>
        <xdr:cNvPr id="385" name="n_1aveValue【認定こども園・幼稚園・保育所】&#10;有形固定資産減価償却率">
          <a:extLst>
            <a:ext uri="{FF2B5EF4-FFF2-40B4-BE49-F238E27FC236}">
              <a16:creationId xmlns:a16="http://schemas.microsoft.com/office/drawing/2014/main" id="{00000000-0008-0000-0E00-000081010000}"/>
            </a:ext>
          </a:extLst>
        </xdr:cNvPr>
        <xdr:cNvSpPr txBox="1"/>
      </xdr:nvSpPr>
      <xdr:spPr>
        <a:xfrm>
          <a:off x="15266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80027</xdr:rowOff>
    </xdr:from>
    <xdr:ext cx="405111" cy="259045"/>
    <xdr:sp macro="" textlink="">
      <xdr:nvSpPr>
        <xdr:cNvPr id="386" name="n_2aveValue【認定こども園・幼稚園・保育所】&#10;有形固定資産減価償却率">
          <a:extLst>
            <a:ext uri="{FF2B5EF4-FFF2-40B4-BE49-F238E27FC236}">
              <a16:creationId xmlns:a16="http://schemas.microsoft.com/office/drawing/2014/main" id="{00000000-0008-0000-0E00-000082010000}"/>
            </a:ext>
          </a:extLst>
        </xdr:cNvPr>
        <xdr:cNvSpPr txBox="1"/>
      </xdr:nvSpPr>
      <xdr:spPr>
        <a:xfrm>
          <a:off x="14389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652</xdr:rowOff>
    </xdr:from>
    <xdr:ext cx="405111" cy="259045"/>
    <xdr:sp macro="" textlink="">
      <xdr:nvSpPr>
        <xdr:cNvPr id="387" name="n_3aveValue【認定こども園・幼稚園・保育所】&#10;有形固定資産減価償却率">
          <a:extLst>
            <a:ext uri="{FF2B5EF4-FFF2-40B4-BE49-F238E27FC236}">
              <a16:creationId xmlns:a16="http://schemas.microsoft.com/office/drawing/2014/main" id="{00000000-0008-0000-0E00-000083010000}"/>
            </a:ext>
          </a:extLst>
        </xdr:cNvPr>
        <xdr:cNvSpPr txBox="1"/>
      </xdr:nvSpPr>
      <xdr:spPr>
        <a:xfrm>
          <a:off x="13500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149242</xdr:rowOff>
    </xdr:from>
    <xdr:ext cx="405111" cy="259045"/>
    <xdr:sp macro="" textlink="">
      <xdr:nvSpPr>
        <xdr:cNvPr id="388" name="n_1mainValue【認定こども園・幼稚園・保育所】&#10;有形固定資産減価償却率">
          <a:extLst>
            <a:ext uri="{FF2B5EF4-FFF2-40B4-BE49-F238E27FC236}">
              <a16:creationId xmlns:a16="http://schemas.microsoft.com/office/drawing/2014/main" id="{00000000-0008-0000-0E00-000084010000}"/>
            </a:ext>
          </a:extLst>
        </xdr:cNvPr>
        <xdr:cNvSpPr txBox="1"/>
      </xdr:nvSpPr>
      <xdr:spPr>
        <a:xfrm>
          <a:off x="15266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130192</xdr:rowOff>
    </xdr:from>
    <xdr:ext cx="405111" cy="259045"/>
    <xdr:sp macro="" textlink="">
      <xdr:nvSpPr>
        <xdr:cNvPr id="389" name="n_2mainValue【認定こども園・幼稚園・保育所】&#10;有形固定資産減価償却率">
          <a:extLst>
            <a:ext uri="{FF2B5EF4-FFF2-40B4-BE49-F238E27FC236}">
              <a16:creationId xmlns:a16="http://schemas.microsoft.com/office/drawing/2014/main" id="{00000000-0008-0000-0E00-000085010000}"/>
            </a:ext>
          </a:extLst>
        </xdr:cNvPr>
        <xdr:cNvSpPr txBox="1"/>
      </xdr:nvSpPr>
      <xdr:spPr>
        <a:xfrm>
          <a:off x="14389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0" name="【認定こども園・幼稚園・保育所】&#10;一人当たり面積グラフ枠">
          <a:extLst>
            <a:ext uri="{FF2B5EF4-FFF2-40B4-BE49-F238E27FC236}">
              <a16:creationId xmlns:a16="http://schemas.microsoft.com/office/drawing/2014/main" id="{00000000-0008-0000-0E00-00009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115062</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flipV="1">
          <a:off x="22160864" y="59466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12" name="【認定こども園・幼稚園・保育所】&#10;一人当たり面積最小値テキスト">
          <a:extLst>
            <a:ext uri="{FF2B5EF4-FFF2-40B4-BE49-F238E27FC236}">
              <a16:creationId xmlns:a16="http://schemas.microsoft.com/office/drawing/2014/main" id="{00000000-0008-0000-0E00-00009C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14" name="【認定こども園・幼稚園・保育所】&#10;一人当たり面積最大値テキスト">
          <a:extLst>
            <a:ext uri="{FF2B5EF4-FFF2-40B4-BE49-F238E27FC236}">
              <a16:creationId xmlns:a16="http://schemas.microsoft.com/office/drawing/2014/main" id="{00000000-0008-0000-0E00-00009E010000}"/>
            </a:ext>
          </a:extLst>
        </xdr:cNvPr>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155719</xdr:rowOff>
    </xdr:from>
    <xdr:ext cx="469744" cy="259045"/>
    <xdr:sp macro="" textlink="">
      <xdr:nvSpPr>
        <xdr:cNvPr id="416" name="【認定こども園・幼稚園・保育所】&#10;一人当たり面積平均値テキスト">
          <a:extLst>
            <a:ext uri="{FF2B5EF4-FFF2-40B4-BE49-F238E27FC236}">
              <a16:creationId xmlns:a16="http://schemas.microsoft.com/office/drawing/2014/main" id="{00000000-0008-0000-0E00-0000A0010000}"/>
            </a:ext>
          </a:extLst>
        </xdr:cNvPr>
        <xdr:cNvSpPr txBox="1"/>
      </xdr:nvSpPr>
      <xdr:spPr>
        <a:xfrm>
          <a:off x="22199600" y="667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17" name="フローチャート: 判断 416">
          <a:extLst>
            <a:ext uri="{FF2B5EF4-FFF2-40B4-BE49-F238E27FC236}">
              <a16:creationId xmlns:a16="http://schemas.microsoft.com/office/drawing/2014/main" id="{00000000-0008-0000-0E00-0000A1010000}"/>
            </a:ext>
          </a:extLst>
        </xdr:cNvPr>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66548</xdr:rowOff>
    </xdr:from>
    <xdr:to>
      <xdr:col>112</xdr:col>
      <xdr:colOff>38100</xdr:colOff>
      <xdr:row>36</xdr:row>
      <xdr:rowOff>168148</xdr:rowOff>
    </xdr:to>
    <xdr:sp macro="" textlink="">
      <xdr:nvSpPr>
        <xdr:cNvPr id="418" name="フローチャート: 判断 417">
          <a:extLst>
            <a:ext uri="{FF2B5EF4-FFF2-40B4-BE49-F238E27FC236}">
              <a16:creationId xmlns:a16="http://schemas.microsoft.com/office/drawing/2014/main" id="{00000000-0008-0000-0E00-0000A2010000}"/>
            </a:ext>
          </a:extLst>
        </xdr:cNvPr>
        <xdr:cNvSpPr/>
      </xdr:nvSpPr>
      <xdr:spPr>
        <a:xfrm>
          <a:off x="21272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19" name="フローチャート: 判断 418">
          <a:extLst>
            <a:ext uri="{FF2B5EF4-FFF2-40B4-BE49-F238E27FC236}">
              <a16:creationId xmlns:a16="http://schemas.microsoft.com/office/drawing/2014/main" id="{00000000-0008-0000-0E00-0000A3010000}"/>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420" name="フローチャート: 判断 419">
          <a:extLst>
            <a:ext uri="{FF2B5EF4-FFF2-40B4-BE49-F238E27FC236}">
              <a16:creationId xmlns:a16="http://schemas.microsoft.com/office/drawing/2014/main" id="{00000000-0008-0000-0E00-0000A4010000}"/>
            </a:ext>
          </a:extLst>
        </xdr:cNvPr>
        <xdr:cNvSpPr/>
      </xdr:nvSpPr>
      <xdr:spPr>
        <a:xfrm>
          <a:off x="19494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98552</xdr:rowOff>
    </xdr:from>
    <xdr:to>
      <xdr:col>116</xdr:col>
      <xdr:colOff>114300</xdr:colOff>
      <xdr:row>41</xdr:row>
      <xdr:rowOff>28702</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221107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76979</xdr:rowOff>
    </xdr:from>
    <xdr:ext cx="469744" cy="259045"/>
    <xdr:sp macro="" textlink="">
      <xdr:nvSpPr>
        <xdr:cNvPr id="427" name="【認定こども園・幼稚園・保育所】&#10;一人当たり面積該当値テキスト">
          <a:extLst>
            <a:ext uri="{FF2B5EF4-FFF2-40B4-BE49-F238E27FC236}">
              <a16:creationId xmlns:a16="http://schemas.microsoft.com/office/drawing/2014/main" id="{00000000-0008-0000-0E00-0000AB010000}"/>
            </a:ext>
          </a:extLst>
        </xdr:cNvPr>
        <xdr:cNvSpPr txBox="1"/>
      </xdr:nvSpPr>
      <xdr:spPr>
        <a:xfrm>
          <a:off x="22199600"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93980</xdr:rowOff>
    </xdr:from>
    <xdr:to>
      <xdr:col>112</xdr:col>
      <xdr:colOff>38100</xdr:colOff>
      <xdr:row>41</xdr:row>
      <xdr:rowOff>24130</xdr:rowOff>
    </xdr:to>
    <xdr:sp macro="" textlink="">
      <xdr:nvSpPr>
        <xdr:cNvPr id="428" name="楕円 427">
          <a:extLst>
            <a:ext uri="{FF2B5EF4-FFF2-40B4-BE49-F238E27FC236}">
              <a16:creationId xmlns:a16="http://schemas.microsoft.com/office/drawing/2014/main" id="{00000000-0008-0000-0E00-0000AC010000}"/>
            </a:ext>
          </a:extLst>
        </xdr:cNvPr>
        <xdr:cNvSpPr/>
      </xdr:nvSpPr>
      <xdr:spPr>
        <a:xfrm>
          <a:off x="21272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144780</xdr:rowOff>
    </xdr:from>
    <xdr:to>
      <xdr:col>116</xdr:col>
      <xdr:colOff>63500</xdr:colOff>
      <xdr:row>40</xdr:row>
      <xdr:rowOff>149352</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21323300" y="70027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132842</xdr:rowOff>
    </xdr:from>
    <xdr:to>
      <xdr:col>107</xdr:col>
      <xdr:colOff>101600</xdr:colOff>
      <xdr:row>40</xdr:row>
      <xdr:rowOff>62992</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20383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12192</xdr:rowOff>
    </xdr:from>
    <xdr:to>
      <xdr:col>111</xdr:col>
      <xdr:colOff>177800</xdr:colOff>
      <xdr:row>40</xdr:row>
      <xdr:rowOff>144780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20434300" y="687019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13225</xdr:rowOff>
    </xdr:from>
    <xdr:ext cx="469744" cy="259045"/>
    <xdr:sp macro="" textlink="">
      <xdr:nvSpPr>
        <xdr:cNvPr id="432" name="n_1aveValue【認定こども園・幼稚園・保育所】&#10;一人当たり面積">
          <a:extLst>
            <a:ext uri="{FF2B5EF4-FFF2-40B4-BE49-F238E27FC236}">
              <a16:creationId xmlns:a16="http://schemas.microsoft.com/office/drawing/2014/main" id="{00000000-0008-0000-0E00-0000B0010000}"/>
            </a:ext>
          </a:extLst>
        </xdr:cNvPr>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433" name="n_2aveValue【認定こども園・幼稚園・保育所】&#10;一人当たり面積">
          <a:extLst>
            <a:ext uri="{FF2B5EF4-FFF2-40B4-BE49-F238E27FC236}">
              <a16:creationId xmlns:a16="http://schemas.microsoft.com/office/drawing/2014/main" id="{00000000-0008-0000-0E00-0000B1010000}"/>
            </a:ext>
          </a:extLst>
        </xdr:cNvPr>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61231</xdr:rowOff>
    </xdr:from>
    <xdr:ext cx="469744" cy="259045"/>
    <xdr:sp macro="" textlink="">
      <xdr:nvSpPr>
        <xdr:cNvPr id="434" name="n_3aveValue【認定こども園・幼稚園・保育所】&#10;一人当たり面積">
          <a:extLst>
            <a:ext uri="{FF2B5EF4-FFF2-40B4-BE49-F238E27FC236}">
              <a16:creationId xmlns:a16="http://schemas.microsoft.com/office/drawing/2014/main" id="{00000000-0008-0000-0E00-0000B2010000}"/>
            </a:ext>
          </a:extLst>
        </xdr:cNvPr>
        <xdr:cNvSpPr txBox="1"/>
      </xdr:nvSpPr>
      <xdr:spPr>
        <a:xfrm>
          <a:off x="19310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15257</xdr:rowOff>
    </xdr:from>
    <xdr:ext cx="469744" cy="259045"/>
    <xdr:sp macro="" textlink="">
      <xdr:nvSpPr>
        <xdr:cNvPr id="435" name="n_1mainValue【認定こども園・幼稚園・保育所】&#10;一人当たり面積">
          <a:extLst>
            <a:ext uri="{FF2B5EF4-FFF2-40B4-BE49-F238E27FC236}">
              <a16:creationId xmlns:a16="http://schemas.microsoft.com/office/drawing/2014/main" id="{00000000-0008-0000-0E00-0000B3010000}"/>
            </a:ext>
          </a:extLst>
        </xdr:cNvPr>
        <xdr:cNvSpPr txBox="1"/>
      </xdr:nvSpPr>
      <xdr:spPr>
        <a:xfrm>
          <a:off x="21075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436" name="n_2mainValue【認定こども園・幼稚園・保育所】&#10;一人当たり面積">
          <a:extLst>
            <a:ext uri="{FF2B5EF4-FFF2-40B4-BE49-F238E27FC236}">
              <a16:creationId xmlns:a16="http://schemas.microsoft.com/office/drawing/2014/main" id="{00000000-0008-0000-0E00-0000B4010000}"/>
            </a:ext>
          </a:extLst>
        </xdr:cNvPr>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0" name="【学校施設】&#10;有形固定資産減価償却率グラフ枠">
          <a:extLst>
            <a:ext uri="{FF2B5EF4-FFF2-40B4-BE49-F238E27FC236}">
              <a16:creationId xmlns:a16="http://schemas.microsoft.com/office/drawing/2014/main" id="{00000000-0008-0000-0E00-0000C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64</xdr:row>
      <xdr:rowOff>167640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flipV="1">
          <a:off x="16318864" y="978789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462" name="【学校施設】&#10;有形固定資産減価償却率最小値テキスト">
          <a:extLst>
            <a:ext uri="{FF2B5EF4-FFF2-40B4-BE49-F238E27FC236}">
              <a16:creationId xmlns:a16="http://schemas.microsoft.com/office/drawing/2014/main" id="{00000000-0008-0000-0E00-0000CE010000}"/>
            </a:ext>
          </a:extLst>
        </xdr:cNvPr>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64" name="【学校施設】&#10;有形固定資産減価償却率最大値テキスト">
          <a:extLst>
            <a:ext uri="{FF2B5EF4-FFF2-40B4-BE49-F238E27FC236}">
              <a16:creationId xmlns:a16="http://schemas.microsoft.com/office/drawing/2014/main" id="{00000000-0008-0000-0E00-0000D0010000}"/>
            </a:ext>
          </a:extLst>
        </xdr:cNvPr>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48277</xdr:rowOff>
    </xdr:from>
    <xdr:ext cx="405111" cy="259045"/>
    <xdr:sp macro="" textlink="">
      <xdr:nvSpPr>
        <xdr:cNvPr id="466" name="【学校施設】&#10;有形固定資産減価償却率平均値テキスト">
          <a:extLst>
            <a:ext uri="{FF2B5EF4-FFF2-40B4-BE49-F238E27FC236}">
              <a16:creationId xmlns:a16="http://schemas.microsoft.com/office/drawing/2014/main" id="{00000000-0008-0000-0E00-0000D2010000}"/>
            </a:ext>
          </a:extLst>
        </xdr:cNvPr>
        <xdr:cNvSpPr txBox="1"/>
      </xdr:nvSpPr>
      <xdr:spPr>
        <a:xfrm>
          <a:off x="16357600" y="1016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55880</xdr:rowOff>
    </xdr:from>
    <xdr:to>
      <xdr:col>81</xdr:col>
      <xdr:colOff>101600</xdr:colOff>
      <xdr:row>60</xdr:row>
      <xdr:rowOff>157480</xdr:rowOff>
    </xdr:to>
    <xdr:sp macro="" textlink="">
      <xdr:nvSpPr>
        <xdr:cNvPr id="468" name="フローチャート: 判断 467">
          <a:extLst>
            <a:ext uri="{FF2B5EF4-FFF2-40B4-BE49-F238E27FC236}">
              <a16:creationId xmlns:a16="http://schemas.microsoft.com/office/drawing/2014/main" id="{00000000-0008-0000-0E00-0000D4010000}"/>
            </a:ext>
          </a:extLst>
        </xdr:cNvPr>
        <xdr:cNvSpPr/>
      </xdr:nvSpPr>
      <xdr:spPr>
        <a:xfrm>
          <a:off x="15430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82550</xdr:rowOff>
    </xdr:from>
    <xdr:to>
      <xdr:col>76</xdr:col>
      <xdr:colOff>165100</xdr:colOff>
      <xdr:row>61</xdr:row>
      <xdr:rowOff>12700</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14541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170180</xdr:rowOff>
    </xdr:from>
    <xdr:to>
      <xdr:col>72</xdr:col>
      <xdr:colOff>38100</xdr:colOff>
      <xdr:row>61</xdr:row>
      <xdr:rowOff>100330</xdr:rowOff>
    </xdr:to>
    <xdr:sp macro="" textlink="">
      <xdr:nvSpPr>
        <xdr:cNvPr id="470" name="フローチャート: 判断 469">
          <a:extLst>
            <a:ext uri="{FF2B5EF4-FFF2-40B4-BE49-F238E27FC236}">
              <a16:creationId xmlns:a16="http://schemas.microsoft.com/office/drawing/2014/main" id="{00000000-0008-0000-0E00-0000D6010000}"/>
            </a:ext>
          </a:extLst>
        </xdr:cNvPr>
        <xdr:cNvSpPr/>
      </xdr:nvSpPr>
      <xdr:spPr>
        <a:xfrm>
          <a:off x="13652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90170</xdr:rowOff>
    </xdr:from>
    <xdr:to>
      <xdr:col>85</xdr:col>
      <xdr:colOff>177800</xdr:colOff>
      <xdr:row>62</xdr:row>
      <xdr:rowOff>20320</xdr:rowOff>
    </xdr:to>
    <xdr:sp macro="" textlink="">
      <xdr:nvSpPr>
        <xdr:cNvPr id="476" name="楕円 475">
          <a:extLst>
            <a:ext uri="{FF2B5EF4-FFF2-40B4-BE49-F238E27FC236}">
              <a16:creationId xmlns:a16="http://schemas.microsoft.com/office/drawing/2014/main" id="{00000000-0008-0000-0E00-0000DC010000}"/>
            </a:ext>
          </a:extLst>
        </xdr:cNvPr>
        <xdr:cNvSpPr/>
      </xdr:nvSpPr>
      <xdr:spPr>
        <a:xfrm>
          <a:off x="162687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68597</xdr:rowOff>
    </xdr:from>
    <xdr:ext cx="405111" cy="259045"/>
    <xdr:sp macro="" textlink="">
      <xdr:nvSpPr>
        <xdr:cNvPr id="477" name="【学校施設】&#10;有形固定資産減価償却率該当値テキスト">
          <a:extLst>
            <a:ext uri="{FF2B5EF4-FFF2-40B4-BE49-F238E27FC236}">
              <a16:creationId xmlns:a16="http://schemas.microsoft.com/office/drawing/2014/main" id="{00000000-0008-0000-0E00-0000DD010000}"/>
            </a:ext>
          </a:extLst>
        </xdr:cNvPr>
        <xdr:cNvSpPr txBox="1"/>
      </xdr:nvSpPr>
      <xdr:spPr>
        <a:xfrm>
          <a:off x="16357600"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170180</xdr:rowOff>
    </xdr:from>
    <xdr:to>
      <xdr:col>81</xdr:col>
      <xdr:colOff>101600</xdr:colOff>
      <xdr:row>62</xdr:row>
      <xdr:rowOff>100330</xdr:rowOff>
    </xdr:to>
    <xdr:sp macro="" textlink="">
      <xdr:nvSpPr>
        <xdr:cNvPr id="478" name="楕円 477">
          <a:extLst>
            <a:ext uri="{FF2B5EF4-FFF2-40B4-BE49-F238E27FC236}">
              <a16:creationId xmlns:a16="http://schemas.microsoft.com/office/drawing/2014/main" id="{00000000-0008-0000-0E00-0000DE010000}"/>
            </a:ext>
          </a:extLst>
        </xdr:cNvPr>
        <xdr:cNvSpPr/>
      </xdr:nvSpPr>
      <xdr:spPr>
        <a:xfrm>
          <a:off x="15430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140970</xdr:rowOff>
    </xdr:from>
    <xdr:to>
      <xdr:col>85</xdr:col>
      <xdr:colOff>127000</xdr:colOff>
      <xdr:row>62</xdr:row>
      <xdr:rowOff>49530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flipV="1">
          <a:off x="15481300" y="1059942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71120</xdr:rowOff>
    </xdr:from>
    <xdr:to>
      <xdr:col>76</xdr:col>
      <xdr:colOff>165100</xdr:colOff>
      <xdr:row>63</xdr:row>
      <xdr:rowOff>1270</xdr:rowOff>
    </xdr:to>
    <xdr:sp macro="" textlink="">
      <xdr:nvSpPr>
        <xdr:cNvPr id="480" name="楕円 479">
          <a:extLst>
            <a:ext uri="{FF2B5EF4-FFF2-40B4-BE49-F238E27FC236}">
              <a16:creationId xmlns:a16="http://schemas.microsoft.com/office/drawing/2014/main" id="{00000000-0008-0000-0E00-0000E0010000}"/>
            </a:ext>
          </a:extLst>
        </xdr:cNvPr>
        <xdr:cNvSpPr/>
      </xdr:nvSpPr>
      <xdr:spPr>
        <a:xfrm>
          <a:off x="14541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49530</xdr:rowOff>
    </xdr:from>
    <xdr:to>
      <xdr:col>81</xdr:col>
      <xdr:colOff>50800</xdr:colOff>
      <xdr:row>62</xdr:row>
      <xdr:rowOff>121920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flipV="1">
          <a:off x="14592300" y="106794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2557</xdr:rowOff>
    </xdr:from>
    <xdr:ext cx="405111" cy="259045"/>
    <xdr:sp macro="" textlink="">
      <xdr:nvSpPr>
        <xdr:cNvPr id="482" name="n_1aveValue【学校施設】&#10;有形固定資産減価償却率">
          <a:extLst>
            <a:ext uri="{FF2B5EF4-FFF2-40B4-BE49-F238E27FC236}">
              <a16:creationId xmlns:a16="http://schemas.microsoft.com/office/drawing/2014/main" id="{00000000-0008-0000-0E00-0000E2010000}"/>
            </a:ext>
          </a:extLst>
        </xdr:cNvPr>
        <xdr:cNvSpPr txBox="1"/>
      </xdr:nvSpPr>
      <xdr:spPr>
        <a:xfrm>
          <a:off x="15266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29227</xdr:rowOff>
    </xdr:from>
    <xdr:ext cx="405111" cy="259045"/>
    <xdr:sp macro="" textlink="">
      <xdr:nvSpPr>
        <xdr:cNvPr id="483" name="n_2aveValue【学校施設】&#10;有形固定資産減価償却率">
          <a:extLst>
            <a:ext uri="{FF2B5EF4-FFF2-40B4-BE49-F238E27FC236}">
              <a16:creationId xmlns:a16="http://schemas.microsoft.com/office/drawing/2014/main" id="{00000000-0008-0000-0E00-0000E3010000}"/>
            </a:ext>
          </a:extLst>
        </xdr:cNvPr>
        <xdr:cNvSpPr txBox="1"/>
      </xdr:nvSpPr>
      <xdr:spPr>
        <a:xfrm>
          <a:off x="14389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116857</xdr:rowOff>
    </xdr:from>
    <xdr:ext cx="405111" cy="259045"/>
    <xdr:sp macro="" textlink="">
      <xdr:nvSpPr>
        <xdr:cNvPr id="484" name="n_3aveValue【学校施設】&#10;有形固定資産減価償却率">
          <a:extLst>
            <a:ext uri="{FF2B5EF4-FFF2-40B4-BE49-F238E27FC236}">
              <a16:creationId xmlns:a16="http://schemas.microsoft.com/office/drawing/2014/main" id="{00000000-0008-0000-0E00-0000E4010000}"/>
            </a:ext>
          </a:extLst>
        </xdr:cNvPr>
        <xdr:cNvSpPr txBox="1"/>
      </xdr:nvSpPr>
      <xdr:spPr>
        <a:xfrm>
          <a:off x="13500744"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91457</xdr:rowOff>
    </xdr:from>
    <xdr:ext cx="405111" cy="259045"/>
    <xdr:sp macro="" textlink="">
      <xdr:nvSpPr>
        <xdr:cNvPr id="485" name="n_1mainValue【学校施設】&#10;有形固定資産減価償却率">
          <a:extLst>
            <a:ext uri="{FF2B5EF4-FFF2-40B4-BE49-F238E27FC236}">
              <a16:creationId xmlns:a16="http://schemas.microsoft.com/office/drawing/2014/main" id="{00000000-0008-0000-0E00-0000E5010000}"/>
            </a:ext>
          </a:extLst>
        </xdr:cNvPr>
        <xdr:cNvSpPr txBox="1"/>
      </xdr:nvSpPr>
      <xdr:spPr>
        <a:xfrm>
          <a:off x="1526604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163847</xdr:rowOff>
    </xdr:from>
    <xdr:ext cx="405111" cy="259045"/>
    <xdr:sp macro="" textlink="">
      <xdr:nvSpPr>
        <xdr:cNvPr id="486" name="n_2mainValue【学校施設】&#10;有形固定資産減価償却率">
          <a:extLst>
            <a:ext uri="{FF2B5EF4-FFF2-40B4-BE49-F238E27FC236}">
              <a16:creationId xmlns:a16="http://schemas.microsoft.com/office/drawing/2014/main" id="{00000000-0008-0000-0E00-0000E6010000}"/>
            </a:ext>
          </a:extLst>
        </xdr:cNvPr>
        <xdr:cNvSpPr txBox="1"/>
      </xdr:nvSpPr>
      <xdr:spPr>
        <a:xfrm>
          <a:off x="143897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2" name="【学校施設】&#10;一人当たり面積グラフ枠">
          <a:extLst>
            <a:ext uri="{FF2B5EF4-FFF2-40B4-BE49-F238E27FC236}">
              <a16:creationId xmlns:a16="http://schemas.microsoft.com/office/drawing/2014/main" id="{00000000-0008-0000-0E00-00000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2177</xdr:rowOff>
    </xdr:from>
    <xdr:to>
      <xdr:col>116</xdr:col>
      <xdr:colOff>62864</xdr:colOff>
      <xdr:row>64</xdr:row>
      <xdr:rowOff>23949</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flipV="1">
          <a:off x="22160864" y="9603377"/>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27776</xdr:rowOff>
    </xdr:from>
    <xdr:ext cx="469744" cy="259045"/>
    <xdr:sp macro="" textlink="">
      <xdr:nvSpPr>
        <xdr:cNvPr id="514" name="【学校施設】&#10;一人当たり面積最小値テキスト">
          <a:extLst>
            <a:ext uri="{FF2B5EF4-FFF2-40B4-BE49-F238E27FC236}">
              <a16:creationId xmlns:a16="http://schemas.microsoft.com/office/drawing/2014/main" id="{00000000-0008-0000-0E00-000002020000}"/>
            </a:ext>
          </a:extLst>
        </xdr:cNvPr>
        <xdr:cNvSpPr txBox="1"/>
      </xdr:nvSpPr>
      <xdr:spPr>
        <a:xfrm>
          <a:off x="22199600" y="11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23949</xdr:rowOff>
    </xdr:from>
    <xdr:to>
      <xdr:col>116</xdr:col>
      <xdr:colOff>152400</xdr:colOff>
      <xdr:row>64</xdr:row>
      <xdr:rowOff>23949</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22072600" y="1099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120304</xdr:rowOff>
    </xdr:from>
    <xdr:ext cx="469744" cy="259045"/>
    <xdr:sp macro="" textlink="">
      <xdr:nvSpPr>
        <xdr:cNvPr id="516" name="【学校施設】&#10;一人当たり面積最大値テキスト">
          <a:extLst>
            <a:ext uri="{FF2B5EF4-FFF2-40B4-BE49-F238E27FC236}">
              <a16:creationId xmlns:a16="http://schemas.microsoft.com/office/drawing/2014/main" id="{00000000-0008-0000-0E00-000004020000}"/>
            </a:ext>
          </a:extLst>
        </xdr:cNvPr>
        <xdr:cNvSpPr txBox="1"/>
      </xdr:nvSpPr>
      <xdr:spPr>
        <a:xfrm>
          <a:off x="22199600" y="937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2177</xdr:rowOff>
    </xdr:from>
    <xdr:to>
      <xdr:col>116</xdr:col>
      <xdr:colOff>152400</xdr:colOff>
      <xdr:row>56</xdr:row>
      <xdr:rowOff>2177</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22072600" y="960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42834</xdr:rowOff>
    </xdr:from>
    <xdr:ext cx="469744" cy="259045"/>
    <xdr:sp macro="" textlink="">
      <xdr:nvSpPr>
        <xdr:cNvPr id="518" name="【学校施設】&#10;一人当たり面積平均値テキスト">
          <a:extLst>
            <a:ext uri="{FF2B5EF4-FFF2-40B4-BE49-F238E27FC236}">
              <a16:creationId xmlns:a16="http://schemas.microsoft.com/office/drawing/2014/main" id="{00000000-0008-0000-0E00-000006020000}"/>
            </a:ext>
          </a:extLst>
        </xdr:cNvPr>
        <xdr:cNvSpPr txBox="1"/>
      </xdr:nvSpPr>
      <xdr:spPr>
        <a:xfrm>
          <a:off x="22199600" y="10158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19957</xdr:rowOff>
    </xdr:from>
    <xdr:to>
      <xdr:col>116</xdr:col>
      <xdr:colOff>114300</xdr:colOff>
      <xdr:row>60</xdr:row>
      <xdr:rowOff>121557</xdr:rowOff>
    </xdr:to>
    <xdr:sp macro="" textlink="">
      <xdr:nvSpPr>
        <xdr:cNvPr id="519" name="フローチャート: 判断 518">
          <a:extLst>
            <a:ext uri="{FF2B5EF4-FFF2-40B4-BE49-F238E27FC236}">
              <a16:creationId xmlns:a16="http://schemas.microsoft.com/office/drawing/2014/main" id="{00000000-0008-0000-0E00-000007020000}"/>
            </a:ext>
          </a:extLst>
        </xdr:cNvPr>
        <xdr:cNvSpPr/>
      </xdr:nvSpPr>
      <xdr:spPr>
        <a:xfrm>
          <a:off x="22110700" y="1030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520" name="フローチャート: 判断 519">
          <a:extLst>
            <a:ext uri="{FF2B5EF4-FFF2-40B4-BE49-F238E27FC236}">
              <a16:creationId xmlns:a16="http://schemas.microsoft.com/office/drawing/2014/main" id="{00000000-0008-0000-0E00-000008020000}"/>
            </a:ext>
          </a:extLst>
        </xdr:cNvPr>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521" name="フローチャート: 判断 520">
          <a:extLst>
            <a:ext uri="{FF2B5EF4-FFF2-40B4-BE49-F238E27FC236}">
              <a16:creationId xmlns:a16="http://schemas.microsoft.com/office/drawing/2014/main" id="{00000000-0008-0000-0E00-000009020000}"/>
            </a:ext>
          </a:extLst>
        </xdr:cNvPr>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18869</xdr:rowOff>
    </xdr:from>
    <xdr:to>
      <xdr:col>102</xdr:col>
      <xdr:colOff>165100</xdr:colOff>
      <xdr:row>60</xdr:row>
      <xdr:rowOff>120469</xdr:rowOff>
    </xdr:to>
    <xdr:sp macro="" textlink="">
      <xdr:nvSpPr>
        <xdr:cNvPr id="522" name="フローチャート: 判断 521">
          <a:extLst>
            <a:ext uri="{FF2B5EF4-FFF2-40B4-BE49-F238E27FC236}">
              <a16:creationId xmlns:a16="http://schemas.microsoft.com/office/drawing/2014/main" id="{00000000-0008-0000-0E00-00000A020000}"/>
            </a:ext>
          </a:extLst>
        </xdr:cNvPr>
        <xdr:cNvSpPr/>
      </xdr:nvSpPr>
      <xdr:spPr>
        <a:xfrm>
          <a:off x="19494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66766</xdr:rowOff>
    </xdr:from>
    <xdr:to>
      <xdr:col>116</xdr:col>
      <xdr:colOff>114300</xdr:colOff>
      <xdr:row>60</xdr:row>
      <xdr:rowOff>168366</xdr:rowOff>
    </xdr:to>
    <xdr:sp macro="" textlink="">
      <xdr:nvSpPr>
        <xdr:cNvPr id="528" name="楕円 527">
          <a:extLst>
            <a:ext uri="{FF2B5EF4-FFF2-40B4-BE49-F238E27FC236}">
              <a16:creationId xmlns:a16="http://schemas.microsoft.com/office/drawing/2014/main" id="{00000000-0008-0000-0E00-000010020000}"/>
            </a:ext>
          </a:extLst>
        </xdr:cNvPr>
        <xdr:cNvSpPr/>
      </xdr:nvSpPr>
      <xdr:spPr>
        <a:xfrm>
          <a:off x="221107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45193</xdr:rowOff>
    </xdr:from>
    <xdr:ext cx="469744" cy="259045"/>
    <xdr:sp macro="" textlink="">
      <xdr:nvSpPr>
        <xdr:cNvPr id="529" name="【学校施設】&#10;一人当たり面積該当値テキスト">
          <a:extLst>
            <a:ext uri="{FF2B5EF4-FFF2-40B4-BE49-F238E27FC236}">
              <a16:creationId xmlns:a16="http://schemas.microsoft.com/office/drawing/2014/main" id="{00000000-0008-0000-0E00-000011020000}"/>
            </a:ext>
          </a:extLst>
        </xdr:cNvPr>
        <xdr:cNvSpPr txBox="1"/>
      </xdr:nvSpPr>
      <xdr:spPr>
        <a:xfrm>
          <a:off x="22199600" y="1033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49349</xdr:rowOff>
    </xdr:from>
    <xdr:to>
      <xdr:col>112</xdr:col>
      <xdr:colOff>38100</xdr:colOff>
      <xdr:row>60</xdr:row>
      <xdr:rowOff>150949</xdr:rowOff>
    </xdr:to>
    <xdr:sp macro="" textlink="">
      <xdr:nvSpPr>
        <xdr:cNvPr id="530" name="楕円 529">
          <a:extLst>
            <a:ext uri="{FF2B5EF4-FFF2-40B4-BE49-F238E27FC236}">
              <a16:creationId xmlns:a16="http://schemas.microsoft.com/office/drawing/2014/main" id="{00000000-0008-0000-0E00-000012020000}"/>
            </a:ext>
          </a:extLst>
        </xdr:cNvPr>
        <xdr:cNvSpPr/>
      </xdr:nvSpPr>
      <xdr:spPr>
        <a:xfrm>
          <a:off x="21272500" y="1033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100149</xdr:rowOff>
    </xdr:from>
    <xdr:to>
      <xdr:col>116</xdr:col>
      <xdr:colOff>63500</xdr:colOff>
      <xdr:row>60</xdr:row>
      <xdr:rowOff>117566</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21323300" y="10387149"/>
          <a:ext cx="8382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38463</xdr:rowOff>
    </xdr:from>
    <xdr:to>
      <xdr:col>107</xdr:col>
      <xdr:colOff>101600</xdr:colOff>
      <xdr:row>60</xdr:row>
      <xdr:rowOff>140063</xdr:rowOff>
    </xdr:to>
    <xdr:sp macro="" textlink="">
      <xdr:nvSpPr>
        <xdr:cNvPr id="532" name="楕円 531">
          <a:extLst>
            <a:ext uri="{FF2B5EF4-FFF2-40B4-BE49-F238E27FC236}">
              <a16:creationId xmlns:a16="http://schemas.microsoft.com/office/drawing/2014/main" id="{00000000-0008-0000-0E00-000014020000}"/>
            </a:ext>
          </a:extLst>
        </xdr:cNvPr>
        <xdr:cNvSpPr/>
      </xdr:nvSpPr>
      <xdr:spPr>
        <a:xfrm>
          <a:off x="20383500" y="1032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89263</xdr:rowOff>
    </xdr:from>
    <xdr:to>
      <xdr:col>111</xdr:col>
      <xdr:colOff>177800</xdr:colOff>
      <xdr:row>60</xdr:row>
      <xdr:rowOff>100149</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20434300" y="1037626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63517</xdr:rowOff>
    </xdr:from>
    <xdr:ext cx="469744" cy="259045"/>
    <xdr:sp macro="" textlink="">
      <xdr:nvSpPr>
        <xdr:cNvPr id="534" name="n_1aveValue【学校施設】&#10;一人当たり面積">
          <a:extLst>
            <a:ext uri="{FF2B5EF4-FFF2-40B4-BE49-F238E27FC236}">
              <a16:creationId xmlns:a16="http://schemas.microsoft.com/office/drawing/2014/main" id="{00000000-0008-0000-0E00-000016020000}"/>
            </a:ext>
          </a:extLst>
        </xdr:cNvPr>
        <xdr:cNvSpPr txBox="1"/>
      </xdr:nvSpPr>
      <xdr:spPr>
        <a:xfrm>
          <a:off x="2107572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535" name="n_2aveValue【学校施設】&#10;一人当たり面積">
          <a:extLst>
            <a:ext uri="{FF2B5EF4-FFF2-40B4-BE49-F238E27FC236}">
              <a16:creationId xmlns:a16="http://schemas.microsoft.com/office/drawing/2014/main" id="{00000000-0008-0000-0E00-000017020000}"/>
            </a:ext>
          </a:extLst>
        </xdr:cNvPr>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136996</xdr:rowOff>
    </xdr:from>
    <xdr:ext cx="469744" cy="259045"/>
    <xdr:sp macro="" textlink="">
      <xdr:nvSpPr>
        <xdr:cNvPr id="536" name="n_3aveValue【学校施設】&#10;一人当たり面積">
          <a:extLst>
            <a:ext uri="{FF2B5EF4-FFF2-40B4-BE49-F238E27FC236}">
              <a16:creationId xmlns:a16="http://schemas.microsoft.com/office/drawing/2014/main" id="{00000000-0008-0000-0E00-000018020000}"/>
            </a:ext>
          </a:extLst>
        </xdr:cNvPr>
        <xdr:cNvSpPr txBox="1"/>
      </xdr:nvSpPr>
      <xdr:spPr>
        <a:xfrm>
          <a:off x="19310427" y="100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142076</xdr:rowOff>
    </xdr:from>
    <xdr:ext cx="469744" cy="259045"/>
    <xdr:sp macro="" textlink="">
      <xdr:nvSpPr>
        <xdr:cNvPr id="537" name="n_1mainValue【学校施設】&#10;一人当たり面積">
          <a:extLst>
            <a:ext uri="{FF2B5EF4-FFF2-40B4-BE49-F238E27FC236}">
              <a16:creationId xmlns:a16="http://schemas.microsoft.com/office/drawing/2014/main" id="{00000000-0008-0000-0E00-000019020000}"/>
            </a:ext>
          </a:extLst>
        </xdr:cNvPr>
        <xdr:cNvSpPr txBox="1"/>
      </xdr:nvSpPr>
      <xdr:spPr>
        <a:xfrm>
          <a:off x="21075727" y="1042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131190</xdr:rowOff>
    </xdr:from>
    <xdr:ext cx="469744" cy="259045"/>
    <xdr:sp macro="" textlink="">
      <xdr:nvSpPr>
        <xdr:cNvPr id="538" name="n_2mainValue【学校施設】&#10;一人当たり面積">
          <a:extLst>
            <a:ext uri="{FF2B5EF4-FFF2-40B4-BE49-F238E27FC236}">
              <a16:creationId xmlns:a16="http://schemas.microsoft.com/office/drawing/2014/main" id="{00000000-0008-0000-0E00-00001A020000}"/>
            </a:ext>
          </a:extLst>
        </xdr:cNvPr>
        <xdr:cNvSpPr txBox="1"/>
      </xdr:nvSpPr>
      <xdr:spPr>
        <a:xfrm>
          <a:off x="20199427" y="1041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3" name="【児童館】&#10;有形固定資産減価償却率グラフ枠">
          <a:extLst>
            <a:ext uri="{FF2B5EF4-FFF2-40B4-BE49-F238E27FC236}">
              <a16:creationId xmlns:a16="http://schemas.microsoft.com/office/drawing/2014/main" id="{00000000-0008-0000-0E00-00003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129539</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flipV="1">
          <a:off x="16318864" y="1328057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65" name="【児童館】&#10;有形固定資産減価償却率最小値テキスト">
          <a:extLst>
            <a:ext uri="{FF2B5EF4-FFF2-40B4-BE49-F238E27FC236}">
              <a16:creationId xmlns:a16="http://schemas.microsoft.com/office/drawing/2014/main" id="{00000000-0008-0000-0E00-000035020000}"/>
            </a:ext>
          </a:extLst>
        </xdr:cNvPr>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7" name="【児童館】&#10;有形固定資産減価償却率最大値テキスト">
          <a:extLst>
            <a:ext uri="{FF2B5EF4-FFF2-40B4-BE49-F238E27FC236}">
              <a16:creationId xmlns:a16="http://schemas.microsoft.com/office/drawing/2014/main" id="{00000000-0008-0000-0E00-000037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122845</xdr:rowOff>
    </xdr:from>
    <xdr:ext cx="405111" cy="259045"/>
    <xdr:sp macro="" textlink="">
      <xdr:nvSpPr>
        <xdr:cNvPr id="569" name="【児童館】&#10;有形固定資産減価償却率平均値テキスト">
          <a:extLst>
            <a:ext uri="{FF2B5EF4-FFF2-40B4-BE49-F238E27FC236}">
              <a16:creationId xmlns:a16="http://schemas.microsoft.com/office/drawing/2014/main" id="{00000000-0008-0000-0E00-000039020000}"/>
            </a:ext>
          </a:extLst>
        </xdr:cNvPr>
        <xdr:cNvSpPr txBox="1"/>
      </xdr:nvSpPr>
      <xdr:spPr>
        <a:xfrm>
          <a:off x="16357600" y="13838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570" name="フローチャート: 判断 569">
          <a:extLst>
            <a:ext uri="{FF2B5EF4-FFF2-40B4-BE49-F238E27FC236}">
              <a16:creationId xmlns:a16="http://schemas.microsoft.com/office/drawing/2014/main" id="{00000000-0008-0000-0E00-00003A020000}"/>
            </a:ext>
          </a:extLst>
        </xdr:cNvPr>
        <xdr:cNvSpPr/>
      </xdr:nvSpPr>
      <xdr:spPr>
        <a:xfrm>
          <a:off x="162687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106499</xdr:rowOff>
    </xdr:from>
    <xdr:to>
      <xdr:col>81</xdr:col>
      <xdr:colOff>101600</xdr:colOff>
      <xdr:row>82</xdr:row>
      <xdr:rowOff>36649</xdr:rowOff>
    </xdr:to>
    <xdr:sp macro="" textlink="">
      <xdr:nvSpPr>
        <xdr:cNvPr id="571" name="フローチャート: 判断 570">
          <a:extLst>
            <a:ext uri="{FF2B5EF4-FFF2-40B4-BE49-F238E27FC236}">
              <a16:creationId xmlns:a16="http://schemas.microsoft.com/office/drawing/2014/main" id="{00000000-0008-0000-0E00-00003B020000}"/>
            </a:ext>
          </a:extLst>
        </xdr:cNvPr>
        <xdr:cNvSpPr/>
      </xdr:nvSpPr>
      <xdr:spPr>
        <a:xfrm>
          <a:off x="154305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93436</xdr:rowOff>
    </xdr:from>
    <xdr:to>
      <xdr:col>76</xdr:col>
      <xdr:colOff>165100</xdr:colOff>
      <xdr:row>82</xdr:row>
      <xdr:rowOff>23586</xdr:rowOff>
    </xdr:to>
    <xdr:sp macro="" textlink="">
      <xdr:nvSpPr>
        <xdr:cNvPr id="572" name="フローチャート: 判断 571">
          <a:extLst>
            <a:ext uri="{FF2B5EF4-FFF2-40B4-BE49-F238E27FC236}">
              <a16:creationId xmlns:a16="http://schemas.microsoft.com/office/drawing/2014/main" id="{00000000-0008-0000-0E00-00003C020000}"/>
            </a:ext>
          </a:extLst>
        </xdr:cNvPr>
        <xdr:cNvSpPr/>
      </xdr:nvSpPr>
      <xdr:spPr>
        <a:xfrm>
          <a:off x="14541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70576</xdr:rowOff>
    </xdr:from>
    <xdr:to>
      <xdr:col>72</xdr:col>
      <xdr:colOff>38100</xdr:colOff>
      <xdr:row>83</xdr:row>
      <xdr:rowOff>726</xdr:rowOff>
    </xdr:to>
    <xdr:sp macro="" textlink="">
      <xdr:nvSpPr>
        <xdr:cNvPr id="573" name="フローチャート: 判断 572">
          <a:extLst>
            <a:ext uri="{FF2B5EF4-FFF2-40B4-BE49-F238E27FC236}">
              <a16:creationId xmlns:a16="http://schemas.microsoft.com/office/drawing/2014/main" id="{00000000-0008-0000-0E00-00003D020000}"/>
            </a:ext>
          </a:extLst>
        </xdr:cNvPr>
        <xdr:cNvSpPr/>
      </xdr:nvSpPr>
      <xdr:spPr>
        <a:xfrm>
          <a:off x="13652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579" name="楕円 578">
          <a:extLst>
            <a:ext uri="{FF2B5EF4-FFF2-40B4-BE49-F238E27FC236}">
              <a16:creationId xmlns:a16="http://schemas.microsoft.com/office/drawing/2014/main" id="{00000000-0008-0000-0E00-000043020000}"/>
            </a:ext>
          </a:extLst>
        </xdr:cNvPr>
        <xdr:cNvSpPr/>
      </xdr:nvSpPr>
      <xdr:spPr>
        <a:xfrm>
          <a:off x="16268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102888</xdr:rowOff>
    </xdr:from>
    <xdr:ext cx="405111" cy="259045"/>
    <xdr:sp macro="" textlink="">
      <xdr:nvSpPr>
        <xdr:cNvPr id="580" name="【児童館】&#10;有形固定資産減価償却率該当値テキスト">
          <a:extLst>
            <a:ext uri="{FF2B5EF4-FFF2-40B4-BE49-F238E27FC236}">
              <a16:creationId xmlns:a16="http://schemas.microsoft.com/office/drawing/2014/main" id="{00000000-0008-0000-0E00-000044020000}"/>
            </a:ext>
          </a:extLst>
        </xdr:cNvPr>
        <xdr:cNvSpPr txBox="1"/>
      </xdr:nvSpPr>
      <xdr:spPr>
        <a:xfrm>
          <a:off x="16357600"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162016</xdr:rowOff>
    </xdr:from>
    <xdr:to>
      <xdr:col>81</xdr:col>
      <xdr:colOff>101600</xdr:colOff>
      <xdr:row>82</xdr:row>
      <xdr:rowOff>92166</xdr:rowOff>
    </xdr:to>
    <xdr:sp macro="" textlink="">
      <xdr:nvSpPr>
        <xdr:cNvPr id="581" name="楕円 580">
          <a:extLst>
            <a:ext uri="{FF2B5EF4-FFF2-40B4-BE49-F238E27FC236}">
              <a16:creationId xmlns:a16="http://schemas.microsoft.com/office/drawing/2014/main" id="{00000000-0008-0000-0E00-000045020000}"/>
            </a:ext>
          </a:extLst>
        </xdr:cNvPr>
        <xdr:cNvSpPr/>
      </xdr:nvSpPr>
      <xdr:spPr>
        <a:xfrm>
          <a:off x="15430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3811</xdr:rowOff>
    </xdr:from>
    <xdr:to>
      <xdr:col>85</xdr:col>
      <xdr:colOff>127000</xdr:colOff>
      <xdr:row>82</xdr:row>
      <xdr:rowOff>41366</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flipV="1">
          <a:off x="15481300" y="14062711"/>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28121</xdr:rowOff>
    </xdr:from>
    <xdr:to>
      <xdr:col>76</xdr:col>
      <xdr:colOff>165100</xdr:colOff>
      <xdr:row>82</xdr:row>
      <xdr:rowOff>129721</xdr:rowOff>
    </xdr:to>
    <xdr:sp macro="" textlink="">
      <xdr:nvSpPr>
        <xdr:cNvPr id="583" name="楕円 582">
          <a:extLst>
            <a:ext uri="{FF2B5EF4-FFF2-40B4-BE49-F238E27FC236}">
              <a16:creationId xmlns:a16="http://schemas.microsoft.com/office/drawing/2014/main" id="{00000000-0008-0000-0E00-000047020000}"/>
            </a:ext>
          </a:extLst>
        </xdr:cNvPr>
        <xdr:cNvSpPr/>
      </xdr:nvSpPr>
      <xdr:spPr>
        <a:xfrm>
          <a:off x="14541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41366</xdr:rowOff>
    </xdr:from>
    <xdr:to>
      <xdr:col>81</xdr:col>
      <xdr:colOff>50800</xdr:colOff>
      <xdr:row>82</xdr:row>
      <xdr:rowOff>78921</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flipV="1">
          <a:off x="14592300" y="1410026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53176</xdr:rowOff>
    </xdr:from>
    <xdr:ext cx="405111" cy="259045"/>
    <xdr:sp macro="" textlink="">
      <xdr:nvSpPr>
        <xdr:cNvPr id="585" name="n_1aveValue【児童館】&#10;有形固定資産減価償却率">
          <a:extLst>
            <a:ext uri="{FF2B5EF4-FFF2-40B4-BE49-F238E27FC236}">
              <a16:creationId xmlns:a16="http://schemas.microsoft.com/office/drawing/2014/main" id="{00000000-0008-0000-0E00-000049020000}"/>
            </a:ext>
          </a:extLst>
        </xdr:cNvPr>
        <xdr:cNvSpPr txBox="1"/>
      </xdr:nvSpPr>
      <xdr:spPr>
        <a:xfrm>
          <a:off x="15266044" y="1376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40113</xdr:rowOff>
    </xdr:from>
    <xdr:ext cx="405111" cy="259045"/>
    <xdr:sp macro="" textlink="">
      <xdr:nvSpPr>
        <xdr:cNvPr id="586" name="n_2aveValue【児童館】&#10;有形固定資産減価償却率">
          <a:extLst>
            <a:ext uri="{FF2B5EF4-FFF2-40B4-BE49-F238E27FC236}">
              <a16:creationId xmlns:a16="http://schemas.microsoft.com/office/drawing/2014/main" id="{00000000-0008-0000-0E00-00004A020000}"/>
            </a:ext>
          </a:extLst>
        </xdr:cNvPr>
        <xdr:cNvSpPr txBox="1"/>
      </xdr:nvSpPr>
      <xdr:spPr>
        <a:xfrm>
          <a:off x="143897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17253</xdr:rowOff>
    </xdr:from>
    <xdr:ext cx="405111" cy="259045"/>
    <xdr:sp macro="" textlink="">
      <xdr:nvSpPr>
        <xdr:cNvPr id="587" name="n_3aveValue【児童館】&#10;有形固定資産減価償却率">
          <a:extLst>
            <a:ext uri="{FF2B5EF4-FFF2-40B4-BE49-F238E27FC236}">
              <a16:creationId xmlns:a16="http://schemas.microsoft.com/office/drawing/2014/main" id="{00000000-0008-0000-0E00-00004B020000}"/>
            </a:ext>
          </a:extLst>
        </xdr:cNvPr>
        <xdr:cNvSpPr txBox="1"/>
      </xdr:nvSpPr>
      <xdr:spPr>
        <a:xfrm>
          <a:off x="13500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83293</xdr:rowOff>
    </xdr:from>
    <xdr:ext cx="405111" cy="259045"/>
    <xdr:sp macro="" textlink="">
      <xdr:nvSpPr>
        <xdr:cNvPr id="588" name="n_1mainValue【児童館】&#10;有形固定資産減価償却率">
          <a:extLst>
            <a:ext uri="{FF2B5EF4-FFF2-40B4-BE49-F238E27FC236}">
              <a16:creationId xmlns:a16="http://schemas.microsoft.com/office/drawing/2014/main" id="{00000000-0008-0000-0E00-00004C020000}"/>
            </a:ext>
          </a:extLst>
        </xdr:cNvPr>
        <xdr:cNvSpPr txBox="1"/>
      </xdr:nvSpPr>
      <xdr:spPr>
        <a:xfrm>
          <a:off x="152660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120848</xdr:rowOff>
    </xdr:from>
    <xdr:ext cx="405111" cy="259045"/>
    <xdr:sp macro="" textlink="">
      <xdr:nvSpPr>
        <xdr:cNvPr id="589" name="n_2mainValue【児童館】&#10;有形固定資産減価償却率">
          <a:extLst>
            <a:ext uri="{FF2B5EF4-FFF2-40B4-BE49-F238E27FC236}">
              <a16:creationId xmlns:a16="http://schemas.microsoft.com/office/drawing/2014/main" id="{00000000-0008-0000-0E00-00004D020000}"/>
            </a:ext>
          </a:extLst>
        </xdr:cNvPr>
        <xdr:cNvSpPr txBox="1"/>
      </xdr:nvSpPr>
      <xdr:spPr>
        <a:xfrm>
          <a:off x="14389744" y="1417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2" name="【児童館】&#10;一人当たり面積グラフ枠">
          <a:extLst>
            <a:ext uri="{FF2B5EF4-FFF2-40B4-BE49-F238E27FC236}">
              <a16:creationId xmlns:a16="http://schemas.microsoft.com/office/drawing/2014/main" id="{00000000-0008-0000-0E00-00006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22160864" y="1322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14" name="【児童館】&#10;一人当たり面積最小値テキスト">
          <a:extLst>
            <a:ext uri="{FF2B5EF4-FFF2-40B4-BE49-F238E27FC236}">
              <a16:creationId xmlns:a16="http://schemas.microsoft.com/office/drawing/2014/main" id="{00000000-0008-0000-0E00-00006602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16" name="【児童館】&#10;一人当たり面積最大値テキスト">
          <a:extLst>
            <a:ext uri="{FF2B5EF4-FFF2-40B4-BE49-F238E27FC236}">
              <a16:creationId xmlns:a16="http://schemas.microsoft.com/office/drawing/2014/main" id="{00000000-0008-0000-0E00-000068020000}"/>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18" name="【児童館】&#10;一人当たり面積平均値テキスト">
          <a:extLst>
            <a:ext uri="{FF2B5EF4-FFF2-40B4-BE49-F238E27FC236}">
              <a16:creationId xmlns:a16="http://schemas.microsoft.com/office/drawing/2014/main" id="{00000000-0008-0000-0E00-00006A020000}"/>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19" name="フローチャート: 判断 618">
          <a:extLst>
            <a:ext uri="{FF2B5EF4-FFF2-40B4-BE49-F238E27FC236}">
              <a16:creationId xmlns:a16="http://schemas.microsoft.com/office/drawing/2014/main" id="{00000000-0008-0000-0E00-00006B02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158750</xdr:rowOff>
    </xdr:from>
    <xdr:to>
      <xdr:col>112</xdr:col>
      <xdr:colOff>38100</xdr:colOff>
      <xdr:row>80</xdr:row>
      <xdr:rowOff>88900</xdr:rowOff>
    </xdr:to>
    <xdr:sp macro="" textlink="">
      <xdr:nvSpPr>
        <xdr:cNvPr id="620" name="フローチャート: 判断 619">
          <a:extLst>
            <a:ext uri="{FF2B5EF4-FFF2-40B4-BE49-F238E27FC236}">
              <a16:creationId xmlns:a16="http://schemas.microsoft.com/office/drawing/2014/main" id="{00000000-0008-0000-0E00-00006C020000}"/>
            </a:ext>
          </a:extLst>
        </xdr:cNvPr>
        <xdr:cNvSpPr/>
      </xdr:nvSpPr>
      <xdr:spPr>
        <a:xfrm>
          <a:off x="21272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21" name="フローチャート: 判断 620">
          <a:extLst>
            <a:ext uri="{FF2B5EF4-FFF2-40B4-BE49-F238E27FC236}">
              <a16:creationId xmlns:a16="http://schemas.microsoft.com/office/drawing/2014/main" id="{00000000-0008-0000-0E00-00006D020000}"/>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622" name="フローチャート: 判断 621">
          <a:extLst>
            <a:ext uri="{FF2B5EF4-FFF2-40B4-BE49-F238E27FC236}">
              <a16:creationId xmlns:a16="http://schemas.microsoft.com/office/drawing/2014/main" id="{00000000-0008-0000-0E00-00006E020000}"/>
            </a:ext>
          </a:extLst>
        </xdr:cNvPr>
        <xdr:cNvSpPr/>
      </xdr:nvSpPr>
      <xdr:spPr>
        <a:xfrm>
          <a:off x="19494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28" name="楕円 627">
          <a:extLst>
            <a:ext uri="{FF2B5EF4-FFF2-40B4-BE49-F238E27FC236}">
              <a16:creationId xmlns:a16="http://schemas.microsoft.com/office/drawing/2014/main" id="{00000000-0008-0000-0E00-000074020000}"/>
            </a:ext>
          </a:extLst>
        </xdr:cNvPr>
        <xdr:cNvSpPr/>
      </xdr:nvSpPr>
      <xdr:spPr>
        <a:xfrm>
          <a:off x="22110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156227</xdr:rowOff>
    </xdr:from>
    <xdr:ext cx="469744" cy="259045"/>
    <xdr:sp macro="" textlink="">
      <xdr:nvSpPr>
        <xdr:cNvPr id="629" name="【児童館】&#10;一人当たり面積該当値テキスト">
          <a:extLst>
            <a:ext uri="{FF2B5EF4-FFF2-40B4-BE49-F238E27FC236}">
              <a16:creationId xmlns:a16="http://schemas.microsoft.com/office/drawing/2014/main" id="{00000000-0008-0000-0E00-000075020000}"/>
            </a:ext>
          </a:extLst>
        </xdr:cNvPr>
        <xdr:cNvSpPr txBox="1"/>
      </xdr:nvSpPr>
      <xdr:spPr>
        <a:xfrm>
          <a:off x="22199600"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630" name="楕円 629">
          <a:extLst>
            <a:ext uri="{FF2B5EF4-FFF2-40B4-BE49-F238E27FC236}">
              <a16:creationId xmlns:a16="http://schemas.microsoft.com/office/drawing/2014/main" id="{00000000-0008-0000-0E00-000076020000}"/>
            </a:ext>
          </a:extLst>
        </xdr:cNvPr>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57150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21323300" y="14249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139700</xdr:rowOff>
    </xdr:from>
    <xdr:to>
      <xdr:col>107</xdr:col>
      <xdr:colOff>101600</xdr:colOff>
      <xdr:row>83</xdr:row>
      <xdr:rowOff>69850</xdr:rowOff>
    </xdr:to>
    <xdr:sp macro="" textlink="">
      <xdr:nvSpPr>
        <xdr:cNvPr id="632" name="楕円 631">
          <a:extLst>
            <a:ext uri="{FF2B5EF4-FFF2-40B4-BE49-F238E27FC236}">
              <a16:creationId xmlns:a16="http://schemas.microsoft.com/office/drawing/2014/main" id="{00000000-0008-0000-0E00-000078020000}"/>
            </a:ext>
          </a:extLst>
        </xdr:cNvPr>
        <xdr:cNvSpPr/>
      </xdr:nvSpPr>
      <xdr:spPr>
        <a:xfrm>
          <a:off x="20383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19050</xdr:rowOff>
    </xdr:from>
    <xdr:to>
      <xdr:col>111</xdr:col>
      <xdr:colOff>177800</xdr:colOff>
      <xdr:row>83</xdr:row>
      <xdr:rowOff>19050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20434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105427</xdr:rowOff>
    </xdr:from>
    <xdr:ext cx="469744" cy="259045"/>
    <xdr:sp macro="" textlink="">
      <xdr:nvSpPr>
        <xdr:cNvPr id="634" name="n_1aveValue【児童館】&#10;一人当たり面積">
          <a:extLst>
            <a:ext uri="{FF2B5EF4-FFF2-40B4-BE49-F238E27FC236}">
              <a16:creationId xmlns:a16="http://schemas.microsoft.com/office/drawing/2014/main" id="{00000000-0008-0000-0E00-00007A020000}"/>
            </a:ext>
          </a:extLst>
        </xdr:cNvPr>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35" name="n_2aveValue【児童館】&#10;一人当たり面積">
          <a:extLst>
            <a:ext uri="{FF2B5EF4-FFF2-40B4-BE49-F238E27FC236}">
              <a16:creationId xmlns:a16="http://schemas.microsoft.com/office/drawing/2014/main" id="{00000000-0008-0000-0E00-00007B020000}"/>
            </a:ext>
          </a:extLst>
        </xdr:cNvPr>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143527</xdr:rowOff>
    </xdr:from>
    <xdr:ext cx="469744" cy="259045"/>
    <xdr:sp macro="" textlink="">
      <xdr:nvSpPr>
        <xdr:cNvPr id="636" name="n_3aveValue【児童館】&#10;一人当たり面積">
          <a:extLst>
            <a:ext uri="{FF2B5EF4-FFF2-40B4-BE49-F238E27FC236}">
              <a16:creationId xmlns:a16="http://schemas.microsoft.com/office/drawing/2014/main" id="{00000000-0008-0000-0E00-00007C020000}"/>
            </a:ext>
          </a:extLst>
        </xdr:cNvPr>
        <xdr:cNvSpPr txBox="1"/>
      </xdr:nvSpPr>
      <xdr:spPr>
        <a:xfrm>
          <a:off x="19310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60977</xdr:rowOff>
    </xdr:from>
    <xdr:ext cx="469744" cy="259045"/>
    <xdr:sp macro="" textlink="">
      <xdr:nvSpPr>
        <xdr:cNvPr id="637" name="n_1mainValue【児童館】&#10;一人当たり面積">
          <a:extLst>
            <a:ext uri="{FF2B5EF4-FFF2-40B4-BE49-F238E27FC236}">
              <a16:creationId xmlns:a16="http://schemas.microsoft.com/office/drawing/2014/main" id="{00000000-0008-0000-0E00-00007D020000}"/>
            </a:ext>
          </a:extLst>
        </xdr:cNvPr>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638" name="n_2mainValue【児童館】&#10;一人当たり面積">
          <a:extLst>
            <a:ext uri="{FF2B5EF4-FFF2-40B4-BE49-F238E27FC236}">
              <a16:creationId xmlns:a16="http://schemas.microsoft.com/office/drawing/2014/main" id="{00000000-0008-0000-0E00-00007E020000}"/>
            </a:ext>
          </a:extLst>
        </xdr:cNvPr>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a:extLst>
            <a:ext uri="{FF2B5EF4-FFF2-40B4-BE49-F238E27FC236}">
              <a16:creationId xmlns:a16="http://schemas.microsoft.com/office/drawing/2014/main" id="{00000000-0008-0000-0E00-00009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110489</xdr:rowOff>
    </xdr:from>
    <xdr:to>
      <xdr:col>85</xdr:col>
      <xdr:colOff>126364</xdr:colOff>
      <xdr:row>106</xdr:row>
      <xdr:rowOff>78487</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flipV="1">
          <a:off x="16318864" y="17084039"/>
          <a:ext cx="0" cy="116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82314</xdr:rowOff>
    </xdr:from>
    <xdr:ext cx="405111" cy="259045"/>
    <xdr:sp macro="" textlink="">
      <xdr:nvSpPr>
        <xdr:cNvPr id="662" name="【公民館】&#10;有形固定資産減価償却率最小値テキスト">
          <a:extLst>
            <a:ext uri="{FF2B5EF4-FFF2-40B4-BE49-F238E27FC236}">
              <a16:creationId xmlns:a16="http://schemas.microsoft.com/office/drawing/2014/main" id="{00000000-0008-0000-0E00-000096020000}"/>
            </a:ext>
          </a:extLst>
        </xdr:cNvPr>
        <xdr:cNvSpPr txBox="1"/>
      </xdr:nvSpPr>
      <xdr:spPr>
        <a:xfrm>
          <a:off x="16357600" y="182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78487</xdr:rowOff>
    </xdr:from>
    <xdr:to>
      <xdr:col>86</xdr:col>
      <xdr:colOff>25400</xdr:colOff>
      <xdr:row>106</xdr:row>
      <xdr:rowOff>78487</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6230600" y="1825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57166</xdr:rowOff>
    </xdr:from>
    <xdr:ext cx="405111" cy="259045"/>
    <xdr:sp macro="" textlink="">
      <xdr:nvSpPr>
        <xdr:cNvPr id="664" name="【公民館】&#10;有形固定資産減価償却率最大値テキスト">
          <a:extLst>
            <a:ext uri="{FF2B5EF4-FFF2-40B4-BE49-F238E27FC236}">
              <a16:creationId xmlns:a16="http://schemas.microsoft.com/office/drawing/2014/main" id="{00000000-0008-0000-0E00-000098020000}"/>
            </a:ext>
          </a:extLst>
        </xdr:cNvPr>
        <xdr:cNvSpPr txBox="1"/>
      </xdr:nvSpPr>
      <xdr:spPr>
        <a:xfrm>
          <a:off x="16357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110489</xdr:rowOff>
    </xdr:from>
    <xdr:to>
      <xdr:col>86</xdr:col>
      <xdr:colOff>25400</xdr:colOff>
      <xdr:row>99</xdr:row>
      <xdr:rowOff>110489</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56405</xdr:rowOff>
    </xdr:from>
    <xdr:ext cx="405111" cy="259045"/>
    <xdr:sp macro="" textlink="">
      <xdr:nvSpPr>
        <xdr:cNvPr id="666" name="【公民館】&#10;有形固定資産減価償却率平均値テキスト">
          <a:extLst>
            <a:ext uri="{FF2B5EF4-FFF2-40B4-BE49-F238E27FC236}">
              <a16:creationId xmlns:a16="http://schemas.microsoft.com/office/drawing/2014/main" id="{00000000-0008-0000-0E00-00009A020000}"/>
            </a:ext>
          </a:extLst>
        </xdr:cNvPr>
        <xdr:cNvSpPr txBox="1"/>
      </xdr:nvSpPr>
      <xdr:spPr>
        <a:xfrm>
          <a:off x="16357600" y="1771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77978</xdr:rowOff>
    </xdr:from>
    <xdr:to>
      <xdr:col>85</xdr:col>
      <xdr:colOff>177800</xdr:colOff>
      <xdr:row>104</xdr:row>
      <xdr:rowOff>8128</xdr:rowOff>
    </xdr:to>
    <xdr:sp macro="" textlink="">
      <xdr:nvSpPr>
        <xdr:cNvPr id="667" name="フローチャート: 判断 666">
          <a:extLst>
            <a:ext uri="{FF2B5EF4-FFF2-40B4-BE49-F238E27FC236}">
              <a16:creationId xmlns:a16="http://schemas.microsoft.com/office/drawing/2014/main" id="{00000000-0008-0000-0E00-00009B020000}"/>
            </a:ext>
          </a:extLst>
        </xdr:cNvPr>
        <xdr:cNvSpPr/>
      </xdr:nvSpPr>
      <xdr:spPr>
        <a:xfrm>
          <a:off x="162687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668" name="フローチャート: 判断 667">
          <a:extLst>
            <a:ext uri="{FF2B5EF4-FFF2-40B4-BE49-F238E27FC236}">
              <a16:creationId xmlns:a16="http://schemas.microsoft.com/office/drawing/2014/main" id="{00000000-0008-0000-0E00-00009C020000}"/>
            </a:ext>
          </a:extLst>
        </xdr:cNvPr>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14541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77978</xdr:rowOff>
    </xdr:from>
    <xdr:to>
      <xdr:col>72</xdr:col>
      <xdr:colOff>38100</xdr:colOff>
      <xdr:row>104</xdr:row>
      <xdr:rowOff>8128</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13652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157987</xdr:rowOff>
    </xdr:from>
    <xdr:to>
      <xdr:col>85</xdr:col>
      <xdr:colOff>177800</xdr:colOff>
      <xdr:row>100</xdr:row>
      <xdr:rowOff>88137</xdr:rowOff>
    </xdr:to>
    <xdr:sp macro="" textlink="">
      <xdr:nvSpPr>
        <xdr:cNvPr id="676" name="楕円 675">
          <a:extLst>
            <a:ext uri="{FF2B5EF4-FFF2-40B4-BE49-F238E27FC236}">
              <a16:creationId xmlns:a16="http://schemas.microsoft.com/office/drawing/2014/main" id="{00000000-0008-0000-0E00-0000A4020000}"/>
            </a:ext>
          </a:extLst>
        </xdr:cNvPr>
        <xdr:cNvSpPr/>
      </xdr:nvSpPr>
      <xdr:spPr>
        <a:xfrm>
          <a:off x="16268700" y="1713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72914</xdr:rowOff>
    </xdr:from>
    <xdr:ext cx="405111" cy="259045"/>
    <xdr:sp macro="" textlink="">
      <xdr:nvSpPr>
        <xdr:cNvPr id="677" name="【公民館】&#10;有形固定資産減価償却率該当値テキスト">
          <a:extLst>
            <a:ext uri="{FF2B5EF4-FFF2-40B4-BE49-F238E27FC236}">
              <a16:creationId xmlns:a16="http://schemas.microsoft.com/office/drawing/2014/main" id="{00000000-0008-0000-0E00-0000A5020000}"/>
            </a:ext>
          </a:extLst>
        </xdr:cNvPr>
        <xdr:cNvSpPr txBox="1"/>
      </xdr:nvSpPr>
      <xdr:spPr>
        <a:xfrm>
          <a:off x="16357600" y="1704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34544</xdr:rowOff>
    </xdr:from>
    <xdr:to>
      <xdr:col>81</xdr:col>
      <xdr:colOff>101600</xdr:colOff>
      <xdr:row>100</xdr:row>
      <xdr:rowOff>136144</xdr:rowOff>
    </xdr:to>
    <xdr:sp macro="" textlink="">
      <xdr:nvSpPr>
        <xdr:cNvPr id="678" name="楕円 677">
          <a:extLst>
            <a:ext uri="{FF2B5EF4-FFF2-40B4-BE49-F238E27FC236}">
              <a16:creationId xmlns:a16="http://schemas.microsoft.com/office/drawing/2014/main" id="{00000000-0008-0000-0E00-0000A6020000}"/>
            </a:ext>
          </a:extLst>
        </xdr:cNvPr>
        <xdr:cNvSpPr/>
      </xdr:nvSpPr>
      <xdr:spPr>
        <a:xfrm>
          <a:off x="15430500" y="1717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37337</xdr:rowOff>
    </xdr:from>
    <xdr:to>
      <xdr:col>85</xdr:col>
      <xdr:colOff>127000</xdr:colOff>
      <xdr:row>100</xdr:row>
      <xdr:rowOff>85344</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flipV="1">
          <a:off x="15481300" y="17182337"/>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80263</xdr:rowOff>
    </xdr:from>
    <xdr:to>
      <xdr:col>76</xdr:col>
      <xdr:colOff>165100</xdr:colOff>
      <xdr:row>101</xdr:row>
      <xdr:rowOff>10413</xdr:rowOff>
    </xdr:to>
    <xdr:sp macro="" textlink="">
      <xdr:nvSpPr>
        <xdr:cNvPr id="680" name="楕円 679">
          <a:extLst>
            <a:ext uri="{FF2B5EF4-FFF2-40B4-BE49-F238E27FC236}">
              <a16:creationId xmlns:a16="http://schemas.microsoft.com/office/drawing/2014/main" id="{00000000-0008-0000-0E00-0000A8020000}"/>
            </a:ext>
          </a:extLst>
        </xdr:cNvPr>
        <xdr:cNvSpPr/>
      </xdr:nvSpPr>
      <xdr:spPr>
        <a:xfrm>
          <a:off x="14541500" y="1722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85344</xdr:rowOff>
    </xdr:from>
    <xdr:to>
      <xdr:col>81</xdr:col>
      <xdr:colOff>50800</xdr:colOff>
      <xdr:row>100</xdr:row>
      <xdr:rowOff>131063</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flipV="1">
          <a:off x="14592300" y="172303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147845</xdr:rowOff>
    </xdr:from>
    <xdr:ext cx="405111" cy="259045"/>
    <xdr:sp macro="" textlink="">
      <xdr:nvSpPr>
        <xdr:cNvPr id="682" name="n_1aveValue【公民館】&#10;有形固定資産減価償却率">
          <a:extLst>
            <a:ext uri="{FF2B5EF4-FFF2-40B4-BE49-F238E27FC236}">
              <a16:creationId xmlns:a16="http://schemas.microsoft.com/office/drawing/2014/main" id="{00000000-0008-0000-0E00-0000AA020000}"/>
            </a:ext>
          </a:extLst>
        </xdr:cNvPr>
        <xdr:cNvSpPr txBox="1"/>
      </xdr:nvSpPr>
      <xdr:spPr>
        <a:xfrm>
          <a:off x="152660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6114</xdr:rowOff>
    </xdr:from>
    <xdr:ext cx="405111" cy="259045"/>
    <xdr:sp macro="" textlink="">
      <xdr:nvSpPr>
        <xdr:cNvPr id="683" name="n_2aveValue【公民館】&#10;有形固定資産減価償却率">
          <a:extLst>
            <a:ext uri="{FF2B5EF4-FFF2-40B4-BE49-F238E27FC236}">
              <a16:creationId xmlns:a16="http://schemas.microsoft.com/office/drawing/2014/main" id="{00000000-0008-0000-0E00-0000AB020000}"/>
            </a:ext>
          </a:extLst>
        </xdr:cNvPr>
        <xdr:cNvSpPr txBox="1"/>
      </xdr:nvSpPr>
      <xdr:spPr>
        <a:xfrm>
          <a:off x="14389744" y="178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24655</xdr:rowOff>
    </xdr:from>
    <xdr:ext cx="405111" cy="259045"/>
    <xdr:sp macro="" textlink="">
      <xdr:nvSpPr>
        <xdr:cNvPr id="684" name="n_3aveValue【公民館】&#10;有形固定資産減価償却率">
          <a:extLst>
            <a:ext uri="{FF2B5EF4-FFF2-40B4-BE49-F238E27FC236}">
              <a16:creationId xmlns:a16="http://schemas.microsoft.com/office/drawing/2014/main" id="{00000000-0008-0000-0E00-0000AC020000}"/>
            </a:ext>
          </a:extLst>
        </xdr:cNvPr>
        <xdr:cNvSpPr txBox="1"/>
      </xdr:nvSpPr>
      <xdr:spPr>
        <a:xfrm>
          <a:off x="13500744" y="1751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152671</xdr:rowOff>
    </xdr:from>
    <xdr:ext cx="405111" cy="259045"/>
    <xdr:sp macro="" textlink="">
      <xdr:nvSpPr>
        <xdr:cNvPr id="685" name="n_1mainValue【公民館】&#10;有形固定資産減価償却率">
          <a:extLst>
            <a:ext uri="{FF2B5EF4-FFF2-40B4-BE49-F238E27FC236}">
              <a16:creationId xmlns:a16="http://schemas.microsoft.com/office/drawing/2014/main" id="{00000000-0008-0000-0E00-0000AD020000}"/>
            </a:ext>
          </a:extLst>
        </xdr:cNvPr>
        <xdr:cNvSpPr txBox="1"/>
      </xdr:nvSpPr>
      <xdr:spPr>
        <a:xfrm>
          <a:off x="15266044" y="1695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26940</xdr:rowOff>
    </xdr:from>
    <xdr:ext cx="405111" cy="259045"/>
    <xdr:sp macro="" textlink="">
      <xdr:nvSpPr>
        <xdr:cNvPr id="686" name="n_2mainValue【公民館】&#10;有形固定資産減価償却率">
          <a:extLst>
            <a:ext uri="{FF2B5EF4-FFF2-40B4-BE49-F238E27FC236}">
              <a16:creationId xmlns:a16="http://schemas.microsoft.com/office/drawing/2014/main" id="{00000000-0008-0000-0E00-0000AE020000}"/>
            </a:ext>
          </a:extLst>
        </xdr:cNvPr>
        <xdr:cNvSpPr txBox="1"/>
      </xdr:nvSpPr>
      <xdr:spPr>
        <a:xfrm>
          <a:off x="14389744" y="1700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9" name="【公民館】&#10;一人当たり面積グラフ枠">
          <a:extLst>
            <a:ext uri="{FF2B5EF4-FFF2-40B4-BE49-F238E27FC236}">
              <a16:creationId xmlns:a16="http://schemas.microsoft.com/office/drawing/2014/main" id="{00000000-0008-0000-0E00-0000C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106680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flipV="1">
          <a:off x="22160864" y="1724406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711" name="【公民館】&#10;一人当たり面積最小値テキスト">
          <a:extLst>
            <a:ext uri="{FF2B5EF4-FFF2-40B4-BE49-F238E27FC236}">
              <a16:creationId xmlns:a16="http://schemas.microsoft.com/office/drawing/2014/main" id="{00000000-0008-0000-0E00-0000C7020000}"/>
            </a:ext>
          </a:extLst>
        </xdr:cNvPr>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13" name="【公民館】&#10;一人当たり面積最大値テキスト">
          <a:extLst>
            <a:ext uri="{FF2B5EF4-FFF2-40B4-BE49-F238E27FC236}">
              <a16:creationId xmlns:a16="http://schemas.microsoft.com/office/drawing/2014/main" id="{00000000-0008-0000-0E00-0000C9020000}"/>
            </a:ext>
          </a:extLst>
        </xdr:cNvPr>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715" name="【公民館】&#10;一人当たり面積平均値テキスト">
          <a:extLst>
            <a:ext uri="{FF2B5EF4-FFF2-40B4-BE49-F238E27FC236}">
              <a16:creationId xmlns:a16="http://schemas.microsoft.com/office/drawing/2014/main" id="{00000000-0008-0000-0E00-0000CB020000}"/>
            </a:ext>
          </a:extLst>
        </xdr:cNvPr>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719" name="フローチャート: 判断 718">
          <a:extLst>
            <a:ext uri="{FF2B5EF4-FFF2-40B4-BE49-F238E27FC236}">
              <a16:creationId xmlns:a16="http://schemas.microsoft.com/office/drawing/2014/main" id="{00000000-0008-0000-0E00-0000CF020000}"/>
            </a:ext>
          </a:extLst>
        </xdr:cNvPr>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55880</xdr:rowOff>
    </xdr:from>
    <xdr:to>
      <xdr:col>116</xdr:col>
      <xdr:colOff>114300</xdr:colOff>
      <xdr:row>108</xdr:row>
      <xdr:rowOff>157480</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221107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142257</xdr:rowOff>
    </xdr:from>
    <xdr:ext cx="469744" cy="259045"/>
    <xdr:sp macro="" textlink="">
      <xdr:nvSpPr>
        <xdr:cNvPr id="726" name="【公民館】&#10;一人当たり面積該当値テキスト">
          <a:extLst>
            <a:ext uri="{FF2B5EF4-FFF2-40B4-BE49-F238E27FC236}">
              <a16:creationId xmlns:a16="http://schemas.microsoft.com/office/drawing/2014/main" id="{00000000-0008-0000-0E00-0000D6020000}"/>
            </a:ext>
          </a:extLst>
        </xdr:cNvPr>
        <xdr:cNvSpPr txBox="1"/>
      </xdr:nvSpPr>
      <xdr:spPr>
        <a:xfrm>
          <a:off x="22199600" y="1848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55880</xdr:rowOff>
    </xdr:from>
    <xdr:to>
      <xdr:col>112</xdr:col>
      <xdr:colOff>38100</xdr:colOff>
      <xdr:row>108</xdr:row>
      <xdr:rowOff>157480</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21272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106680</xdr:rowOff>
    </xdr:from>
    <xdr:to>
      <xdr:col>116</xdr:col>
      <xdr:colOff>63500</xdr:colOff>
      <xdr:row>108</xdr:row>
      <xdr:rowOff>106680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21323300" y="18623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55880</xdr:rowOff>
    </xdr:from>
    <xdr:to>
      <xdr:col>107</xdr:col>
      <xdr:colOff>101600</xdr:colOff>
      <xdr:row>108</xdr:row>
      <xdr:rowOff>157480</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20383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106680</xdr:rowOff>
    </xdr:from>
    <xdr:to>
      <xdr:col>111</xdr:col>
      <xdr:colOff>177800</xdr:colOff>
      <xdr:row>108</xdr:row>
      <xdr:rowOff>106680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20434300" y="1862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74947</xdr:rowOff>
    </xdr:from>
    <xdr:ext cx="469744" cy="259045"/>
    <xdr:sp macro="" textlink="">
      <xdr:nvSpPr>
        <xdr:cNvPr id="731" name="n_1aveValue【公民館】&#10;一人当たり面積">
          <a:extLst>
            <a:ext uri="{FF2B5EF4-FFF2-40B4-BE49-F238E27FC236}">
              <a16:creationId xmlns:a16="http://schemas.microsoft.com/office/drawing/2014/main" id="{00000000-0008-0000-0E00-0000DB020000}"/>
            </a:ext>
          </a:extLst>
        </xdr:cNvPr>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732" name="n_2aveValue【公民館】&#10;一人当たり面積">
          <a:extLst>
            <a:ext uri="{FF2B5EF4-FFF2-40B4-BE49-F238E27FC236}">
              <a16:creationId xmlns:a16="http://schemas.microsoft.com/office/drawing/2014/main" id="{00000000-0008-0000-0E00-0000DC020000}"/>
            </a:ext>
          </a:extLst>
        </xdr:cNvPr>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733" name="n_3aveValue【公民館】&#10;一人当たり面積">
          <a:extLst>
            <a:ext uri="{FF2B5EF4-FFF2-40B4-BE49-F238E27FC236}">
              <a16:creationId xmlns:a16="http://schemas.microsoft.com/office/drawing/2014/main" id="{00000000-0008-0000-0E00-0000DD020000}"/>
            </a:ext>
          </a:extLst>
        </xdr:cNvPr>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148607</xdr:rowOff>
    </xdr:from>
    <xdr:ext cx="469744" cy="259045"/>
    <xdr:sp macro="" textlink="">
      <xdr:nvSpPr>
        <xdr:cNvPr id="734" name="n_1mainValue【公民館】&#10;一人当たり面積">
          <a:extLst>
            <a:ext uri="{FF2B5EF4-FFF2-40B4-BE49-F238E27FC236}">
              <a16:creationId xmlns:a16="http://schemas.microsoft.com/office/drawing/2014/main" id="{00000000-0008-0000-0E00-0000DE020000}"/>
            </a:ext>
          </a:extLst>
        </xdr:cNvPr>
        <xdr:cNvSpPr txBox="1"/>
      </xdr:nvSpPr>
      <xdr:spPr>
        <a:xfrm>
          <a:off x="210757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148607</xdr:rowOff>
    </xdr:from>
    <xdr:ext cx="469744" cy="259045"/>
    <xdr:sp macro="" textlink="">
      <xdr:nvSpPr>
        <xdr:cNvPr id="735" name="n_2mainValue【公民館】&#10;一人当たり面積">
          <a:extLst>
            <a:ext uri="{FF2B5EF4-FFF2-40B4-BE49-F238E27FC236}">
              <a16:creationId xmlns:a16="http://schemas.microsoft.com/office/drawing/2014/main" id="{00000000-0008-0000-0E00-0000DF020000}"/>
            </a:ext>
          </a:extLst>
        </xdr:cNvPr>
        <xdr:cNvSpPr txBox="1"/>
      </xdr:nvSpPr>
      <xdr:spPr>
        <a:xfrm>
          <a:off x="201994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公営住宅は建設から５０年程度、公民館は建設から４０年程度経過しており、有形固定資産減価償却率が類似団体平均を上回っているが、一人当たり面積は類似団体平均を下回っている。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公営住宅は適切に維持管理しているため、施設使用上の問題は生じていない。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公民館及び児童館における有形固定資産減価償却率の改善に向けて、周辺の公共施設を含めた集約化・複合化事業を検討する必要がある。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保育施設の長寿命化事業や学校施設の校舎改修事業などを実施しているが、今後も公共施設等総合管理計画に基づき、施設の老朽化対策に取り組む必要がある。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141,827
137,642
30.13
49,907,765
47,323,106
2,381,708
25,814,100
41,279,106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19050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752011"/>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2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129557</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164193</xdr:rowOff>
    </xdr:from>
    <xdr:to>
      <xdr:col>15</xdr:col>
      <xdr:colOff>101600</xdr:colOff>
      <xdr:row>38</xdr:row>
      <xdr:rowOff>94343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4173</xdr:rowOff>
    </xdr:from>
    <xdr:to>
      <xdr:col>10</xdr:col>
      <xdr:colOff>165100</xdr:colOff>
      <xdr:row>38</xdr:row>
      <xdr:rowOff>105773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125021</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29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141333</xdr:rowOff>
    </xdr:from>
    <xdr:to>
      <xdr:col>20</xdr:col>
      <xdr:colOff>38100</xdr:colOff>
      <xdr:row>38</xdr:row>
      <xdr:rowOff>71482</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152944</xdr:rowOff>
    </xdr:from>
    <xdr:to>
      <xdr:col>24</xdr:col>
      <xdr:colOff>63500</xdr:colOff>
      <xdr:row>38</xdr:row>
      <xdr:rowOff>20683</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49659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170724</xdr:rowOff>
    </xdr:from>
    <xdr:to>
      <xdr:col>15</xdr:col>
      <xdr:colOff>101600</xdr:colOff>
      <xdr:row>38</xdr:row>
      <xdr:rowOff>100874</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20683</xdr:rowOff>
    </xdr:from>
    <xdr:to>
      <xdr:col>19</xdr:col>
      <xdr:colOff>177800</xdr:colOff>
      <xdr:row>38</xdr:row>
      <xdr:rowOff>50074</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53578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8" name="n_1aveValue【図書館】&#10;有形固定資産減価償却率">
          <a:extLst>
            <a:ext uri="{FF2B5EF4-FFF2-40B4-BE49-F238E27FC236}">
              <a16:creationId xmlns:a16="http://schemas.microsoft.com/office/drawing/2014/main" id="{00000000-0008-0000-0F00-00004E000000}"/>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110870</xdr:rowOff>
    </xdr:from>
    <xdr:ext cx="405111" cy="259045"/>
    <xdr:sp macro="" textlink="">
      <xdr:nvSpPr>
        <xdr:cNvPr id="79" name="n_2aveValue【図書館】&#10;有形固定資産減価償却率">
          <a:extLst>
            <a:ext uri="{FF2B5EF4-FFF2-40B4-BE49-F238E27FC236}">
              <a16:creationId xmlns:a16="http://schemas.microsoft.com/office/drawing/2014/main" id="{00000000-0008-0000-0F00-00004F000000}"/>
            </a:ext>
          </a:extLst>
        </xdr:cNvPr>
        <xdr:cNvSpPr txBox="1"/>
      </xdr:nvSpPr>
      <xdr:spPr>
        <a:xfrm>
          <a:off x="2705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122300</xdr:rowOff>
    </xdr:from>
    <xdr:ext cx="405111" cy="259045"/>
    <xdr:sp macro="" textlink="">
      <xdr:nvSpPr>
        <xdr:cNvPr id="80" name="n_3aveValue【図書館】&#10;有形固定資産減価償却率">
          <a:extLst>
            <a:ext uri="{FF2B5EF4-FFF2-40B4-BE49-F238E27FC236}">
              <a16:creationId xmlns:a16="http://schemas.microsoft.com/office/drawing/2014/main" id="{00000000-0008-0000-0F00-000050000000}"/>
            </a:ext>
          </a:extLst>
        </xdr:cNvPr>
        <xdr:cNvSpPr txBox="1"/>
      </xdr:nvSpPr>
      <xdr:spPr>
        <a:xfrm>
          <a:off x="1816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88010</xdr:rowOff>
    </xdr:from>
    <xdr:ext cx="405111" cy="259045"/>
    <xdr:sp macro="" textlink="">
      <xdr:nvSpPr>
        <xdr:cNvPr id="81" name="n_1mainValue【図書館】&#10;有形固定資産減価償却率">
          <a:extLst>
            <a:ext uri="{FF2B5EF4-FFF2-40B4-BE49-F238E27FC236}">
              <a16:creationId xmlns:a16="http://schemas.microsoft.com/office/drawing/2014/main" id="{00000000-0008-0000-0F00-000051000000}"/>
            </a:ext>
          </a:extLst>
        </xdr:cNvPr>
        <xdr:cNvSpPr txBox="1"/>
      </xdr:nvSpPr>
      <xdr:spPr>
        <a:xfrm>
          <a:off x="35820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92001</xdr:rowOff>
    </xdr:from>
    <xdr:ext cx="405111" cy="259045"/>
    <xdr:sp macro="" textlink="">
      <xdr:nvSpPr>
        <xdr:cNvPr id="82" name="n_2mainValue【図書館】&#10;有形固定資産減価償却率">
          <a:extLst>
            <a:ext uri="{FF2B5EF4-FFF2-40B4-BE49-F238E27FC236}">
              <a16:creationId xmlns:a16="http://schemas.microsoft.com/office/drawing/2014/main" id="{00000000-0008-0000-0F00-000052000000}"/>
            </a:ext>
          </a:extLst>
        </xdr:cNvPr>
        <xdr:cNvSpPr txBox="1"/>
      </xdr:nvSpPr>
      <xdr:spPr>
        <a:xfrm>
          <a:off x="2705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00000000-0008-0000-0F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48986</xdr:rowOff>
    </xdr:from>
    <xdr:to>
      <xdr:col>54</xdr:col>
      <xdr:colOff>189865</xdr:colOff>
      <xdr:row>42</xdr:row>
      <xdr:rowOff>48985</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flipV="1">
          <a:off x="10476865" y="58782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9" name="【図書館】&#10;一人当たり面積最小値テキスト">
          <a:extLst>
            <a:ext uri="{FF2B5EF4-FFF2-40B4-BE49-F238E27FC236}">
              <a16:creationId xmlns:a16="http://schemas.microsoft.com/office/drawing/2014/main" id="{00000000-0008-0000-0F00-00006D000000}"/>
            </a:ext>
          </a:extLst>
        </xdr:cNvPr>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167113</xdr:rowOff>
    </xdr:from>
    <xdr:ext cx="469744" cy="259045"/>
    <xdr:sp macro="" textlink="">
      <xdr:nvSpPr>
        <xdr:cNvPr id="111" name="【図書館】&#10;一人当たり面積最大値テキスト">
          <a:extLst>
            <a:ext uri="{FF2B5EF4-FFF2-40B4-BE49-F238E27FC236}">
              <a16:creationId xmlns:a16="http://schemas.microsoft.com/office/drawing/2014/main" id="{00000000-0008-0000-0F00-00006F000000}"/>
            </a:ext>
          </a:extLst>
        </xdr:cNvPr>
        <xdr:cNvSpPr txBox="1"/>
      </xdr:nvSpPr>
      <xdr:spPr>
        <a:xfrm>
          <a:off x="10515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48986</xdr:rowOff>
    </xdr:from>
    <xdr:to>
      <xdr:col>55</xdr:col>
      <xdr:colOff>88900</xdr:colOff>
      <xdr:row>34</xdr:row>
      <xdr:rowOff>48986</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10388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4734</xdr:rowOff>
    </xdr:from>
    <xdr:ext cx="469744" cy="259045"/>
    <xdr:sp macro="" textlink="">
      <xdr:nvSpPr>
        <xdr:cNvPr id="113" name="【図書館】&#10;一人当たり面積平均値テキスト">
          <a:extLst>
            <a:ext uri="{FF2B5EF4-FFF2-40B4-BE49-F238E27FC236}">
              <a16:creationId xmlns:a16="http://schemas.microsoft.com/office/drawing/2014/main" id="{00000000-0008-0000-0F00-000071000000}"/>
            </a:ext>
          </a:extLst>
        </xdr:cNvPr>
        <xdr:cNvSpPr txBox="1"/>
      </xdr:nvSpPr>
      <xdr:spPr>
        <a:xfrm>
          <a:off x="10515600" y="6691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104267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3628</xdr:rowOff>
    </xdr:from>
    <xdr:to>
      <xdr:col>46</xdr:col>
      <xdr:colOff>38100</xdr:colOff>
      <xdr:row>40</xdr:row>
      <xdr:rowOff>105228</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8699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47172</xdr:rowOff>
    </xdr:from>
    <xdr:to>
      <xdr:col>41</xdr:col>
      <xdr:colOff>101600</xdr:colOff>
      <xdr:row>40</xdr:row>
      <xdr:rowOff>148772</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7810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90715</xdr:rowOff>
    </xdr:from>
    <xdr:to>
      <xdr:col>55</xdr:col>
      <xdr:colOff>50800</xdr:colOff>
      <xdr:row>41</xdr:row>
      <xdr:rowOff>20865</xdr:rowOff>
    </xdr:to>
    <xdr:sp macro="" textlink="">
      <xdr:nvSpPr>
        <xdr:cNvPr id="123" name="楕円 122">
          <a:extLst>
            <a:ext uri="{FF2B5EF4-FFF2-40B4-BE49-F238E27FC236}">
              <a16:creationId xmlns:a16="http://schemas.microsoft.com/office/drawing/2014/main" id="{00000000-0008-0000-0F00-00007B000000}"/>
            </a:ext>
          </a:extLst>
        </xdr:cNvPr>
        <xdr:cNvSpPr/>
      </xdr:nvSpPr>
      <xdr:spPr>
        <a:xfrm>
          <a:off x="104267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69142</xdr:rowOff>
    </xdr:from>
    <xdr:ext cx="469744" cy="259045"/>
    <xdr:sp macro="" textlink="">
      <xdr:nvSpPr>
        <xdr:cNvPr id="124" name="【図書館】&#10;一人当たり面積該当値テキスト">
          <a:extLst>
            <a:ext uri="{FF2B5EF4-FFF2-40B4-BE49-F238E27FC236}">
              <a16:creationId xmlns:a16="http://schemas.microsoft.com/office/drawing/2014/main" id="{00000000-0008-0000-0F00-00007C000000}"/>
            </a:ext>
          </a:extLst>
        </xdr:cNvPr>
        <xdr:cNvSpPr txBox="1"/>
      </xdr:nvSpPr>
      <xdr:spPr>
        <a:xfrm>
          <a:off x="10515600"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90715</xdr:rowOff>
    </xdr:from>
    <xdr:to>
      <xdr:col>50</xdr:col>
      <xdr:colOff>165100</xdr:colOff>
      <xdr:row>41</xdr:row>
      <xdr:rowOff>20865</xdr:rowOff>
    </xdr:to>
    <xdr:sp macro="" textlink="">
      <xdr:nvSpPr>
        <xdr:cNvPr id="125" name="楕円 124">
          <a:extLst>
            <a:ext uri="{FF2B5EF4-FFF2-40B4-BE49-F238E27FC236}">
              <a16:creationId xmlns:a16="http://schemas.microsoft.com/office/drawing/2014/main" id="{00000000-0008-0000-0F00-00007D000000}"/>
            </a:ext>
          </a:extLst>
        </xdr:cNvPr>
        <xdr:cNvSpPr/>
      </xdr:nvSpPr>
      <xdr:spPr>
        <a:xfrm>
          <a:off x="9588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141515</xdr:rowOff>
    </xdr:from>
    <xdr:to>
      <xdr:col>55</xdr:col>
      <xdr:colOff>0</xdr:colOff>
      <xdr:row>40</xdr:row>
      <xdr:rowOff>141515</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9639300" y="69995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79828</xdr:rowOff>
    </xdr:from>
    <xdr:to>
      <xdr:col>46</xdr:col>
      <xdr:colOff>38100</xdr:colOff>
      <xdr:row>41</xdr:row>
      <xdr:rowOff>9978</xdr:rowOff>
    </xdr:to>
    <xdr:sp macro="" textlink="">
      <xdr:nvSpPr>
        <xdr:cNvPr id="127" name="楕円 126">
          <a:extLst>
            <a:ext uri="{FF2B5EF4-FFF2-40B4-BE49-F238E27FC236}">
              <a16:creationId xmlns:a16="http://schemas.microsoft.com/office/drawing/2014/main" id="{00000000-0008-0000-0F00-00007F000000}"/>
            </a:ext>
          </a:extLst>
        </xdr:cNvPr>
        <xdr:cNvSpPr/>
      </xdr:nvSpPr>
      <xdr:spPr>
        <a:xfrm>
          <a:off x="86995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130628</xdr:rowOff>
    </xdr:from>
    <xdr:to>
      <xdr:col>50</xdr:col>
      <xdr:colOff>114300</xdr:colOff>
      <xdr:row>40</xdr:row>
      <xdr:rowOff>141515</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8750300" y="69886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121755</xdr:rowOff>
    </xdr:from>
    <xdr:ext cx="469744" cy="259045"/>
    <xdr:sp macro="" textlink="">
      <xdr:nvSpPr>
        <xdr:cNvPr id="129" name="n_1aveValue【図書館】&#10;一人当たり面積">
          <a:extLst>
            <a:ext uri="{FF2B5EF4-FFF2-40B4-BE49-F238E27FC236}">
              <a16:creationId xmlns:a16="http://schemas.microsoft.com/office/drawing/2014/main" id="{00000000-0008-0000-0F00-000081000000}"/>
            </a:ext>
          </a:extLst>
        </xdr:cNvPr>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121755</xdr:rowOff>
    </xdr:from>
    <xdr:ext cx="469744" cy="259045"/>
    <xdr:sp macro="" textlink="">
      <xdr:nvSpPr>
        <xdr:cNvPr id="130" name="n_2aveValue【図書館】&#10;一人当たり面積">
          <a:extLst>
            <a:ext uri="{FF2B5EF4-FFF2-40B4-BE49-F238E27FC236}">
              <a16:creationId xmlns:a16="http://schemas.microsoft.com/office/drawing/2014/main" id="{00000000-0008-0000-0F00-000082000000}"/>
            </a:ext>
          </a:extLst>
        </xdr:cNvPr>
        <xdr:cNvSpPr txBox="1"/>
      </xdr:nvSpPr>
      <xdr:spPr>
        <a:xfrm>
          <a:off x="8515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165299</xdr:rowOff>
    </xdr:from>
    <xdr:ext cx="469744" cy="259045"/>
    <xdr:sp macro="" textlink="">
      <xdr:nvSpPr>
        <xdr:cNvPr id="131" name="n_3aveValue【図書館】&#10;一人当たり面積">
          <a:extLst>
            <a:ext uri="{FF2B5EF4-FFF2-40B4-BE49-F238E27FC236}">
              <a16:creationId xmlns:a16="http://schemas.microsoft.com/office/drawing/2014/main" id="{00000000-0008-0000-0F00-000083000000}"/>
            </a:ext>
          </a:extLst>
        </xdr:cNvPr>
        <xdr:cNvSpPr txBox="1"/>
      </xdr:nvSpPr>
      <xdr:spPr>
        <a:xfrm>
          <a:off x="7626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11992</xdr:rowOff>
    </xdr:from>
    <xdr:ext cx="469744" cy="259045"/>
    <xdr:sp macro="" textlink="">
      <xdr:nvSpPr>
        <xdr:cNvPr id="132" name="n_1mainValue【図書館】&#10;一人当たり面積">
          <a:extLst>
            <a:ext uri="{FF2B5EF4-FFF2-40B4-BE49-F238E27FC236}">
              <a16:creationId xmlns:a16="http://schemas.microsoft.com/office/drawing/2014/main" id="{00000000-0008-0000-0F00-000084000000}"/>
            </a:ext>
          </a:extLst>
        </xdr:cNvPr>
        <xdr:cNvSpPr txBox="1"/>
      </xdr:nvSpPr>
      <xdr:spPr>
        <a:xfrm>
          <a:off x="93917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1105</xdr:rowOff>
    </xdr:from>
    <xdr:ext cx="469744" cy="259045"/>
    <xdr:sp macro="" textlink="">
      <xdr:nvSpPr>
        <xdr:cNvPr id="133" name="n_2mainValue【図書館】&#10;一人当たり面積">
          <a:extLst>
            <a:ext uri="{FF2B5EF4-FFF2-40B4-BE49-F238E27FC236}">
              <a16:creationId xmlns:a16="http://schemas.microsoft.com/office/drawing/2014/main" id="{00000000-0008-0000-0F00-000085000000}"/>
            </a:ext>
          </a:extLst>
        </xdr:cNvPr>
        <xdr:cNvSpPr txBox="1"/>
      </xdr:nvSpPr>
      <xdr:spPr>
        <a:xfrm>
          <a:off x="8515427" y="703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a:extLst>
            <a:ext uri="{FF2B5EF4-FFF2-40B4-BE49-F238E27FC236}">
              <a16:creationId xmlns:a16="http://schemas.microsoft.com/office/drawing/2014/main" id="{00000000-0008-0000-0F00-00009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flipV="1">
          <a:off x="4634865" y="960501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59" name="【体育館・プール】&#10;有形固定資産減価償却率最小値テキスト">
          <a:extLst>
            <a:ext uri="{FF2B5EF4-FFF2-40B4-BE49-F238E27FC236}">
              <a16:creationId xmlns:a16="http://schemas.microsoft.com/office/drawing/2014/main" id="{00000000-0008-0000-0F00-00009F000000}"/>
            </a:ext>
          </a:extLst>
        </xdr:cNvPr>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61" name="【体育館・プール】&#10;有形固定資産減価償却率最大値テキスト">
          <a:extLst>
            <a:ext uri="{FF2B5EF4-FFF2-40B4-BE49-F238E27FC236}">
              <a16:creationId xmlns:a16="http://schemas.microsoft.com/office/drawing/2014/main" id="{00000000-0008-0000-0F00-0000A1000000}"/>
            </a:ext>
          </a:extLst>
        </xdr:cNvPr>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137812</xdr:rowOff>
    </xdr:from>
    <xdr:ext cx="405111" cy="259045"/>
    <xdr:sp macro="" textlink="">
      <xdr:nvSpPr>
        <xdr:cNvPr id="163" name="【体育館・プール】&#10;有形固定資産減価償却率平均値テキスト">
          <a:extLst>
            <a:ext uri="{FF2B5EF4-FFF2-40B4-BE49-F238E27FC236}">
              <a16:creationId xmlns:a16="http://schemas.microsoft.com/office/drawing/2014/main" id="{00000000-0008-0000-0F00-0000A3000000}"/>
            </a:ext>
          </a:extLst>
        </xdr:cNvPr>
        <xdr:cNvSpPr txBox="1"/>
      </xdr:nvSpPr>
      <xdr:spPr>
        <a:xfrm>
          <a:off x="4673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64" name="フローチャート: 判断 163">
          <a:extLst>
            <a:ext uri="{FF2B5EF4-FFF2-40B4-BE49-F238E27FC236}">
              <a16:creationId xmlns:a16="http://schemas.microsoft.com/office/drawing/2014/main" id="{00000000-0008-0000-0F00-0000A4000000}"/>
            </a:ext>
          </a:extLst>
        </xdr:cNvPr>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65" name="フローチャート: 判断 164">
          <a:extLst>
            <a:ext uri="{FF2B5EF4-FFF2-40B4-BE49-F238E27FC236}">
              <a16:creationId xmlns:a16="http://schemas.microsoft.com/office/drawing/2014/main" id="{00000000-0008-0000-0F00-0000A5000000}"/>
            </a:ext>
          </a:extLst>
        </xdr:cNvPr>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66" name="フローチャート: 判断 165">
          <a:extLst>
            <a:ext uri="{FF2B5EF4-FFF2-40B4-BE49-F238E27FC236}">
              <a16:creationId xmlns:a16="http://schemas.microsoft.com/office/drawing/2014/main" id="{00000000-0008-0000-0F00-0000A6000000}"/>
            </a:ext>
          </a:extLst>
        </xdr:cNvPr>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67" name="フローチャート: 判断 166">
          <a:extLst>
            <a:ext uri="{FF2B5EF4-FFF2-40B4-BE49-F238E27FC236}">
              <a16:creationId xmlns:a16="http://schemas.microsoft.com/office/drawing/2014/main" id="{00000000-0008-0000-0F00-0000A7000000}"/>
            </a:ext>
          </a:extLst>
        </xdr:cNvPr>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73" name="楕円 172">
          <a:extLst>
            <a:ext uri="{FF2B5EF4-FFF2-40B4-BE49-F238E27FC236}">
              <a16:creationId xmlns:a16="http://schemas.microsoft.com/office/drawing/2014/main" id="{00000000-0008-0000-0F00-0000AD000000}"/>
            </a:ext>
          </a:extLst>
        </xdr:cNvPr>
        <xdr:cNvSpPr/>
      </xdr:nvSpPr>
      <xdr:spPr>
        <a:xfrm>
          <a:off x="45847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154322</xdr:rowOff>
    </xdr:from>
    <xdr:ext cx="405111" cy="259045"/>
    <xdr:sp macro="" textlink="">
      <xdr:nvSpPr>
        <xdr:cNvPr id="174" name="【体育館・プール】&#10;有形固定資産減価償却率該当値テキスト">
          <a:extLst>
            <a:ext uri="{FF2B5EF4-FFF2-40B4-BE49-F238E27FC236}">
              <a16:creationId xmlns:a16="http://schemas.microsoft.com/office/drawing/2014/main" id="{00000000-0008-0000-0F00-0000AE000000}"/>
            </a:ext>
          </a:extLst>
        </xdr:cNvPr>
        <xdr:cNvSpPr txBox="1"/>
      </xdr:nvSpPr>
      <xdr:spPr>
        <a:xfrm>
          <a:off x="4673600"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103505</xdr:rowOff>
    </xdr:from>
    <xdr:to>
      <xdr:col>20</xdr:col>
      <xdr:colOff>38100</xdr:colOff>
      <xdr:row>60</xdr:row>
      <xdr:rowOff>33655</xdr:rowOff>
    </xdr:to>
    <xdr:sp macro="" textlink="">
      <xdr:nvSpPr>
        <xdr:cNvPr id="175" name="楕円 174">
          <a:extLst>
            <a:ext uri="{FF2B5EF4-FFF2-40B4-BE49-F238E27FC236}">
              <a16:creationId xmlns:a16="http://schemas.microsoft.com/office/drawing/2014/main" id="{00000000-0008-0000-0F00-0000AF000000}"/>
            </a:ext>
          </a:extLst>
        </xdr:cNvPr>
        <xdr:cNvSpPr/>
      </xdr:nvSpPr>
      <xdr:spPr>
        <a:xfrm>
          <a:off x="3746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154305</xdr:rowOff>
    </xdr:from>
    <xdr:to>
      <xdr:col>24</xdr:col>
      <xdr:colOff>63500</xdr:colOff>
      <xdr:row>60</xdr:row>
      <xdr:rowOff>55245</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3797300" y="1026985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151130</xdr:rowOff>
    </xdr:from>
    <xdr:to>
      <xdr:col>15</xdr:col>
      <xdr:colOff>101600</xdr:colOff>
      <xdr:row>60</xdr:row>
      <xdr:rowOff>81280</xdr:rowOff>
    </xdr:to>
    <xdr:sp macro="" textlink="">
      <xdr:nvSpPr>
        <xdr:cNvPr id="177" name="楕円 176">
          <a:extLst>
            <a:ext uri="{FF2B5EF4-FFF2-40B4-BE49-F238E27FC236}">
              <a16:creationId xmlns:a16="http://schemas.microsoft.com/office/drawing/2014/main" id="{00000000-0008-0000-0F00-0000B1000000}"/>
            </a:ext>
          </a:extLst>
        </xdr:cNvPr>
        <xdr:cNvSpPr/>
      </xdr:nvSpPr>
      <xdr:spPr>
        <a:xfrm>
          <a:off x="2857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154305</xdr:rowOff>
    </xdr:from>
    <xdr:to>
      <xdr:col>19</xdr:col>
      <xdr:colOff>177800</xdr:colOff>
      <xdr:row>60</xdr:row>
      <xdr:rowOff>30480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flipV="1">
          <a:off x="2908300" y="102698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68597</xdr:rowOff>
    </xdr:from>
    <xdr:ext cx="405111" cy="259045"/>
    <xdr:sp macro="" textlink="">
      <xdr:nvSpPr>
        <xdr:cNvPr id="179" name="n_1aveValue【体育館・プール】&#10;有形固定資産減価償却率">
          <a:extLst>
            <a:ext uri="{FF2B5EF4-FFF2-40B4-BE49-F238E27FC236}">
              <a16:creationId xmlns:a16="http://schemas.microsoft.com/office/drawing/2014/main" id="{00000000-0008-0000-0F00-0000B3000000}"/>
            </a:ext>
          </a:extLst>
        </xdr:cNvPr>
        <xdr:cNvSpPr txBox="1"/>
      </xdr:nvSpPr>
      <xdr:spPr>
        <a:xfrm>
          <a:off x="3582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180" name="n_2aveValue【体育館・プール】&#10;有形固定資産減価償却率">
          <a:extLst>
            <a:ext uri="{FF2B5EF4-FFF2-40B4-BE49-F238E27FC236}">
              <a16:creationId xmlns:a16="http://schemas.microsoft.com/office/drawing/2014/main" id="{00000000-0008-0000-0F00-0000B4000000}"/>
            </a:ext>
          </a:extLst>
        </xdr:cNvPr>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92092</xdr:rowOff>
    </xdr:from>
    <xdr:ext cx="405111" cy="259045"/>
    <xdr:sp macro="" textlink="">
      <xdr:nvSpPr>
        <xdr:cNvPr id="181" name="n_3aveValue【体育館・プール】&#10;有形固定資産減価償却率">
          <a:extLst>
            <a:ext uri="{FF2B5EF4-FFF2-40B4-BE49-F238E27FC236}">
              <a16:creationId xmlns:a16="http://schemas.microsoft.com/office/drawing/2014/main" id="{00000000-0008-0000-0F00-0000B5000000}"/>
            </a:ext>
          </a:extLst>
        </xdr:cNvPr>
        <xdr:cNvSpPr txBox="1"/>
      </xdr:nvSpPr>
      <xdr:spPr>
        <a:xfrm>
          <a:off x="1816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50182</xdr:rowOff>
    </xdr:from>
    <xdr:ext cx="405111" cy="259045"/>
    <xdr:sp macro="" textlink="">
      <xdr:nvSpPr>
        <xdr:cNvPr id="182" name="n_1mainValue【体育館・プール】&#10;有形固定資産減価償却率">
          <a:extLst>
            <a:ext uri="{FF2B5EF4-FFF2-40B4-BE49-F238E27FC236}">
              <a16:creationId xmlns:a16="http://schemas.microsoft.com/office/drawing/2014/main" id="{00000000-0008-0000-0F00-0000B6000000}"/>
            </a:ext>
          </a:extLst>
        </xdr:cNvPr>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83" name="n_2mainValue【体育館・プール】&#10;有形固定資産減価償却率">
          <a:extLst>
            <a:ext uri="{FF2B5EF4-FFF2-40B4-BE49-F238E27FC236}">
              <a16:creationId xmlns:a16="http://schemas.microsoft.com/office/drawing/2014/main" id="{00000000-0008-0000-0F00-0000B7000000}"/>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a:extLst>
            <a:ext uri="{FF2B5EF4-FFF2-40B4-BE49-F238E27FC236}">
              <a16:creationId xmlns:a16="http://schemas.microsoft.com/office/drawing/2014/main" id="{00000000-0008-0000-0F00-0000C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flipV="1">
          <a:off x="10476865" y="9772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156227</xdr:rowOff>
    </xdr:from>
    <xdr:ext cx="469744" cy="259045"/>
    <xdr:sp macro="" textlink="">
      <xdr:nvSpPr>
        <xdr:cNvPr id="208" name="【体育館・プール】&#10;一人当たり面積最小値テキスト">
          <a:extLst>
            <a:ext uri="{FF2B5EF4-FFF2-40B4-BE49-F238E27FC236}">
              <a16:creationId xmlns:a16="http://schemas.microsoft.com/office/drawing/2014/main" id="{00000000-0008-0000-0F00-0000D0000000}"/>
            </a:ext>
          </a:extLst>
        </xdr:cNvPr>
        <xdr:cNvSpPr txBox="1"/>
      </xdr:nvSpPr>
      <xdr:spPr>
        <a:xfrm>
          <a:off x="10515600"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10388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118127</xdr:rowOff>
    </xdr:from>
    <xdr:ext cx="469744" cy="259045"/>
    <xdr:sp macro="" textlink="">
      <xdr:nvSpPr>
        <xdr:cNvPr id="210" name="【体育館・プール】&#10;一人当たり面積最大値テキスト">
          <a:extLst>
            <a:ext uri="{FF2B5EF4-FFF2-40B4-BE49-F238E27FC236}">
              <a16:creationId xmlns:a16="http://schemas.microsoft.com/office/drawing/2014/main" id="{00000000-0008-0000-0F00-0000D2000000}"/>
            </a:ext>
          </a:extLst>
        </xdr:cNvPr>
        <xdr:cNvSpPr txBox="1"/>
      </xdr:nvSpPr>
      <xdr:spPr>
        <a:xfrm>
          <a:off x="10515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10388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12" name="【体育館・プール】&#10;一人当たり面積平均値テキスト">
          <a:extLst>
            <a:ext uri="{FF2B5EF4-FFF2-40B4-BE49-F238E27FC236}">
              <a16:creationId xmlns:a16="http://schemas.microsoft.com/office/drawing/2014/main" id="{00000000-0008-0000-0F00-0000D4000000}"/>
            </a:ext>
          </a:extLst>
        </xdr:cNvPr>
        <xdr:cNvSpPr txBox="1"/>
      </xdr:nvSpPr>
      <xdr:spPr>
        <a:xfrm>
          <a:off x="10515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13" name="フローチャート: 判断 212">
          <a:extLst>
            <a:ext uri="{FF2B5EF4-FFF2-40B4-BE49-F238E27FC236}">
              <a16:creationId xmlns:a16="http://schemas.microsoft.com/office/drawing/2014/main" id="{00000000-0008-0000-0F00-0000D5000000}"/>
            </a:ext>
          </a:extLst>
        </xdr:cNvPr>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214" name="フローチャート: 判断 213">
          <a:extLst>
            <a:ext uri="{FF2B5EF4-FFF2-40B4-BE49-F238E27FC236}">
              <a16:creationId xmlns:a16="http://schemas.microsoft.com/office/drawing/2014/main" id="{00000000-0008-0000-0F00-0000D6000000}"/>
            </a:ext>
          </a:extLst>
        </xdr:cNvPr>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93980</xdr:rowOff>
    </xdr:from>
    <xdr:to>
      <xdr:col>46</xdr:col>
      <xdr:colOff>38100</xdr:colOff>
      <xdr:row>62</xdr:row>
      <xdr:rowOff>24130</xdr:rowOff>
    </xdr:to>
    <xdr:sp macro="" textlink="">
      <xdr:nvSpPr>
        <xdr:cNvPr id="215" name="フローチャート: 判断 214">
          <a:extLst>
            <a:ext uri="{FF2B5EF4-FFF2-40B4-BE49-F238E27FC236}">
              <a16:creationId xmlns:a16="http://schemas.microsoft.com/office/drawing/2014/main" id="{00000000-0008-0000-0F00-0000D7000000}"/>
            </a:ext>
          </a:extLst>
        </xdr:cNvPr>
        <xdr:cNvSpPr/>
      </xdr:nvSpPr>
      <xdr:spPr>
        <a:xfrm>
          <a:off x="8699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97790</xdr:rowOff>
    </xdr:from>
    <xdr:to>
      <xdr:col>41</xdr:col>
      <xdr:colOff>101600</xdr:colOff>
      <xdr:row>62</xdr:row>
      <xdr:rowOff>27940</xdr:rowOff>
    </xdr:to>
    <xdr:sp macro="" textlink="">
      <xdr:nvSpPr>
        <xdr:cNvPr id="216" name="フローチャート: 判断 215">
          <a:extLst>
            <a:ext uri="{FF2B5EF4-FFF2-40B4-BE49-F238E27FC236}">
              <a16:creationId xmlns:a16="http://schemas.microsoft.com/office/drawing/2014/main" id="{00000000-0008-0000-0F00-0000D8000000}"/>
            </a:ext>
          </a:extLst>
        </xdr:cNvPr>
        <xdr:cNvSpPr/>
      </xdr:nvSpPr>
      <xdr:spPr>
        <a:xfrm>
          <a:off x="7810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105410</xdr:rowOff>
    </xdr:from>
    <xdr:to>
      <xdr:col>55</xdr:col>
      <xdr:colOff>50800</xdr:colOff>
      <xdr:row>63</xdr:row>
      <xdr:rowOff>35560</xdr:rowOff>
    </xdr:to>
    <xdr:sp macro="" textlink="">
      <xdr:nvSpPr>
        <xdr:cNvPr id="222" name="楕円 221">
          <a:extLst>
            <a:ext uri="{FF2B5EF4-FFF2-40B4-BE49-F238E27FC236}">
              <a16:creationId xmlns:a16="http://schemas.microsoft.com/office/drawing/2014/main" id="{00000000-0008-0000-0F00-0000DE000000}"/>
            </a:ext>
          </a:extLst>
        </xdr:cNvPr>
        <xdr:cNvSpPr/>
      </xdr:nvSpPr>
      <xdr:spPr>
        <a:xfrm>
          <a:off x="104267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83837</xdr:rowOff>
    </xdr:from>
    <xdr:ext cx="469744" cy="259045"/>
    <xdr:sp macro="" textlink="">
      <xdr:nvSpPr>
        <xdr:cNvPr id="223" name="【体育館・プール】&#10;一人当たり面積該当値テキスト">
          <a:extLst>
            <a:ext uri="{FF2B5EF4-FFF2-40B4-BE49-F238E27FC236}">
              <a16:creationId xmlns:a16="http://schemas.microsoft.com/office/drawing/2014/main" id="{00000000-0008-0000-0F00-0000DF000000}"/>
            </a:ext>
          </a:extLst>
        </xdr:cNvPr>
        <xdr:cNvSpPr txBox="1"/>
      </xdr:nvSpPr>
      <xdr:spPr>
        <a:xfrm>
          <a:off x="10515600"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101600</xdr:rowOff>
    </xdr:from>
    <xdr:to>
      <xdr:col>50</xdr:col>
      <xdr:colOff>165100</xdr:colOff>
      <xdr:row>63</xdr:row>
      <xdr:rowOff>31750</xdr:rowOff>
    </xdr:to>
    <xdr:sp macro="" textlink="">
      <xdr:nvSpPr>
        <xdr:cNvPr id="224" name="楕円 223">
          <a:extLst>
            <a:ext uri="{FF2B5EF4-FFF2-40B4-BE49-F238E27FC236}">
              <a16:creationId xmlns:a16="http://schemas.microsoft.com/office/drawing/2014/main" id="{00000000-0008-0000-0F00-0000E0000000}"/>
            </a:ext>
          </a:extLst>
        </xdr:cNvPr>
        <xdr:cNvSpPr/>
      </xdr:nvSpPr>
      <xdr:spPr>
        <a:xfrm>
          <a:off x="9588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152400</xdr:rowOff>
    </xdr:from>
    <xdr:to>
      <xdr:col>55</xdr:col>
      <xdr:colOff>0</xdr:colOff>
      <xdr:row>62</xdr:row>
      <xdr:rowOff>156210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9639300" y="107823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97790</xdr:rowOff>
    </xdr:from>
    <xdr:to>
      <xdr:col>46</xdr:col>
      <xdr:colOff>38100</xdr:colOff>
      <xdr:row>63</xdr:row>
      <xdr:rowOff>27940</xdr:rowOff>
    </xdr:to>
    <xdr:sp macro="" textlink="">
      <xdr:nvSpPr>
        <xdr:cNvPr id="226" name="楕円 225">
          <a:extLst>
            <a:ext uri="{FF2B5EF4-FFF2-40B4-BE49-F238E27FC236}">
              <a16:creationId xmlns:a16="http://schemas.microsoft.com/office/drawing/2014/main" id="{00000000-0008-0000-0F00-0000E2000000}"/>
            </a:ext>
          </a:extLst>
        </xdr:cNvPr>
        <xdr:cNvSpPr/>
      </xdr:nvSpPr>
      <xdr:spPr>
        <a:xfrm>
          <a:off x="8699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148590</xdr:rowOff>
    </xdr:from>
    <xdr:to>
      <xdr:col>50</xdr:col>
      <xdr:colOff>114300</xdr:colOff>
      <xdr:row>62</xdr:row>
      <xdr:rowOff>152400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8750300" y="10778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124477</xdr:rowOff>
    </xdr:from>
    <xdr:ext cx="469744" cy="259045"/>
    <xdr:sp macro="" textlink="">
      <xdr:nvSpPr>
        <xdr:cNvPr id="228" name="n_1aveValue【体育館・プール】&#10;一人当たり面積">
          <a:extLst>
            <a:ext uri="{FF2B5EF4-FFF2-40B4-BE49-F238E27FC236}">
              <a16:creationId xmlns:a16="http://schemas.microsoft.com/office/drawing/2014/main" id="{00000000-0008-0000-0F00-0000E4000000}"/>
            </a:ext>
          </a:extLst>
        </xdr:cNvPr>
        <xdr:cNvSpPr txBox="1"/>
      </xdr:nvSpPr>
      <xdr:spPr>
        <a:xfrm>
          <a:off x="9391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40657</xdr:rowOff>
    </xdr:from>
    <xdr:ext cx="469744" cy="259045"/>
    <xdr:sp macro="" textlink="">
      <xdr:nvSpPr>
        <xdr:cNvPr id="229" name="n_2aveValue【体育館・プール】&#10;一人当たり面積">
          <a:extLst>
            <a:ext uri="{FF2B5EF4-FFF2-40B4-BE49-F238E27FC236}">
              <a16:creationId xmlns:a16="http://schemas.microsoft.com/office/drawing/2014/main" id="{00000000-0008-0000-0F00-0000E5000000}"/>
            </a:ext>
          </a:extLst>
        </xdr:cNvPr>
        <xdr:cNvSpPr txBox="1"/>
      </xdr:nvSpPr>
      <xdr:spPr>
        <a:xfrm>
          <a:off x="8515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44467</xdr:rowOff>
    </xdr:from>
    <xdr:ext cx="469744" cy="259045"/>
    <xdr:sp macro="" textlink="">
      <xdr:nvSpPr>
        <xdr:cNvPr id="230" name="n_3aveValue【体育館・プール】&#10;一人当たり面積">
          <a:extLst>
            <a:ext uri="{FF2B5EF4-FFF2-40B4-BE49-F238E27FC236}">
              <a16:creationId xmlns:a16="http://schemas.microsoft.com/office/drawing/2014/main" id="{00000000-0008-0000-0F00-0000E6000000}"/>
            </a:ext>
          </a:extLst>
        </xdr:cNvPr>
        <xdr:cNvSpPr txBox="1"/>
      </xdr:nvSpPr>
      <xdr:spPr>
        <a:xfrm>
          <a:off x="7626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22877</xdr:rowOff>
    </xdr:from>
    <xdr:ext cx="469744" cy="259045"/>
    <xdr:sp macro="" textlink="">
      <xdr:nvSpPr>
        <xdr:cNvPr id="231" name="n_1mainValue【体育館・プール】&#10;一人当たり面積">
          <a:extLst>
            <a:ext uri="{FF2B5EF4-FFF2-40B4-BE49-F238E27FC236}">
              <a16:creationId xmlns:a16="http://schemas.microsoft.com/office/drawing/2014/main" id="{00000000-0008-0000-0F00-0000E7000000}"/>
            </a:ext>
          </a:extLst>
        </xdr:cNvPr>
        <xdr:cNvSpPr txBox="1"/>
      </xdr:nvSpPr>
      <xdr:spPr>
        <a:xfrm>
          <a:off x="9391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19067</xdr:rowOff>
    </xdr:from>
    <xdr:ext cx="469744" cy="259045"/>
    <xdr:sp macro="" textlink="">
      <xdr:nvSpPr>
        <xdr:cNvPr id="232" name="n_2mainValue【体育館・プール】&#10;一人当たり面積">
          <a:extLst>
            <a:ext uri="{FF2B5EF4-FFF2-40B4-BE49-F238E27FC236}">
              <a16:creationId xmlns:a16="http://schemas.microsoft.com/office/drawing/2014/main" id="{00000000-0008-0000-0F00-0000E8000000}"/>
            </a:ext>
          </a:extLst>
        </xdr:cNvPr>
        <xdr:cNvSpPr txBox="1"/>
      </xdr:nvSpPr>
      <xdr:spPr>
        <a:xfrm>
          <a:off x="8515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福祉施設】&#10;有形固定資産減価償却率グラフ枠">
          <a:extLst>
            <a:ext uri="{FF2B5EF4-FFF2-40B4-BE49-F238E27FC236}">
              <a16:creationId xmlns:a16="http://schemas.microsoft.com/office/drawing/2014/main" id="{00000000-0008-0000-0F00-00000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85</xdr:row>
      <xdr:rowOff>19050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flipV="1">
          <a:off x="4634865" y="1353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22877</xdr:rowOff>
    </xdr:from>
    <xdr:ext cx="405111" cy="259045"/>
    <xdr:sp macro="" textlink="">
      <xdr:nvSpPr>
        <xdr:cNvPr id="258" name="【福祉施設】&#10;有形固定資産減価償却率最小値テキスト">
          <a:extLst>
            <a:ext uri="{FF2B5EF4-FFF2-40B4-BE49-F238E27FC236}">
              <a16:creationId xmlns:a16="http://schemas.microsoft.com/office/drawing/2014/main" id="{00000000-0008-0000-0F00-000002010000}"/>
            </a:ext>
          </a:extLst>
        </xdr:cNvPr>
        <xdr:cNvSpPr txBox="1"/>
      </xdr:nvSpPr>
      <xdr:spPr>
        <a:xfrm>
          <a:off x="4673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19050</xdr:rowOff>
    </xdr:from>
    <xdr:to>
      <xdr:col>24</xdr:col>
      <xdr:colOff>152400</xdr:colOff>
      <xdr:row>85</xdr:row>
      <xdr:rowOff>19050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60" name="【福祉施設】&#10;有形固定資産減価償却率最大値テキスト">
          <a:extLst>
            <a:ext uri="{FF2B5EF4-FFF2-40B4-BE49-F238E27FC236}">
              <a16:creationId xmlns:a16="http://schemas.microsoft.com/office/drawing/2014/main" id="{00000000-0008-0000-0F00-000004010000}"/>
            </a:ext>
          </a:extLst>
        </xdr:cNvPr>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43832</xdr:rowOff>
    </xdr:from>
    <xdr:ext cx="405111" cy="259045"/>
    <xdr:sp macro="" textlink="">
      <xdr:nvSpPr>
        <xdr:cNvPr id="262" name="【福祉施設】&#10;有形固定資産減価償却率平均値テキスト">
          <a:extLst>
            <a:ext uri="{FF2B5EF4-FFF2-40B4-BE49-F238E27FC236}">
              <a16:creationId xmlns:a16="http://schemas.microsoft.com/office/drawing/2014/main" id="{00000000-0008-0000-0F00-000006010000}"/>
            </a:ext>
          </a:extLst>
        </xdr:cNvPr>
        <xdr:cNvSpPr txBox="1"/>
      </xdr:nvSpPr>
      <xdr:spPr>
        <a:xfrm>
          <a:off x="4673600" y="1410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63" name="フローチャート: 判断 262">
          <a:extLst>
            <a:ext uri="{FF2B5EF4-FFF2-40B4-BE49-F238E27FC236}">
              <a16:creationId xmlns:a16="http://schemas.microsoft.com/office/drawing/2014/main" id="{00000000-0008-0000-0F00-000007010000}"/>
            </a:ext>
          </a:extLst>
        </xdr:cNvPr>
        <xdr:cNvSpPr/>
      </xdr:nvSpPr>
      <xdr:spPr>
        <a:xfrm>
          <a:off x="45847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64" name="フローチャート: 判断 263">
          <a:extLst>
            <a:ext uri="{FF2B5EF4-FFF2-40B4-BE49-F238E27FC236}">
              <a16:creationId xmlns:a16="http://schemas.microsoft.com/office/drawing/2014/main" id="{00000000-0008-0000-0F00-000008010000}"/>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82550</xdr:rowOff>
    </xdr:from>
    <xdr:to>
      <xdr:col>15</xdr:col>
      <xdr:colOff>101600</xdr:colOff>
      <xdr:row>83</xdr:row>
      <xdr:rowOff>12700</xdr:rowOff>
    </xdr:to>
    <xdr:sp macro="" textlink="">
      <xdr:nvSpPr>
        <xdr:cNvPr id="265" name="フローチャート: 判断 264">
          <a:extLst>
            <a:ext uri="{FF2B5EF4-FFF2-40B4-BE49-F238E27FC236}">
              <a16:creationId xmlns:a16="http://schemas.microsoft.com/office/drawing/2014/main" id="{00000000-0008-0000-0F00-000009010000}"/>
            </a:ext>
          </a:extLst>
        </xdr:cNvPr>
        <xdr:cNvSpPr/>
      </xdr:nvSpPr>
      <xdr:spPr>
        <a:xfrm>
          <a:off x="2857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15875</xdr:rowOff>
    </xdr:from>
    <xdr:to>
      <xdr:col>10</xdr:col>
      <xdr:colOff>165100</xdr:colOff>
      <xdr:row>83</xdr:row>
      <xdr:rowOff>117475</xdr:rowOff>
    </xdr:to>
    <xdr:sp macro="" textlink="">
      <xdr:nvSpPr>
        <xdr:cNvPr id="266" name="フローチャート: 判断 265">
          <a:extLst>
            <a:ext uri="{FF2B5EF4-FFF2-40B4-BE49-F238E27FC236}">
              <a16:creationId xmlns:a16="http://schemas.microsoft.com/office/drawing/2014/main" id="{00000000-0008-0000-0F00-00000A010000}"/>
            </a:ext>
          </a:extLst>
        </xdr:cNvPr>
        <xdr:cNvSpPr/>
      </xdr:nvSpPr>
      <xdr:spPr>
        <a:xfrm>
          <a:off x="19685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153036</xdr:rowOff>
    </xdr:from>
    <xdr:to>
      <xdr:col>24</xdr:col>
      <xdr:colOff>114300</xdr:colOff>
      <xdr:row>82</xdr:row>
      <xdr:rowOff>83186</xdr:rowOff>
    </xdr:to>
    <xdr:sp macro="" textlink="">
      <xdr:nvSpPr>
        <xdr:cNvPr id="272" name="楕円 271">
          <a:extLst>
            <a:ext uri="{FF2B5EF4-FFF2-40B4-BE49-F238E27FC236}">
              <a16:creationId xmlns:a16="http://schemas.microsoft.com/office/drawing/2014/main" id="{00000000-0008-0000-0F00-000010010000}"/>
            </a:ext>
          </a:extLst>
        </xdr:cNvPr>
        <xdr:cNvSpPr/>
      </xdr:nvSpPr>
      <xdr:spPr>
        <a:xfrm>
          <a:off x="45847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4463</xdr:rowOff>
    </xdr:from>
    <xdr:ext cx="405111" cy="259045"/>
    <xdr:sp macro="" textlink="">
      <xdr:nvSpPr>
        <xdr:cNvPr id="273" name="【福祉施設】&#10;有形固定資産減価償却率該当値テキスト">
          <a:extLst>
            <a:ext uri="{FF2B5EF4-FFF2-40B4-BE49-F238E27FC236}">
              <a16:creationId xmlns:a16="http://schemas.microsoft.com/office/drawing/2014/main" id="{00000000-0008-0000-0F00-000011010000}"/>
            </a:ext>
          </a:extLst>
        </xdr:cNvPr>
        <xdr:cNvSpPr txBox="1"/>
      </xdr:nvSpPr>
      <xdr:spPr>
        <a:xfrm>
          <a:off x="4673600"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33020</xdr:rowOff>
    </xdr:from>
    <xdr:to>
      <xdr:col>20</xdr:col>
      <xdr:colOff>38100</xdr:colOff>
      <xdr:row>82</xdr:row>
      <xdr:rowOff>134620</xdr:rowOff>
    </xdr:to>
    <xdr:sp macro="" textlink="">
      <xdr:nvSpPr>
        <xdr:cNvPr id="274" name="楕円 273">
          <a:extLst>
            <a:ext uri="{FF2B5EF4-FFF2-40B4-BE49-F238E27FC236}">
              <a16:creationId xmlns:a16="http://schemas.microsoft.com/office/drawing/2014/main" id="{00000000-0008-0000-0F00-000012010000}"/>
            </a:ext>
          </a:extLst>
        </xdr:cNvPr>
        <xdr:cNvSpPr/>
      </xdr:nvSpPr>
      <xdr:spPr>
        <a:xfrm>
          <a:off x="3746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32386</xdr:rowOff>
    </xdr:from>
    <xdr:to>
      <xdr:col>24</xdr:col>
      <xdr:colOff>63500</xdr:colOff>
      <xdr:row>82</xdr:row>
      <xdr:rowOff>83820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flipV="1">
          <a:off x="3797300" y="14091286"/>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82550</xdr:rowOff>
    </xdr:from>
    <xdr:to>
      <xdr:col>15</xdr:col>
      <xdr:colOff>101600</xdr:colOff>
      <xdr:row>83</xdr:row>
      <xdr:rowOff>12700</xdr:rowOff>
    </xdr:to>
    <xdr:sp macro="" textlink="">
      <xdr:nvSpPr>
        <xdr:cNvPr id="276" name="楕円 275">
          <a:extLst>
            <a:ext uri="{FF2B5EF4-FFF2-40B4-BE49-F238E27FC236}">
              <a16:creationId xmlns:a16="http://schemas.microsoft.com/office/drawing/2014/main" id="{00000000-0008-0000-0F00-000014010000}"/>
            </a:ext>
          </a:extLst>
        </xdr:cNvPr>
        <xdr:cNvSpPr/>
      </xdr:nvSpPr>
      <xdr:spPr>
        <a:xfrm>
          <a:off x="2857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83820</xdr:rowOff>
    </xdr:from>
    <xdr:to>
      <xdr:col>19</xdr:col>
      <xdr:colOff>177800</xdr:colOff>
      <xdr:row>82</xdr:row>
      <xdr:rowOff>133350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flipV="1">
          <a:off x="2908300" y="141427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278" name="n_1aveValue【福祉施設】&#10;有形固定資産減価償却率">
          <a:extLst>
            <a:ext uri="{FF2B5EF4-FFF2-40B4-BE49-F238E27FC236}">
              <a16:creationId xmlns:a16="http://schemas.microsoft.com/office/drawing/2014/main" id="{00000000-0008-0000-0F00-000016010000}"/>
            </a:ext>
          </a:extLst>
        </xdr:cNvPr>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3827</xdr:rowOff>
    </xdr:from>
    <xdr:ext cx="405111" cy="259045"/>
    <xdr:sp macro="" textlink="">
      <xdr:nvSpPr>
        <xdr:cNvPr id="279" name="n_2aveValue【福祉施設】&#10;有形固定資産減価償却率">
          <a:extLst>
            <a:ext uri="{FF2B5EF4-FFF2-40B4-BE49-F238E27FC236}">
              <a16:creationId xmlns:a16="http://schemas.microsoft.com/office/drawing/2014/main" id="{00000000-0008-0000-0F00-000017010000}"/>
            </a:ext>
          </a:extLst>
        </xdr:cNvPr>
        <xdr:cNvSpPr txBox="1"/>
      </xdr:nvSpPr>
      <xdr:spPr>
        <a:xfrm>
          <a:off x="2705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134002</xdr:rowOff>
    </xdr:from>
    <xdr:ext cx="405111" cy="259045"/>
    <xdr:sp macro="" textlink="">
      <xdr:nvSpPr>
        <xdr:cNvPr id="280" name="n_3aveValue【福祉施設】&#10;有形固定資産減価償却率">
          <a:extLst>
            <a:ext uri="{FF2B5EF4-FFF2-40B4-BE49-F238E27FC236}">
              <a16:creationId xmlns:a16="http://schemas.microsoft.com/office/drawing/2014/main" id="{00000000-0008-0000-0F00-000018010000}"/>
            </a:ext>
          </a:extLst>
        </xdr:cNvPr>
        <xdr:cNvSpPr txBox="1"/>
      </xdr:nvSpPr>
      <xdr:spPr>
        <a:xfrm>
          <a:off x="1816744" y="1402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151147</xdr:rowOff>
    </xdr:from>
    <xdr:ext cx="405111" cy="259045"/>
    <xdr:sp macro="" textlink="">
      <xdr:nvSpPr>
        <xdr:cNvPr id="281" name="n_1mainValue【福祉施設】&#10;有形固定資産減価償却率">
          <a:extLst>
            <a:ext uri="{FF2B5EF4-FFF2-40B4-BE49-F238E27FC236}">
              <a16:creationId xmlns:a16="http://schemas.microsoft.com/office/drawing/2014/main" id="{00000000-0008-0000-0F00-000019010000}"/>
            </a:ext>
          </a:extLst>
        </xdr:cNvPr>
        <xdr:cNvSpPr txBox="1"/>
      </xdr:nvSpPr>
      <xdr:spPr>
        <a:xfrm>
          <a:off x="35820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29227</xdr:rowOff>
    </xdr:from>
    <xdr:ext cx="405111" cy="259045"/>
    <xdr:sp macro="" textlink="">
      <xdr:nvSpPr>
        <xdr:cNvPr id="282" name="n_2mainValue【福祉施設】&#10;有形固定資産減価償却率">
          <a:extLst>
            <a:ext uri="{FF2B5EF4-FFF2-40B4-BE49-F238E27FC236}">
              <a16:creationId xmlns:a16="http://schemas.microsoft.com/office/drawing/2014/main" id="{00000000-0008-0000-0F00-00001A010000}"/>
            </a:ext>
          </a:extLst>
        </xdr:cNvPr>
        <xdr:cNvSpPr txBox="1"/>
      </xdr:nvSpPr>
      <xdr:spPr>
        <a:xfrm>
          <a:off x="2705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福祉施設】&#10;一人当たり面積グラフ枠">
          <a:extLst>
            <a:ext uri="{FF2B5EF4-FFF2-40B4-BE49-F238E27FC236}">
              <a16:creationId xmlns:a16="http://schemas.microsoft.com/office/drawing/2014/main" id="{00000000-0008-0000-0F00-00003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38100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flipV="1">
          <a:off x="10476865" y="1324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07" name="【福祉施設】&#10;一人当たり面積最小値テキスト">
          <a:extLst>
            <a:ext uri="{FF2B5EF4-FFF2-40B4-BE49-F238E27FC236}">
              <a16:creationId xmlns:a16="http://schemas.microsoft.com/office/drawing/2014/main" id="{00000000-0008-0000-0F00-000033010000}"/>
            </a:ext>
          </a:extLst>
        </xdr:cNvPr>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309" name="【福祉施設】&#10;一人当たり面積最大値テキスト">
          <a:extLst>
            <a:ext uri="{FF2B5EF4-FFF2-40B4-BE49-F238E27FC236}">
              <a16:creationId xmlns:a16="http://schemas.microsoft.com/office/drawing/2014/main" id="{00000000-0008-0000-0F00-000035010000}"/>
            </a:ext>
          </a:extLst>
        </xdr:cNvPr>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73677</xdr:rowOff>
    </xdr:from>
    <xdr:ext cx="469744" cy="259045"/>
    <xdr:sp macro="" textlink="">
      <xdr:nvSpPr>
        <xdr:cNvPr id="311" name="【福祉施設】&#10;一人当たり面積平均値テキスト">
          <a:extLst>
            <a:ext uri="{FF2B5EF4-FFF2-40B4-BE49-F238E27FC236}">
              <a16:creationId xmlns:a16="http://schemas.microsoft.com/office/drawing/2014/main" id="{00000000-0008-0000-0F00-000037010000}"/>
            </a:ext>
          </a:extLst>
        </xdr:cNvPr>
        <xdr:cNvSpPr txBox="1"/>
      </xdr:nvSpPr>
      <xdr:spPr>
        <a:xfrm>
          <a:off x="10515600" y="13961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50800</xdr:rowOff>
    </xdr:from>
    <xdr:to>
      <xdr:col>55</xdr:col>
      <xdr:colOff>50800</xdr:colOff>
      <xdr:row>82</xdr:row>
      <xdr:rowOff>152400</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104267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69850</xdr:rowOff>
    </xdr:from>
    <xdr:to>
      <xdr:col>50</xdr:col>
      <xdr:colOff>165100</xdr:colOff>
      <xdr:row>82</xdr:row>
      <xdr:rowOff>0</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9588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15" name="フローチャート: 判断 314">
          <a:extLst>
            <a:ext uri="{FF2B5EF4-FFF2-40B4-BE49-F238E27FC236}">
              <a16:creationId xmlns:a16="http://schemas.microsoft.com/office/drawing/2014/main" id="{00000000-0008-0000-0F00-00003B010000}"/>
            </a:ext>
          </a:extLst>
        </xdr:cNvPr>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146050</xdr:rowOff>
    </xdr:from>
    <xdr:to>
      <xdr:col>55</xdr:col>
      <xdr:colOff>50800</xdr:colOff>
      <xdr:row>84</xdr:row>
      <xdr:rowOff>76200</xdr:rowOff>
    </xdr:to>
    <xdr:sp macro="" textlink="">
      <xdr:nvSpPr>
        <xdr:cNvPr id="321" name="楕円 320">
          <a:extLst>
            <a:ext uri="{FF2B5EF4-FFF2-40B4-BE49-F238E27FC236}">
              <a16:creationId xmlns:a16="http://schemas.microsoft.com/office/drawing/2014/main" id="{00000000-0008-0000-0F00-000041010000}"/>
            </a:ext>
          </a:extLst>
        </xdr:cNvPr>
        <xdr:cNvSpPr/>
      </xdr:nvSpPr>
      <xdr:spPr>
        <a:xfrm>
          <a:off x="104267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124477</xdr:rowOff>
    </xdr:from>
    <xdr:ext cx="469744" cy="259045"/>
    <xdr:sp macro="" textlink="">
      <xdr:nvSpPr>
        <xdr:cNvPr id="322" name="【福祉施設】&#10;一人当たり面積該当値テキスト">
          <a:extLst>
            <a:ext uri="{FF2B5EF4-FFF2-40B4-BE49-F238E27FC236}">
              <a16:creationId xmlns:a16="http://schemas.microsoft.com/office/drawing/2014/main" id="{00000000-0008-0000-0F00-000042010000}"/>
            </a:ext>
          </a:extLst>
        </xdr:cNvPr>
        <xdr:cNvSpPr txBox="1"/>
      </xdr:nvSpPr>
      <xdr:spPr>
        <a:xfrm>
          <a:off x="10515600"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146050</xdr:rowOff>
    </xdr:from>
    <xdr:to>
      <xdr:col>50</xdr:col>
      <xdr:colOff>165100</xdr:colOff>
      <xdr:row>84</xdr:row>
      <xdr:rowOff>76200</xdr:rowOff>
    </xdr:to>
    <xdr:sp macro="" textlink="">
      <xdr:nvSpPr>
        <xdr:cNvPr id="323" name="楕円 322">
          <a:extLst>
            <a:ext uri="{FF2B5EF4-FFF2-40B4-BE49-F238E27FC236}">
              <a16:creationId xmlns:a16="http://schemas.microsoft.com/office/drawing/2014/main" id="{00000000-0008-0000-0F00-000043010000}"/>
            </a:ext>
          </a:extLst>
        </xdr:cNvPr>
        <xdr:cNvSpPr/>
      </xdr:nvSpPr>
      <xdr:spPr>
        <a:xfrm>
          <a:off x="95885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25400</xdr:rowOff>
    </xdr:from>
    <xdr:to>
      <xdr:col>55</xdr:col>
      <xdr:colOff>0</xdr:colOff>
      <xdr:row>84</xdr:row>
      <xdr:rowOff>25400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9639300" y="1442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133350</xdr:rowOff>
    </xdr:from>
    <xdr:to>
      <xdr:col>46</xdr:col>
      <xdr:colOff>38100</xdr:colOff>
      <xdr:row>84</xdr:row>
      <xdr:rowOff>63500</xdr:rowOff>
    </xdr:to>
    <xdr:sp macro="" textlink="">
      <xdr:nvSpPr>
        <xdr:cNvPr id="325" name="楕円 324">
          <a:extLst>
            <a:ext uri="{FF2B5EF4-FFF2-40B4-BE49-F238E27FC236}">
              <a16:creationId xmlns:a16="http://schemas.microsoft.com/office/drawing/2014/main" id="{00000000-0008-0000-0F00-000045010000}"/>
            </a:ext>
          </a:extLst>
        </xdr:cNvPr>
        <xdr:cNvSpPr/>
      </xdr:nvSpPr>
      <xdr:spPr>
        <a:xfrm>
          <a:off x="8699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12700</xdr:rowOff>
    </xdr:from>
    <xdr:to>
      <xdr:col>50</xdr:col>
      <xdr:colOff>114300</xdr:colOff>
      <xdr:row>84</xdr:row>
      <xdr:rowOff>25400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8750300" y="14414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16527</xdr:rowOff>
    </xdr:from>
    <xdr:ext cx="469744" cy="259045"/>
    <xdr:sp macro="" textlink="">
      <xdr:nvSpPr>
        <xdr:cNvPr id="327" name="n_1aveValue【福祉施設】&#10;一人当たり面積">
          <a:extLst>
            <a:ext uri="{FF2B5EF4-FFF2-40B4-BE49-F238E27FC236}">
              <a16:creationId xmlns:a16="http://schemas.microsoft.com/office/drawing/2014/main" id="{00000000-0008-0000-0F00-000047010000}"/>
            </a:ext>
          </a:extLst>
        </xdr:cNvPr>
        <xdr:cNvSpPr txBox="1"/>
      </xdr:nvSpPr>
      <xdr:spPr>
        <a:xfrm>
          <a:off x="9391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22877</xdr:rowOff>
    </xdr:from>
    <xdr:ext cx="469744" cy="259045"/>
    <xdr:sp macro="" textlink="">
      <xdr:nvSpPr>
        <xdr:cNvPr id="328" name="n_2aveValue【福祉施設】&#10;一人当たり面積">
          <a:extLst>
            <a:ext uri="{FF2B5EF4-FFF2-40B4-BE49-F238E27FC236}">
              <a16:creationId xmlns:a16="http://schemas.microsoft.com/office/drawing/2014/main" id="{00000000-0008-0000-0F00-000048010000}"/>
            </a:ext>
          </a:extLst>
        </xdr:cNvPr>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168927</xdr:rowOff>
    </xdr:from>
    <xdr:ext cx="469744" cy="259045"/>
    <xdr:sp macro="" textlink="">
      <xdr:nvSpPr>
        <xdr:cNvPr id="329" name="n_3aveValue【福祉施設】&#10;一人当たり面積">
          <a:extLst>
            <a:ext uri="{FF2B5EF4-FFF2-40B4-BE49-F238E27FC236}">
              <a16:creationId xmlns:a16="http://schemas.microsoft.com/office/drawing/2014/main" id="{00000000-0008-0000-0F00-000049010000}"/>
            </a:ext>
          </a:extLst>
        </xdr:cNvPr>
        <xdr:cNvSpPr txBox="1"/>
      </xdr:nvSpPr>
      <xdr:spPr>
        <a:xfrm>
          <a:off x="7626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67327</xdr:rowOff>
    </xdr:from>
    <xdr:ext cx="469744" cy="259045"/>
    <xdr:sp macro="" textlink="">
      <xdr:nvSpPr>
        <xdr:cNvPr id="330" name="n_1mainValue【福祉施設】&#10;一人当たり面積">
          <a:extLst>
            <a:ext uri="{FF2B5EF4-FFF2-40B4-BE49-F238E27FC236}">
              <a16:creationId xmlns:a16="http://schemas.microsoft.com/office/drawing/2014/main" id="{00000000-0008-0000-0F00-00004A010000}"/>
            </a:ext>
          </a:extLst>
        </xdr:cNvPr>
        <xdr:cNvSpPr txBox="1"/>
      </xdr:nvSpPr>
      <xdr:spPr>
        <a:xfrm>
          <a:off x="9391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54627</xdr:rowOff>
    </xdr:from>
    <xdr:ext cx="469744" cy="259045"/>
    <xdr:sp macro="" textlink="">
      <xdr:nvSpPr>
        <xdr:cNvPr id="331" name="n_2mainValue【福祉施設】&#10;一人当たり面積">
          <a:extLst>
            <a:ext uri="{FF2B5EF4-FFF2-40B4-BE49-F238E27FC236}">
              <a16:creationId xmlns:a16="http://schemas.microsoft.com/office/drawing/2014/main" id="{00000000-0008-0000-0F00-00004B010000}"/>
            </a:ext>
          </a:extLst>
        </xdr:cNvPr>
        <xdr:cNvSpPr txBox="1"/>
      </xdr:nvSpPr>
      <xdr:spPr>
        <a:xfrm>
          <a:off x="8515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6" name="【市民会館】&#10;有形固定資産減価償却率グラフ枠">
          <a:extLst>
            <a:ext uri="{FF2B5EF4-FFF2-40B4-BE49-F238E27FC236}">
              <a16:creationId xmlns:a16="http://schemas.microsoft.com/office/drawing/2014/main" id="{00000000-0008-0000-0F00-00006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108</xdr:row>
      <xdr:rowOff>25581</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flipV="1">
          <a:off x="4634865" y="17157519"/>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29408</xdr:rowOff>
    </xdr:from>
    <xdr:ext cx="405111" cy="259045"/>
    <xdr:sp macro="" textlink="">
      <xdr:nvSpPr>
        <xdr:cNvPr id="358" name="【市民会館】&#10;有形固定資産減価償却率最小値テキスト">
          <a:extLst>
            <a:ext uri="{FF2B5EF4-FFF2-40B4-BE49-F238E27FC236}">
              <a16:creationId xmlns:a16="http://schemas.microsoft.com/office/drawing/2014/main" id="{00000000-0008-0000-0F00-000066010000}"/>
            </a:ext>
          </a:extLst>
        </xdr:cNvPr>
        <xdr:cNvSpPr txBox="1"/>
      </xdr:nvSpPr>
      <xdr:spPr>
        <a:xfrm>
          <a:off x="4673600" y="1854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25581</xdr:rowOff>
    </xdr:from>
    <xdr:to>
      <xdr:col>24</xdr:col>
      <xdr:colOff>152400</xdr:colOff>
      <xdr:row>108</xdr:row>
      <xdr:rowOff>25581</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4546600" y="1854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405111" cy="259045"/>
    <xdr:sp macro="" textlink="">
      <xdr:nvSpPr>
        <xdr:cNvPr id="360" name="【市民会館】&#10;有形固定資産減価償却率最大値テキスト">
          <a:extLst>
            <a:ext uri="{FF2B5EF4-FFF2-40B4-BE49-F238E27FC236}">
              <a16:creationId xmlns:a16="http://schemas.microsoft.com/office/drawing/2014/main" id="{00000000-0008-0000-0F00-000068010000}"/>
            </a:ext>
          </a:extLst>
        </xdr:cNvPr>
        <xdr:cNvSpPr txBox="1"/>
      </xdr:nvSpPr>
      <xdr:spPr>
        <a:xfrm>
          <a:off x="4673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134456</xdr:rowOff>
    </xdr:from>
    <xdr:ext cx="405111" cy="259045"/>
    <xdr:sp macro="" textlink="">
      <xdr:nvSpPr>
        <xdr:cNvPr id="362" name="【市民会館】&#10;有形固定資産減価償却率平均値テキスト">
          <a:extLst>
            <a:ext uri="{FF2B5EF4-FFF2-40B4-BE49-F238E27FC236}">
              <a16:creationId xmlns:a16="http://schemas.microsoft.com/office/drawing/2014/main" id="{00000000-0008-0000-0F00-00006A010000}"/>
            </a:ext>
          </a:extLst>
        </xdr:cNvPr>
        <xdr:cNvSpPr txBox="1"/>
      </xdr:nvSpPr>
      <xdr:spPr>
        <a:xfrm>
          <a:off x="4673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156029</xdr:rowOff>
    </xdr:from>
    <xdr:to>
      <xdr:col>24</xdr:col>
      <xdr:colOff>114300</xdr:colOff>
      <xdr:row>104</xdr:row>
      <xdr:rowOff>86179</xdr:rowOff>
    </xdr:to>
    <xdr:sp macro="" textlink="">
      <xdr:nvSpPr>
        <xdr:cNvPr id="363" name="フローチャート: 判断 362">
          <a:extLst>
            <a:ext uri="{FF2B5EF4-FFF2-40B4-BE49-F238E27FC236}">
              <a16:creationId xmlns:a16="http://schemas.microsoft.com/office/drawing/2014/main" id="{00000000-0008-0000-0F00-00006B010000}"/>
            </a:ext>
          </a:extLst>
        </xdr:cNvPr>
        <xdr:cNvSpPr/>
      </xdr:nvSpPr>
      <xdr:spPr>
        <a:xfrm>
          <a:off x="4584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167458</xdr:rowOff>
    </xdr:from>
    <xdr:to>
      <xdr:col>20</xdr:col>
      <xdr:colOff>38100</xdr:colOff>
      <xdr:row>104</xdr:row>
      <xdr:rowOff>97608</xdr:rowOff>
    </xdr:to>
    <xdr:sp macro="" textlink="">
      <xdr:nvSpPr>
        <xdr:cNvPr id="364" name="フローチャート: 判断 363">
          <a:extLst>
            <a:ext uri="{FF2B5EF4-FFF2-40B4-BE49-F238E27FC236}">
              <a16:creationId xmlns:a16="http://schemas.microsoft.com/office/drawing/2014/main" id="{00000000-0008-0000-0F00-00006C010000}"/>
            </a:ext>
          </a:extLst>
        </xdr:cNvPr>
        <xdr:cNvSpPr/>
      </xdr:nvSpPr>
      <xdr:spPr>
        <a:xfrm>
          <a:off x="3746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65" name="フローチャート: 判断 364">
          <a:extLst>
            <a:ext uri="{FF2B5EF4-FFF2-40B4-BE49-F238E27FC236}">
              <a16:creationId xmlns:a16="http://schemas.microsoft.com/office/drawing/2014/main" id="{00000000-0008-0000-0F00-00006D010000}"/>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62956</xdr:rowOff>
    </xdr:from>
    <xdr:to>
      <xdr:col>10</xdr:col>
      <xdr:colOff>165100</xdr:colOff>
      <xdr:row>104</xdr:row>
      <xdr:rowOff>164556</xdr:rowOff>
    </xdr:to>
    <xdr:sp macro="" textlink="">
      <xdr:nvSpPr>
        <xdr:cNvPr id="366" name="フローチャート: 判断 365">
          <a:extLst>
            <a:ext uri="{FF2B5EF4-FFF2-40B4-BE49-F238E27FC236}">
              <a16:creationId xmlns:a16="http://schemas.microsoft.com/office/drawing/2014/main" id="{00000000-0008-0000-0F00-00006E010000}"/>
            </a:ext>
          </a:extLst>
        </xdr:cNvPr>
        <xdr:cNvSpPr/>
      </xdr:nvSpPr>
      <xdr:spPr>
        <a:xfrm>
          <a:off x="1968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165826</xdr:rowOff>
    </xdr:from>
    <xdr:to>
      <xdr:col>24</xdr:col>
      <xdr:colOff>114300</xdr:colOff>
      <xdr:row>103</xdr:row>
      <xdr:rowOff>95976</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45847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17253</xdr:rowOff>
    </xdr:from>
    <xdr:ext cx="405111" cy="259045"/>
    <xdr:sp macro="" textlink="">
      <xdr:nvSpPr>
        <xdr:cNvPr id="373" name="【市民会館】&#10;有形固定資産減価償却率該当値テキスト">
          <a:extLst>
            <a:ext uri="{FF2B5EF4-FFF2-40B4-BE49-F238E27FC236}">
              <a16:creationId xmlns:a16="http://schemas.microsoft.com/office/drawing/2014/main" id="{00000000-0008-0000-0F00-000075010000}"/>
            </a:ext>
          </a:extLst>
        </xdr:cNvPr>
        <xdr:cNvSpPr txBox="1"/>
      </xdr:nvSpPr>
      <xdr:spPr>
        <a:xfrm>
          <a:off x="4673600" y="1750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12337</xdr:rowOff>
    </xdr:from>
    <xdr:to>
      <xdr:col>20</xdr:col>
      <xdr:colOff>38100</xdr:colOff>
      <xdr:row>103</xdr:row>
      <xdr:rowOff>113937</xdr:rowOff>
    </xdr:to>
    <xdr:sp macro="" textlink="">
      <xdr:nvSpPr>
        <xdr:cNvPr id="374" name="楕円 373">
          <a:extLst>
            <a:ext uri="{FF2B5EF4-FFF2-40B4-BE49-F238E27FC236}">
              <a16:creationId xmlns:a16="http://schemas.microsoft.com/office/drawing/2014/main" id="{00000000-0008-0000-0F00-000076010000}"/>
            </a:ext>
          </a:extLst>
        </xdr:cNvPr>
        <xdr:cNvSpPr/>
      </xdr:nvSpPr>
      <xdr:spPr>
        <a:xfrm>
          <a:off x="37465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45176</xdr:rowOff>
    </xdr:from>
    <xdr:to>
      <xdr:col>24</xdr:col>
      <xdr:colOff>63500</xdr:colOff>
      <xdr:row>103</xdr:row>
      <xdr:rowOff>63137</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flipV="1">
          <a:off x="3797300" y="1770452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58057</xdr:rowOff>
    </xdr:from>
    <xdr:to>
      <xdr:col>15</xdr:col>
      <xdr:colOff>101600</xdr:colOff>
      <xdr:row>103</xdr:row>
      <xdr:rowOff>159657</xdr:rowOff>
    </xdr:to>
    <xdr:sp macro="" textlink="">
      <xdr:nvSpPr>
        <xdr:cNvPr id="376" name="楕円 375">
          <a:extLst>
            <a:ext uri="{FF2B5EF4-FFF2-40B4-BE49-F238E27FC236}">
              <a16:creationId xmlns:a16="http://schemas.microsoft.com/office/drawing/2014/main" id="{00000000-0008-0000-0F00-000078010000}"/>
            </a:ext>
          </a:extLst>
        </xdr:cNvPr>
        <xdr:cNvSpPr/>
      </xdr:nvSpPr>
      <xdr:spPr>
        <a:xfrm>
          <a:off x="28575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63137</xdr:rowOff>
    </xdr:from>
    <xdr:to>
      <xdr:col>19</xdr:col>
      <xdr:colOff>177800</xdr:colOff>
      <xdr:row>103</xdr:row>
      <xdr:rowOff>108857</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flipV="1">
          <a:off x="2908300" y="1772248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88735</xdr:rowOff>
    </xdr:from>
    <xdr:ext cx="405111" cy="259045"/>
    <xdr:sp macro="" textlink="">
      <xdr:nvSpPr>
        <xdr:cNvPr id="378" name="n_1aveValue【市民会館】&#10;有形固定資産減価償却率">
          <a:extLst>
            <a:ext uri="{FF2B5EF4-FFF2-40B4-BE49-F238E27FC236}">
              <a16:creationId xmlns:a16="http://schemas.microsoft.com/office/drawing/2014/main" id="{00000000-0008-0000-0F00-00007A010000}"/>
            </a:ext>
          </a:extLst>
        </xdr:cNvPr>
        <xdr:cNvSpPr txBox="1"/>
      </xdr:nvSpPr>
      <xdr:spPr>
        <a:xfrm>
          <a:off x="35820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379" name="n_2aveValue【市民会館】&#10;有形固定資産減価償却率">
          <a:extLst>
            <a:ext uri="{FF2B5EF4-FFF2-40B4-BE49-F238E27FC236}">
              <a16:creationId xmlns:a16="http://schemas.microsoft.com/office/drawing/2014/main" id="{00000000-0008-0000-0F00-00007B010000}"/>
            </a:ext>
          </a:extLst>
        </xdr:cNvPr>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9633</xdr:rowOff>
    </xdr:from>
    <xdr:ext cx="405111" cy="259045"/>
    <xdr:sp macro="" textlink="">
      <xdr:nvSpPr>
        <xdr:cNvPr id="380" name="n_3aveValue【市民会館】&#10;有形固定資産減価償却率">
          <a:extLst>
            <a:ext uri="{FF2B5EF4-FFF2-40B4-BE49-F238E27FC236}">
              <a16:creationId xmlns:a16="http://schemas.microsoft.com/office/drawing/2014/main" id="{00000000-0008-0000-0F00-00007C010000}"/>
            </a:ext>
          </a:extLst>
        </xdr:cNvPr>
        <xdr:cNvSpPr txBox="1"/>
      </xdr:nvSpPr>
      <xdr:spPr>
        <a:xfrm>
          <a:off x="1816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130464</xdr:rowOff>
    </xdr:from>
    <xdr:ext cx="405111" cy="259045"/>
    <xdr:sp macro="" textlink="">
      <xdr:nvSpPr>
        <xdr:cNvPr id="381" name="n_1mainValue【市民会館】&#10;有形固定資産減価償却率">
          <a:extLst>
            <a:ext uri="{FF2B5EF4-FFF2-40B4-BE49-F238E27FC236}">
              <a16:creationId xmlns:a16="http://schemas.microsoft.com/office/drawing/2014/main" id="{00000000-0008-0000-0F00-00007D010000}"/>
            </a:ext>
          </a:extLst>
        </xdr:cNvPr>
        <xdr:cNvSpPr txBox="1"/>
      </xdr:nvSpPr>
      <xdr:spPr>
        <a:xfrm>
          <a:off x="3582044" y="1744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4734</xdr:rowOff>
    </xdr:from>
    <xdr:ext cx="405111" cy="259045"/>
    <xdr:sp macro="" textlink="">
      <xdr:nvSpPr>
        <xdr:cNvPr id="382" name="n_2mainValue【市民会館】&#10;有形固定資産減価償却率">
          <a:extLst>
            <a:ext uri="{FF2B5EF4-FFF2-40B4-BE49-F238E27FC236}">
              <a16:creationId xmlns:a16="http://schemas.microsoft.com/office/drawing/2014/main" id="{00000000-0008-0000-0F00-00007E010000}"/>
            </a:ext>
          </a:extLst>
        </xdr:cNvPr>
        <xdr:cNvSpPr txBox="1"/>
      </xdr:nvSpPr>
      <xdr:spPr>
        <a:xfrm>
          <a:off x="27057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3" name="【市民会館】&#10;一人当たり面積グラフ枠">
          <a:extLst>
            <a:ext uri="{FF2B5EF4-FFF2-40B4-BE49-F238E27FC236}">
              <a16:creationId xmlns:a16="http://schemas.microsoft.com/office/drawing/2014/main" id="{00000000-0008-0000-0F00-00009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115063</xdr:rowOff>
    </xdr:from>
    <xdr:to>
      <xdr:col>54</xdr:col>
      <xdr:colOff>189865</xdr:colOff>
      <xdr:row>107</xdr:row>
      <xdr:rowOff>92202</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10476865" y="17431513"/>
          <a:ext cx="0" cy="10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405" name="【市民会館】&#10;一人当たり面積最小値テキスト">
          <a:extLst>
            <a:ext uri="{FF2B5EF4-FFF2-40B4-BE49-F238E27FC236}">
              <a16:creationId xmlns:a16="http://schemas.microsoft.com/office/drawing/2014/main" id="{00000000-0008-0000-0F00-000095010000}"/>
            </a:ext>
          </a:extLst>
        </xdr:cNvPr>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61740</xdr:rowOff>
    </xdr:from>
    <xdr:ext cx="469744" cy="259045"/>
    <xdr:sp macro="" textlink="">
      <xdr:nvSpPr>
        <xdr:cNvPr id="407" name="【市民会館】&#10;一人当たり面積最大値テキスト">
          <a:extLst>
            <a:ext uri="{FF2B5EF4-FFF2-40B4-BE49-F238E27FC236}">
              <a16:creationId xmlns:a16="http://schemas.microsoft.com/office/drawing/2014/main" id="{00000000-0008-0000-0F00-000097010000}"/>
            </a:ext>
          </a:extLst>
        </xdr:cNvPr>
        <xdr:cNvSpPr txBox="1"/>
      </xdr:nvSpPr>
      <xdr:spPr>
        <a:xfrm>
          <a:off x="10515600" y="1720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115063</xdr:rowOff>
    </xdr:from>
    <xdr:to>
      <xdr:col>55</xdr:col>
      <xdr:colOff>88900</xdr:colOff>
      <xdr:row>101</xdr:row>
      <xdr:rowOff>115063</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0388600" y="174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33545</xdr:rowOff>
    </xdr:from>
    <xdr:ext cx="469744" cy="259045"/>
    <xdr:sp macro="" textlink="">
      <xdr:nvSpPr>
        <xdr:cNvPr id="409" name="【市民会館】&#10;一人当たり面積平均値テキスト">
          <a:extLst>
            <a:ext uri="{FF2B5EF4-FFF2-40B4-BE49-F238E27FC236}">
              <a16:creationId xmlns:a16="http://schemas.microsoft.com/office/drawing/2014/main" id="{00000000-0008-0000-0F00-000099010000}"/>
            </a:ext>
          </a:extLst>
        </xdr:cNvPr>
        <xdr:cNvSpPr txBox="1"/>
      </xdr:nvSpPr>
      <xdr:spPr>
        <a:xfrm>
          <a:off x="10515600" y="18035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04267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157987</xdr:rowOff>
    </xdr:from>
    <xdr:to>
      <xdr:col>55</xdr:col>
      <xdr:colOff>50800</xdr:colOff>
      <xdr:row>103</xdr:row>
      <xdr:rowOff>88137</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104267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9414</xdr:rowOff>
    </xdr:from>
    <xdr:ext cx="469744" cy="259045"/>
    <xdr:sp macro="" textlink="">
      <xdr:nvSpPr>
        <xdr:cNvPr id="420" name="【市民会館】&#10;一人当たり面積該当値テキスト">
          <a:extLst>
            <a:ext uri="{FF2B5EF4-FFF2-40B4-BE49-F238E27FC236}">
              <a16:creationId xmlns:a16="http://schemas.microsoft.com/office/drawing/2014/main" id="{00000000-0008-0000-0F00-0000A4010000}"/>
            </a:ext>
          </a:extLst>
        </xdr:cNvPr>
        <xdr:cNvSpPr txBox="1"/>
      </xdr:nvSpPr>
      <xdr:spPr>
        <a:xfrm>
          <a:off x="10515600" y="1749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148844</xdr:rowOff>
    </xdr:from>
    <xdr:to>
      <xdr:col>50</xdr:col>
      <xdr:colOff>165100</xdr:colOff>
      <xdr:row>103</xdr:row>
      <xdr:rowOff>78994</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95885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28194</xdr:rowOff>
    </xdr:from>
    <xdr:to>
      <xdr:col>55</xdr:col>
      <xdr:colOff>0</xdr:colOff>
      <xdr:row>103</xdr:row>
      <xdr:rowOff>37337</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9639300" y="176875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45974</xdr:rowOff>
    </xdr:from>
    <xdr:to>
      <xdr:col>46</xdr:col>
      <xdr:colOff>38100</xdr:colOff>
      <xdr:row>103</xdr:row>
      <xdr:rowOff>147574</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8699500" y="177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28194</xdr:rowOff>
    </xdr:from>
    <xdr:to>
      <xdr:col>50</xdr:col>
      <xdr:colOff>114300</xdr:colOff>
      <xdr:row>103</xdr:row>
      <xdr:rowOff>96774</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flipV="1">
          <a:off x="8750300" y="176875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425" name="n_1aveValue【市民会館】&#10;一人当たり面積">
          <a:extLst>
            <a:ext uri="{FF2B5EF4-FFF2-40B4-BE49-F238E27FC236}">
              <a16:creationId xmlns:a16="http://schemas.microsoft.com/office/drawing/2014/main" id="{00000000-0008-0000-0F00-0000A9010000}"/>
            </a:ext>
          </a:extLst>
        </xdr:cNvPr>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129557</xdr:rowOff>
    </xdr:from>
    <xdr:ext cx="469744" cy="259045"/>
    <xdr:sp macro="" textlink="">
      <xdr:nvSpPr>
        <xdr:cNvPr id="426" name="n_2aveValue【市民会館】&#10;一人当たり面積">
          <a:extLst>
            <a:ext uri="{FF2B5EF4-FFF2-40B4-BE49-F238E27FC236}">
              <a16:creationId xmlns:a16="http://schemas.microsoft.com/office/drawing/2014/main" id="{00000000-0008-0000-0F00-0000AA010000}"/>
            </a:ext>
          </a:extLst>
        </xdr:cNvPr>
        <xdr:cNvSpPr txBox="1"/>
      </xdr:nvSpPr>
      <xdr:spPr>
        <a:xfrm>
          <a:off x="8515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159529</xdr:rowOff>
    </xdr:from>
    <xdr:ext cx="469744" cy="259045"/>
    <xdr:sp macro="" textlink="">
      <xdr:nvSpPr>
        <xdr:cNvPr id="427" name="n_3aveValue【市民会館】&#10;一人当たり面積">
          <a:extLst>
            <a:ext uri="{FF2B5EF4-FFF2-40B4-BE49-F238E27FC236}">
              <a16:creationId xmlns:a16="http://schemas.microsoft.com/office/drawing/2014/main" id="{00000000-0008-0000-0F00-0000AB010000}"/>
            </a:ext>
          </a:extLst>
        </xdr:cNvPr>
        <xdr:cNvSpPr txBox="1"/>
      </xdr:nvSpPr>
      <xdr:spPr>
        <a:xfrm>
          <a:off x="7626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95521</xdr:rowOff>
    </xdr:from>
    <xdr:ext cx="469744" cy="259045"/>
    <xdr:sp macro="" textlink="">
      <xdr:nvSpPr>
        <xdr:cNvPr id="428" name="n_1mainValue【市民会館】&#10;一人当たり面積">
          <a:extLst>
            <a:ext uri="{FF2B5EF4-FFF2-40B4-BE49-F238E27FC236}">
              <a16:creationId xmlns:a16="http://schemas.microsoft.com/office/drawing/2014/main" id="{00000000-0008-0000-0F00-0000AC010000}"/>
            </a:ext>
          </a:extLst>
        </xdr:cNvPr>
        <xdr:cNvSpPr txBox="1"/>
      </xdr:nvSpPr>
      <xdr:spPr>
        <a:xfrm>
          <a:off x="9391727" y="1741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164101</xdr:rowOff>
    </xdr:from>
    <xdr:ext cx="469744" cy="259045"/>
    <xdr:sp macro="" textlink="">
      <xdr:nvSpPr>
        <xdr:cNvPr id="429" name="n_2mainValue【市民会館】&#10;一人当たり面積">
          <a:extLst>
            <a:ext uri="{FF2B5EF4-FFF2-40B4-BE49-F238E27FC236}">
              <a16:creationId xmlns:a16="http://schemas.microsoft.com/office/drawing/2014/main" id="{00000000-0008-0000-0F00-0000AD010000}"/>
            </a:ext>
          </a:extLst>
        </xdr:cNvPr>
        <xdr:cNvSpPr txBox="1"/>
      </xdr:nvSpPr>
      <xdr:spPr>
        <a:xfrm>
          <a:off x="8515427" y="1748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4" name="【一般廃棄物処理施設】&#10;有形固定資産減価償却率グラフ枠">
          <a:extLst>
            <a:ext uri="{FF2B5EF4-FFF2-40B4-BE49-F238E27FC236}">
              <a16:creationId xmlns:a16="http://schemas.microsoft.com/office/drawing/2014/main" id="{00000000-0008-0000-0F00-0000C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82731</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flipV="1">
          <a:off x="16318864" y="5725886"/>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86558</xdr:rowOff>
    </xdr:from>
    <xdr:ext cx="340478" cy="259045"/>
    <xdr:sp macro="" textlink="">
      <xdr:nvSpPr>
        <xdr:cNvPr id="456" name="【一般廃棄物処理施設】&#10;有形固定資産減価償却率最小値テキスト">
          <a:extLst>
            <a:ext uri="{FF2B5EF4-FFF2-40B4-BE49-F238E27FC236}">
              <a16:creationId xmlns:a16="http://schemas.microsoft.com/office/drawing/2014/main" id="{00000000-0008-0000-0F00-0000C8010000}"/>
            </a:ext>
          </a:extLst>
        </xdr:cNvPr>
        <xdr:cNvSpPr txBox="1"/>
      </xdr:nvSpPr>
      <xdr:spPr>
        <a:xfrm>
          <a:off x="16357600" y="7287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82731</xdr:rowOff>
    </xdr:from>
    <xdr:to>
      <xdr:col>86</xdr:col>
      <xdr:colOff>25400</xdr:colOff>
      <xdr:row>42</xdr:row>
      <xdr:rowOff>82731</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6230600" y="728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405111" cy="259045"/>
    <xdr:sp macro="" textlink="">
      <xdr:nvSpPr>
        <xdr:cNvPr id="458" name="【一般廃棄物処理施設】&#10;有形固定資産減価償却率最大値テキスト">
          <a:extLst>
            <a:ext uri="{FF2B5EF4-FFF2-40B4-BE49-F238E27FC236}">
              <a16:creationId xmlns:a16="http://schemas.microsoft.com/office/drawing/2014/main" id="{00000000-0008-0000-0F00-0000CA010000}"/>
            </a:ext>
          </a:extLst>
        </xdr:cNvPr>
        <xdr:cNvSpPr txBox="1"/>
      </xdr:nvSpPr>
      <xdr:spPr>
        <a:xfrm>
          <a:off x="163576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13624</xdr:rowOff>
    </xdr:from>
    <xdr:ext cx="405111" cy="259045"/>
    <xdr:sp macro="" textlink="">
      <xdr:nvSpPr>
        <xdr:cNvPr id="460" name="【一般廃棄物処理施設】&#10;有形固定資産減価償却率平均値テキスト">
          <a:extLst>
            <a:ext uri="{FF2B5EF4-FFF2-40B4-BE49-F238E27FC236}">
              <a16:creationId xmlns:a16="http://schemas.microsoft.com/office/drawing/2014/main" id="{00000000-0008-0000-0F00-0000CC010000}"/>
            </a:ext>
          </a:extLst>
        </xdr:cNvPr>
        <xdr:cNvSpPr txBox="1"/>
      </xdr:nvSpPr>
      <xdr:spPr>
        <a:xfrm>
          <a:off x="16357600" y="6185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16268700" y="620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84183</xdr:rowOff>
    </xdr:from>
    <xdr:to>
      <xdr:col>81</xdr:col>
      <xdr:colOff>101600</xdr:colOff>
      <xdr:row>36</xdr:row>
      <xdr:rowOff>14333</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15430500" y="608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131536</xdr:rowOff>
    </xdr:from>
    <xdr:to>
      <xdr:col>76</xdr:col>
      <xdr:colOff>165100</xdr:colOff>
      <xdr:row>36</xdr:row>
      <xdr:rowOff>61686</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14541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58057</xdr:rowOff>
    </xdr:from>
    <xdr:to>
      <xdr:col>72</xdr:col>
      <xdr:colOff>38100</xdr:colOff>
      <xdr:row>36</xdr:row>
      <xdr:rowOff>159657</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13652500" y="62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138067</xdr:rowOff>
    </xdr:from>
    <xdr:to>
      <xdr:col>85</xdr:col>
      <xdr:colOff>177800</xdr:colOff>
      <xdr:row>34</xdr:row>
      <xdr:rowOff>68217</xdr:rowOff>
    </xdr:to>
    <xdr:sp macro="" textlink="">
      <xdr:nvSpPr>
        <xdr:cNvPr id="470" name="楕円 469">
          <a:extLst>
            <a:ext uri="{FF2B5EF4-FFF2-40B4-BE49-F238E27FC236}">
              <a16:creationId xmlns:a16="http://schemas.microsoft.com/office/drawing/2014/main" id="{00000000-0008-0000-0F00-0000D6010000}"/>
            </a:ext>
          </a:extLst>
        </xdr:cNvPr>
        <xdr:cNvSpPr/>
      </xdr:nvSpPr>
      <xdr:spPr>
        <a:xfrm>
          <a:off x="16268700" y="57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52994</xdr:rowOff>
    </xdr:from>
    <xdr:ext cx="405111" cy="259045"/>
    <xdr:sp macro="" textlink="">
      <xdr:nvSpPr>
        <xdr:cNvPr id="471" name="【一般廃棄物処理施設】&#10;有形固定資産減価償却率該当値テキスト">
          <a:extLst>
            <a:ext uri="{FF2B5EF4-FFF2-40B4-BE49-F238E27FC236}">
              <a16:creationId xmlns:a16="http://schemas.microsoft.com/office/drawing/2014/main" id="{00000000-0008-0000-0F00-0000D7010000}"/>
            </a:ext>
          </a:extLst>
        </xdr:cNvPr>
        <xdr:cNvSpPr txBox="1"/>
      </xdr:nvSpPr>
      <xdr:spPr>
        <a:xfrm>
          <a:off x="16357600" y="5710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20501</xdr:rowOff>
    </xdr:from>
    <xdr:to>
      <xdr:col>81</xdr:col>
      <xdr:colOff>101600</xdr:colOff>
      <xdr:row>34</xdr:row>
      <xdr:rowOff>122101</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15430500" y="584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17417</xdr:rowOff>
    </xdr:from>
    <xdr:to>
      <xdr:col>85</xdr:col>
      <xdr:colOff>127000</xdr:colOff>
      <xdr:row>34</xdr:row>
      <xdr:rowOff>71301</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flipV="1">
          <a:off x="15481300" y="5846717"/>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76019</xdr:rowOff>
    </xdr:from>
    <xdr:to>
      <xdr:col>76</xdr:col>
      <xdr:colOff>165100</xdr:colOff>
      <xdr:row>35</xdr:row>
      <xdr:rowOff>6169</xdr:rowOff>
    </xdr:to>
    <xdr:sp macro="" textlink="">
      <xdr:nvSpPr>
        <xdr:cNvPr id="474" name="楕円 473">
          <a:extLst>
            <a:ext uri="{FF2B5EF4-FFF2-40B4-BE49-F238E27FC236}">
              <a16:creationId xmlns:a16="http://schemas.microsoft.com/office/drawing/2014/main" id="{00000000-0008-0000-0F00-0000DA010000}"/>
            </a:ext>
          </a:extLst>
        </xdr:cNvPr>
        <xdr:cNvSpPr/>
      </xdr:nvSpPr>
      <xdr:spPr>
        <a:xfrm>
          <a:off x="14541500" y="59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71301</xdr:rowOff>
    </xdr:from>
    <xdr:to>
      <xdr:col>81</xdr:col>
      <xdr:colOff>50800</xdr:colOff>
      <xdr:row>34</xdr:row>
      <xdr:rowOff>126819</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flipV="1">
          <a:off x="14592300" y="590060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5460</xdr:rowOff>
    </xdr:from>
    <xdr:ext cx="405111" cy="259045"/>
    <xdr:sp macro="" textlink="">
      <xdr:nvSpPr>
        <xdr:cNvPr id="476" name="n_1aveValue【一般廃棄物処理施設】&#10;有形固定資産減価償却率">
          <a:extLst>
            <a:ext uri="{FF2B5EF4-FFF2-40B4-BE49-F238E27FC236}">
              <a16:creationId xmlns:a16="http://schemas.microsoft.com/office/drawing/2014/main" id="{00000000-0008-0000-0F00-0000DC010000}"/>
            </a:ext>
          </a:extLst>
        </xdr:cNvPr>
        <xdr:cNvSpPr txBox="1"/>
      </xdr:nvSpPr>
      <xdr:spPr>
        <a:xfrm>
          <a:off x="15266044" y="6177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52813</xdr:rowOff>
    </xdr:from>
    <xdr:ext cx="405111" cy="259045"/>
    <xdr:sp macro="" textlink="">
      <xdr:nvSpPr>
        <xdr:cNvPr id="477" name="n_2aveValue【一般廃棄物処理施設】&#10;有形固定資産減価償却率">
          <a:extLst>
            <a:ext uri="{FF2B5EF4-FFF2-40B4-BE49-F238E27FC236}">
              <a16:creationId xmlns:a16="http://schemas.microsoft.com/office/drawing/2014/main" id="{00000000-0008-0000-0F00-0000DD010000}"/>
            </a:ext>
          </a:extLst>
        </xdr:cNvPr>
        <xdr:cNvSpPr txBox="1"/>
      </xdr:nvSpPr>
      <xdr:spPr>
        <a:xfrm>
          <a:off x="14389744" y="622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4734</xdr:rowOff>
    </xdr:from>
    <xdr:ext cx="405111" cy="259045"/>
    <xdr:sp macro="" textlink="">
      <xdr:nvSpPr>
        <xdr:cNvPr id="478" name="n_3aveValue【一般廃棄物処理施設】&#10;有形固定資産減価償却率">
          <a:extLst>
            <a:ext uri="{FF2B5EF4-FFF2-40B4-BE49-F238E27FC236}">
              <a16:creationId xmlns:a16="http://schemas.microsoft.com/office/drawing/2014/main" id="{00000000-0008-0000-0F00-0000DE010000}"/>
            </a:ext>
          </a:extLst>
        </xdr:cNvPr>
        <xdr:cNvSpPr txBox="1"/>
      </xdr:nvSpPr>
      <xdr:spPr>
        <a:xfrm>
          <a:off x="13500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138628</xdr:rowOff>
    </xdr:from>
    <xdr:ext cx="405111" cy="259045"/>
    <xdr:sp macro="" textlink="">
      <xdr:nvSpPr>
        <xdr:cNvPr id="479" name="n_1mainValue【一般廃棄物処理施設】&#10;有形固定資産減価償却率">
          <a:extLst>
            <a:ext uri="{FF2B5EF4-FFF2-40B4-BE49-F238E27FC236}">
              <a16:creationId xmlns:a16="http://schemas.microsoft.com/office/drawing/2014/main" id="{00000000-0008-0000-0F00-0000DF010000}"/>
            </a:ext>
          </a:extLst>
        </xdr:cNvPr>
        <xdr:cNvSpPr txBox="1"/>
      </xdr:nvSpPr>
      <xdr:spPr>
        <a:xfrm>
          <a:off x="15266044" y="562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22696</xdr:rowOff>
    </xdr:from>
    <xdr:ext cx="405111" cy="259045"/>
    <xdr:sp macro="" textlink="">
      <xdr:nvSpPr>
        <xdr:cNvPr id="480" name="n_2mainValue【一般廃棄物処理施設】&#10;有形固定資産減価償却率">
          <a:extLst>
            <a:ext uri="{FF2B5EF4-FFF2-40B4-BE49-F238E27FC236}">
              <a16:creationId xmlns:a16="http://schemas.microsoft.com/office/drawing/2014/main" id="{00000000-0008-0000-0F00-0000E0010000}"/>
            </a:ext>
          </a:extLst>
        </xdr:cNvPr>
        <xdr:cNvSpPr txBox="1"/>
      </xdr:nvSpPr>
      <xdr:spPr>
        <a:xfrm>
          <a:off x="14389744"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1" name="【一般廃棄物処理施設】&#10;一人当たり有形固定資産（償却資産）額グラフ枠">
          <a:extLst>
            <a:ext uri="{FF2B5EF4-FFF2-40B4-BE49-F238E27FC236}">
              <a16:creationId xmlns:a16="http://schemas.microsoft.com/office/drawing/2014/main" id="{00000000-0008-0000-0F00-0000F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15315</xdr:rowOff>
    </xdr:from>
    <xdr:to>
      <xdr:col>116</xdr:col>
      <xdr:colOff>62864</xdr:colOff>
      <xdr:row>41</xdr:row>
      <xdr:rowOff>112584</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flipV="1">
          <a:off x="22160864" y="5844615"/>
          <a:ext cx="0" cy="129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116411</xdr:rowOff>
    </xdr:from>
    <xdr:ext cx="469744" cy="259045"/>
    <xdr:sp macro="" textlink="">
      <xdr:nvSpPr>
        <xdr:cNvPr id="503" name="【一般廃棄物処理施設】&#10;一人当たり有形固定資産（償却資産）額最小値テキスト">
          <a:extLst>
            <a:ext uri="{FF2B5EF4-FFF2-40B4-BE49-F238E27FC236}">
              <a16:creationId xmlns:a16="http://schemas.microsoft.com/office/drawing/2014/main" id="{00000000-0008-0000-0F00-0000F7010000}"/>
            </a:ext>
          </a:extLst>
        </xdr:cNvPr>
        <xdr:cNvSpPr txBox="1"/>
      </xdr:nvSpPr>
      <xdr:spPr>
        <a:xfrm>
          <a:off x="22199600" y="71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112584</xdr:rowOff>
    </xdr:from>
    <xdr:to>
      <xdr:col>116</xdr:col>
      <xdr:colOff>152400</xdr:colOff>
      <xdr:row>41</xdr:row>
      <xdr:rowOff>112584</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22072600" y="7142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133442</xdr:rowOff>
    </xdr:from>
    <xdr:ext cx="599010" cy="259045"/>
    <xdr:sp macro="" textlink="">
      <xdr:nvSpPr>
        <xdr:cNvPr id="505" name="【一般廃棄物処理施設】&#10;一人当たり有形固定資産（償却資産）額最大値テキスト">
          <a:extLst>
            <a:ext uri="{FF2B5EF4-FFF2-40B4-BE49-F238E27FC236}">
              <a16:creationId xmlns:a16="http://schemas.microsoft.com/office/drawing/2014/main" id="{00000000-0008-0000-0F00-0000F9010000}"/>
            </a:ext>
          </a:extLst>
        </xdr:cNvPr>
        <xdr:cNvSpPr txBox="1"/>
      </xdr:nvSpPr>
      <xdr:spPr>
        <a:xfrm>
          <a:off x="22199600" y="56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15315</xdr:rowOff>
    </xdr:from>
    <xdr:to>
      <xdr:col>116</xdr:col>
      <xdr:colOff>152400</xdr:colOff>
      <xdr:row>34</xdr:row>
      <xdr:rowOff>15315</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22072600" y="58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80656</xdr:rowOff>
    </xdr:from>
    <xdr:ext cx="534377" cy="259045"/>
    <xdr:sp macro="" textlink="">
      <xdr:nvSpPr>
        <xdr:cNvPr id="507" name="【一般廃棄物処理施設】&#10;一人当たり有形固定資産（償却資産）額平均値テキスト">
          <a:extLst>
            <a:ext uri="{FF2B5EF4-FFF2-40B4-BE49-F238E27FC236}">
              <a16:creationId xmlns:a16="http://schemas.microsoft.com/office/drawing/2014/main" id="{00000000-0008-0000-0F00-0000FB010000}"/>
            </a:ext>
          </a:extLst>
        </xdr:cNvPr>
        <xdr:cNvSpPr txBox="1"/>
      </xdr:nvSpPr>
      <xdr:spPr>
        <a:xfrm>
          <a:off x="22199600" y="6595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57779</xdr:rowOff>
    </xdr:from>
    <xdr:to>
      <xdr:col>116</xdr:col>
      <xdr:colOff>114300</xdr:colOff>
      <xdr:row>39</xdr:row>
      <xdr:rowOff>159379</xdr:rowOff>
    </xdr:to>
    <xdr:sp macro="" textlink="">
      <xdr:nvSpPr>
        <xdr:cNvPr id="508" name="フローチャート: 判断 507">
          <a:extLst>
            <a:ext uri="{FF2B5EF4-FFF2-40B4-BE49-F238E27FC236}">
              <a16:creationId xmlns:a16="http://schemas.microsoft.com/office/drawing/2014/main" id="{00000000-0008-0000-0F00-0000FC010000}"/>
            </a:ext>
          </a:extLst>
        </xdr:cNvPr>
        <xdr:cNvSpPr/>
      </xdr:nvSpPr>
      <xdr:spPr>
        <a:xfrm>
          <a:off x="22110700" y="674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83995</xdr:rowOff>
    </xdr:from>
    <xdr:to>
      <xdr:col>112</xdr:col>
      <xdr:colOff>38100</xdr:colOff>
      <xdr:row>40</xdr:row>
      <xdr:rowOff>14145</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21272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83236</xdr:rowOff>
    </xdr:from>
    <xdr:to>
      <xdr:col>107</xdr:col>
      <xdr:colOff>101600</xdr:colOff>
      <xdr:row>40</xdr:row>
      <xdr:rowOff>13386</xdr:rowOff>
    </xdr:to>
    <xdr:sp macro="" textlink="">
      <xdr:nvSpPr>
        <xdr:cNvPr id="510" name="フローチャート: 判断 509">
          <a:extLst>
            <a:ext uri="{FF2B5EF4-FFF2-40B4-BE49-F238E27FC236}">
              <a16:creationId xmlns:a16="http://schemas.microsoft.com/office/drawing/2014/main" id="{00000000-0008-0000-0F00-0000FE010000}"/>
            </a:ext>
          </a:extLst>
        </xdr:cNvPr>
        <xdr:cNvSpPr/>
      </xdr:nvSpPr>
      <xdr:spPr>
        <a:xfrm>
          <a:off x="20383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94442</xdr:rowOff>
    </xdr:from>
    <xdr:to>
      <xdr:col>102</xdr:col>
      <xdr:colOff>165100</xdr:colOff>
      <xdr:row>40</xdr:row>
      <xdr:rowOff>24592</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19494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52672</xdr:rowOff>
    </xdr:from>
    <xdr:to>
      <xdr:col>116</xdr:col>
      <xdr:colOff>114300</xdr:colOff>
      <xdr:row>41</xdr:row>
      <xdr:rowOff>154272</xdr:rowOff>
    </xdr:to>
    <xdr:sp macro="" textlink="">
      <xdr:nvSpPr>
        <xdr:cNvPr id="517" name="楕円 516">
          <a:extLst>
            <a:ext uri="{FF2B5EF4-FFF2-40B4-BE49-F238E27FC236}">
              <a16:creationId xmlns:a16="http://schemas.microsoft.com/office/drawing/2014/main" id="{00000000-0008-0000-0F00-000005020000}"/>
            </a:ext>
          </a:extLst>
        </xdr:cNvPr>
        <xdr:cNvSpPr/>
      </xdr:nvSpPr>
      <xdr:spPr>
        <a:xfrm>
          <a:off x="22110700" y="708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139049</xdr:rowOff>
    </xdr:from>
    <xdr:ext cx="469744" cy="259045"/>
    <xdr:sp macro="" textlink="">
      <xdr:nvSpPr>
        <xdr:cNvPr id="518" name="【一般廃棄物処理施設】&#10;一人当たり有形固定資産（償却資産）額該当値テキスト">
          <a:extLst>
            <a:ext uri="{FF2B5EF4-FFF2-40B4-BE49-F238E27FC236}">
              <a16:creationId xmlns:a16="http://schemas.microsoft.com/office/drawing/2014/main" id="{00000000-0008-0000-0F00-000006020000}"/>
            </a:ext>
          </a:extLst>
        </xdr:cNvPr>
        <xdr:cNvSpPr txBox="1"/>
      </xdr:nvSpPr>
      <xdr:spPr>
        <a:xfrm>
          <a:off x="22199600" y="699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52301</xdr:rowOff>
    </xdr:from>
    <xdr:to>
      <xdr:col>112</xdr:col>
      <xdr:colOff>38100</xdr:colOff>
      <xdr:row>41</xdr:row>
      <xdr:rowOff>153901</xdr:rowOff>
    </xdr:to>
    <xdr:sp macro="" textlink="">
      <xdr:nvSpPr>
        <xdr:cNvPr id="519" name="楕円 518">
          <a:extLst>
            <a:ext uri="{FF2B5EF4-FFF2-40B4-BE49-F238E27FC236}">
              <a16:creationId xmlns:a16="http://schemas.microsoft.com/office/drawing/2014/main" id="{00000000-0008-0000-0F00-000007020000}"/>
            </a:ext>
          </a:extLst>
        </xdr:cNvPr>
        <xdr:cNvSpPr/>
      </xdr:nvSpPr>
      <xdr:spPr>
        <a:xfrm>
          <a:off x="21272500" y="70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103101</xdr:rowOff>
    </xdr:from>
    <xdr:to>
      <xdr:col>116</xdr:col>
      <xdr:colOff>63500</xdr:colOff>
      <xdr:row>41</xdr:row>
      <xdr:rowOff>103472</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21323300" y="7132551"/>
          <a:ext cx="838200" cy="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52101</xdr:rowOff>
    </xdr:from>
    <xdr:to>
      <xdr:col>107</xdr:col>
      <xdr:colOff>101600</xdr:colOff>
      <xdr:row>41</xdr:row>
      <xdr:rowOff>153701</xdr:rowOff>
    </xdr:to>
    <xdr:sp macro="" textlink="">
      <xdr:nvSpPr>
        <xdr:cNvPr id="521" name="楕円 520">
          <a:extLst>
            <a:ext uri="{FF2B5EF4-FFF2-40B4-BE49-F238E27FC236}">
              <a16:creationId xmlns:a16="http://schemas.microsoft.com/office/drawing/2014/main" id="{00000000-0008-0000-0F00-000009020000}"/>
            </a:ext>
          </a:extLst>
        </xdr:cNvPr>
        <xdr:cNvSpPr/>
      </xdr:nvSpPr>
      <xdr:spPr>
        <a:xfrm>
          <a:off x="20383500" y="708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102901</xdr:rowOff>
    </xdr:from>
    <xdr:to>
      <xdr:col>111</xdr:col>
      <xdr:colOff>177800</xdr:colOff>
      <xdr:row>41</xdr:row>
      <xdr:rowOff>103101</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20434300" y="7132351"/>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30672</xdr:rowOff>
    </xdr:from>
    <xdr:ext cx="534377" cy="259045"/>
    <xdr:sp macro="" textlink="">
      <xdr:nvSpPr>
        <xdr:cNvPr id="523" name="n_1aveValue【一般廃棄物処理施設】&#10;一人当たり有形固定資産（償却資産）額">
          <a:extLst>
            <a:ext uri="{FF2B5EF4-FFF2-40B4-BE49-F238E27FC236}">
              <a16:creationId xmlns:a16="http://schemas.microsoft.com/office/drawing/2014/main" id="{00000000-0008-0000-0F00-00000B020000}"/>
            </a:ext>
          </a:extLst>
        </xdr:cNvPr>
        <xdr:cNvSpPr txBox="1"/>
      </xdr:nvSpPr>
      <xdr:spPr>
        <a:xfrm>
          <a:off x="21043411" y="6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29913</xdr:rowOff>
    </xdr:from>
    <xdr:ext cx="534377" cy="259045"/>
    <xdr:sp macro="" textlink="">
      <xdr:nvSpPr>
        <xdr:cNvPr id="524" name="n_2aveValue【一般廃棄物処理施設】&#10;一人当たり有形固定資産（償却資産）額">
          <a:extLst>
            <a:ext uri="{FF2B5EF4-FFF2-40B4-BE49-F238E27FC236}">
              <a16:creationId xmlns:a16="http://schemas.microsoft.com/office/drawing/2014/main" id="{00000000-0008-0000-0F00-00000C020000}"/>
            </a:ext>
          </a:extLst>
        </xdr:cNvPr>
        <xdr:cNvSpPr txBox="1"/>
      </xdr:nvSpPr>
      <xdr:spPr>
        <a:xfrm>
          <a:off x="20167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41119</xdr:rowOff>
    </xdr:from>
    <xdr:ext cx="534377" cy="259045"/>
    <xdr:sp macro="" textlink="">
      <xdr:nvSpPr>
        <xdr:cNvPr id="525" name="n_3aveValue【一般廃棄物処理施設】&#10;一人当たり有形固定資産（償却資産）額">
          <a:extLst>
            <a:ext uri="{FF2B5EF4-FFF2-40B4-BE49-F238E27FC236}">
              <a16:creationId xmlns:a16="http://schemas.microsoft.com/office/drawing/2014/main" id="{00000000-0008-0000-0F00-00000D020000}"/>
            </a:ext>
          </a:extLst>
        </xdr:cNvPr>
        <xdr:cNvSpPr txBox="1"/>
      </xdr:nvSpPr>
      <xdr:spPr>
        <a:xfrm>
          <a:off x="19278111" y="655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145028</xdr:rowOff>
    </xdr:from>
    <xdr:ext cx="469744" cy="259045"/>
    <xdr:sp macro="" textlink="">
      <xdr:nvSpPr>
        <xdr:cNvPr id="526" name="n_1mainValue【一般廃棄物処理施設】&#10;一人当たり有形固定資産（償却資産）額">
          <a:extLst>
            <a:ext uri="{FF2B5EF4-FFF2-40B4-BE49-F238E27FC236}">
              <a16:creationId xmlns:a16="http://schemas.microsoft.com/office/drawing/2014/main" id="{00000000-0008-0000-0F00-00000E020000}"/>
            </a:ext>
          </a:extLst>
        </xdr:cNvPr>
        <xdr:cNvSpPr txBox="1"/>
      </xdr:nvSpPr>
      <xdr:spPr>
        <a:xfrm>
          <a:off x="21075728" y="717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144828</xdr:rowOff>
    </xdr:from>
    <xdr:ext cx="469744" cy="259045"/>
    <xdr:sp macro="" textlink="">
      <xdr:nvSpPr>
        <xdr:cNvPr id="527" name="n_2mainValue【一般廃棄物処理施設】&#10;一人当たり有形固定資産（償却資産）額">
          <a:extLst>
            <a:ext uri="{FF2B5EF4-FFF2-40B4-BE49-F238E27FC236}">
              <a16:creationId xmlns:a16="http://schemas.microsoft.com/office/drawing/2014/main" id="{00000000-0008-0000-0F00-00000F020000}"/>
            </a:ext>
          </a:extLst>
        </xdr:cNvPr>
        <xdr:cNvSpPr txBox="1"/>
      </xdr:nvSpPr>
      <xdr:spPr>
        <a:xfrm>
          <a:off x="20199428" y="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0" name="【保健センター・保健所】&#10;有形固定資産減価償却率グラフ枠">
          <a:extLst>
            <a:ext uri="{FF2B5EF4-FFF2-40B4-BE49-F238E27FC236}">
              <a16:creationId xmlns:a16="http://schemas.microsoft.com/office/drawing/2014/main" id="{00000000-0008-0000-0F00-00002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64</xdr:row>
      <xdr:rowOff>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flipV="1">
          <a:off x="16318864" y="95097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340478" cy="259045"/>
    <xdr:sp macro="" textlink="">
      <xdr:nvSpPr>
        <xdr:cNvPr id="552" name="【保健センター・保健所】&#10;有形固定資産減価償却率最小値テキスト">
          <a:extLst>
            <a:ext uri="{FF2B5EF4-FFF2-40B4-BE49-F238E27FC236}">
              <a16:creationId xmlns:a16="http://schemas.microsoft.com/office/drawing/2014/main" id="{00000000-0008-0000-0F00-000028020000}"/>
            </a:ext>
          </a:extLst>
        </xdr:cNvPr>
        <xdr:cNvSpPr txBox="1"/>
      </xdr:nvSpPr>
      <xdr:spPr>
        <a:xfrm>
          <a:off x="16357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554" name="【保健センター・保健所】&#10;有形固定資産減価償却率最大値テキスト">
          <a:extLst>
            <a:ext uri="{FF2B5EF4-FFF2-40B4-BE49-F238E27FC236}">
              <a16:creationId xmlns:a16="http://schemas.microsoft.com/office/drawing/2014/main" id="{00000000-0008-0000-0F00-00002A020000}"/>
            </a:ext>
          </a:extLst>
        </xdr:cNvPr>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156862</xdr:rowOff>
    </xdr:from>
    <xdr:ext cx="405111" cy="259045"/>
    <xdr:sp macro="" textlink="">
      <xdr:nvSpPr>
        <xdr:cNvPr id="556" name="【保健センター・保健所】&#10;有形固定資産減価償却率平均値テキスト">
          <a:extLst>
            <a:ext uri="{FF2B5EF4-FFF2-40B4-BE49-F238E27FC236}">
              <a16:creationId xmlns:a16="http://schemas.microsoft.com/office/drawing/2014/main" id="{00000000-0008-0000-0F00-00002C020000}"/>
            </a:ext>
          </a:extLst>
        </xdr:cNvPr>
        <xdr:cNvSpPr txBox="1"/>
      </xdr:nvSpPr>
      <xdr:spPr>
        <a:xfrm>
          <a:off x="1635760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57" name="フローチャート: 判断 556">
          <a:extLst>
            <a:ext uri="{FF2B5EF4-FFF2-40B4-BE49-F238E27FC236}">
              <a16:creationId xmlns:a16="http://schemas.microsoft.com/office/drawing/2014/main" id="{00000000-0008-0000-0F00-00002D020000}"/>
            </a:ext>
          </a:extLst>
        </xdr:cNvPr>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34925</xdr:rowOff>
    </xdr:from>
    <xdr:to>
      <xdr:col>76</xdr:col>
      <xdr:colOff>165100</xdr:colOff>
      <xdr:row>59</xdr:row>
      <xdr:rowOff>136525</xdr:rowOff>
    </xdr:to>
    <xdr:sp macro="" textlink="">
      <xdr:nvSpPr>
        <xdr:cNvPr id="559" name="フローチャート: 判断 558">
          <a:extLst>
            <a:ext uri="{FF2B5EF4-FFF2-40B4-BE49-F238E27FC236}">
              <a16:creationId xmlns:a16="http://schemas.microsoft.com/office/drawing/2014/main" id="{00000000-0008-0000-0F00-00002F020000}"/>
            </a:ext>
          </a:extLst>
        </xdr:cNvPr>
        <xdr:cNvSpPr/>
      </xdr:nvSpPr>
      <xdr:spPr>
        <a:xfrm>
          <a:off x="14541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128270</xdr:rowOff>
    </xdr:from>
    <xdr:to>
      <xdr:col>72</xdr:col>
      <xdr:colOff>38100</xdr:colOff>
      <xdr:row>60</xdr:row>
      <xdr:rowOff>58420</xdr:rowOff>
    </xdr:to>
    <xdr:sp macro="" textlink="">
      <xdr:nvSpPr>
        <xdr:cNvPr id="560" name="フローチャート: 判断 559">
          <a:extLst>
            <a:ext uri="{FF2B5EF4-FFF2-40B4-BE49-F238E27FC236}">
              <a16:creationId xmlns:a16="http://schemas.microsoft.com/office/drawing/2014/main" id="{00000000-0008-0000-0F00-000030020000}"/>
            </a:ext>
          </a:extLst>
        </xdr:cNvPr>
        <xdr:cNvSpPr/>
      </xdr:nvSpPr>
      <xdr:spPr>
        <a:xfrm>
          <a:off x="13652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34925</xdr:rowOff>
    </xdr:from>
    <xdr:to>
      <xdr:col>85</xdr:col>
      <xdr:colOff>177800</xdr:colOff>
      <xdr:row>59</xdr:row>
      <xdr:rowOff>136525</xdr:rowOff>
    </xdr:to>
    <xdr:sp macro="" textlink="">
      <xdr:nvSpPr>
        <xdr:cNvPr id="566" name="楕円 565">
          <a:extLst>
            <a:ext uri="{FF2B5EF4-FFF2-40B4-BE49-F238E27FC236}">
              <a16:creationId xmlns:a16="http://schemas.microsoft.com/office/drawing/2014/main" id="{00000000-0008-0000-0F00-000036020000}"/>
            </a:ext>
          </a:extLst>
        </xdr:cNvPr>
        <xdr:cNvSpPr/>
      </xdr:nvSpPr>
      <xdr:spPr>
        <a:xfrm>
          <a:off x="162687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13352</xdr:rowOff>
    </xdr:from>
    <xdr:ext cx="405111" cy="259045"/>
    <xdr:sp macro="" textlink="">
      <xdr:nvSpPr>
        <xdr:cNvPr id="567" name="【保健センター・保健所】&#10;有形固定資産減価償却率該当値テキスト">
          <a:extLst>
            <a:ext uri="{FF2B5EF4-FFF2-40B4-BE49-F238E27FC236}">
              <a16:creationId xmlns:a16="http://schemas.microsoft.com/office/drawing/2014/main" id="{00000000-0008-0000-0F00-000037020000}"/>
            </a:ext>
          </a:extLst>
        </xdr:cNvPr>
        <xdr:cNvSpPr txBox="1"/>
      </xdr:nvSpPr>
      <xdr:spPr>
        <a:xfrm>
          <a:off x="16357600"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61595</xdr:rowOff>
    </xdr:from>
    <xdr:to>
      <xdr:col>81</xdr:col>
      <xdr:colOff>101600</xdr:colOff>
      <xdr:row>59</xdr:row>
      <xdr:rowOff>163195</xdr:rowOff>
    </xdr:to>
    <xdr:sp macro="" textlink="">
      <xdr:nvSpPr>
        <xdr:cNvPr id="568" name="楕円 567">
          <a:extLst>
            <a:ext uri="{FF2B5EF4-FFF2-40B4-BE49-F238E27FC236}">
              <a16:creationId xmlns:a16="http://schemas.microsoft.com/office/drawing/2014/main" id="{00000000-0008-0000-0F00-000038020000}"/>
            </a:ext>
          </a:extLst>
        </xdr:cNvPr>
        <xdr:cNvSpPr/>
      </xdr:nvSpPr>
      <xdr:spPr>
        <a:xfrm>
          <a:off x="15430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85725</xdr:rowOff>
    </xdr:from>
    <xdr:to>
      <xdr:col>85</xdr:col>
      <xdr:colOff>127000</xdr:colOff>
      <xdr:row>59</xdr:row>
      <xdr:rowOff>112395</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flipV="1">
          <a:off x="15481300" y="102012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103505</xdr:rowOff>
    </xdr:from>
    <xdr:to>
      <xdr:col>76</xdr:col>
      <xdr:colOff>165100</xdr:colOff>
      <xdr:row>60</xdr:row>
      <xdr:rowOff>33655</xdr:rowOff>
    </xdr:to>
    <xdr:sp macro="" textlink="">
      <xdr:nvSpPr>
        <xdr:cNvPr id="570" name="楕円 569">
          <a:extLst>
            <a:ext uri="{FF2B5EF4-FFF2-40B4-BE49-F238E27FC236}">
              <a16:creationId xmlns:a16="http://schemas.microsoft.com/office/drawing/2014/main" id="{00000000-0008-0000-0F00-00003A020000}"/>
            </a:ext>
          </a:extLst>
        </xdr:cNvPr>
        <xdr:cNvSpPr/>
      </xdr:nvSpPr>
      <xdr:spPr>
        <a:xfrm>
          <a:off x="14541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112395</xdr:rowOff>
    </xdr:from>
    <xdr:to>
      <xdr:col>81</xdr:col>
      <xdr:colOff>50800</xdr:colOff>
      <xdr:row>59</xdr:row>
      <xdr:rowOff>154305</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flipV="1">
          <a:off x="14592300" y="102279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139717</xdr:rowOff>
    </xdr:from>
    <xdr:ext cx="405111" cy="259045"/>
    <xdr:sp macro="" textlink="">
      <xdr:nvSpPr>
        <xdr:cNvPr id="572" name="n_1aveValue【保健センター・保健所】&#10;有形固定資産減価償却率">
          <a:extLst>
            <a:ext uri="{FF2B5EF4-FFF2-40B4-BE49-F238E27FC236}">
              <a16:creationId xmlns:a16="http://schemas.microsoft.com/office/drawing/2014/main" id="{00000000-0008-0000-0F00-00003C020000}"/>
            </a:ext>
          </a:extLst>
        </xdr:cNvPr>
        <xdr:cNvSpPr txBox="1"/>
      </xdr:nvSpPr>
      <xdr:spPr>
        <a:xfrm>
          <a:off x="15266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153052</xdr:rowOff>
    </xdr:from>
    <xdr:ext cx="405111" cy="259045"/>
    <xdr:sp macro="" textlink="">
      <xdr:nvSpPr>
        <xdr:cNvPr id="573" name="n_2aveValue【保健センター・保健所】&#10;有形固定資産減価償却率">
          <a:extLst>
            <a:ext uri="{FF2B5EF4-FFF2-40B4-BE49-F238E27FC236}">
              <a16:creationId xmlns:a16="http://schemas.microsoft.com/office/drawing/2014/main" id="{00000000-0008-0000-0F00-00003D020000}"/>
            </a:ext>
          </a:extLst>
        </xdr:cNvPr>
        <xdr:cNvSpPr txBox="1"/>
      </xdr:nvSpPr>
      <xdr:spPr>
        <a:xfrm>
          <a:off x="14389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74947</xdr:rowOff>
    </xdr:from>
    <xdr:ext cx="405111" cy="259045"/>
    <xdr:sp macro="" textlink="">
      <xdr:nvSpPr>
        <xdr:cNvPr id="574" name="n_3aveValue【保健センター・保健所】&#10;有形固定資産減価償却率">
          <a:extLst>
            <a:ext uri="{FF2B5EF4-FFF2-40B4-BE49-F238E27FC236}">
              <a16:creationId xmlns:a16="http://schemas.microsoft.com/office/drawing/2014/main" id="{00000000-0008-0000-0F00-00003E020000}"/>
            </a:ext>
          </a:extLst>
        </xdr:cNvPr>
        <xdr:cNvSpPr txBox="1"/>
      </xdr:nvSpPr>
      <xdr:spPr>
        <a:xfrm>
          <a:off x="13500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154322</xdr:rowOff>
    </xdr:from>
    <xdr:ext cx="405111" cy="259045"/>
    <xdr:sp macro="" textlink="">
      <xdr:nvSpPr>
        <xdr:cNvPr id="575" name="n_1mainValue【保健センター・保健所】&#10;有形固定資産減価償却率">
          <a:extLst>
            <a:ext uri="{FF2B5EF4-FFF2-40B4-BE49-F238E27FC236}">
              <a16:creationId xmlns:a16="http://schemas.microsoft.com/office/drawing/2014/main" id="{00000000-0008-0000-0F00-00003F020000}"/>
            </a:ext>
          </a:extLst>
        </xdr:cNvPr>
        <xdr:cNvSpPr txBox="1"/>
      </xdr:nvSpPr>
      <xdr:spPr>
        <a:xfrm>
          <a:off x="152660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24782</xdr:rowOff>
    </xdr:from>
    <xdr:ext cx="405111" cy="259045"/>
    <xdr:sp macro="" textlink="">
      <xdr:nvSpPr>
        <xdr:cNvPr id="576" name="n_2mainValue【保健センター・保健所】&#10;有形固定資産減価償却率">
          <a:extLst>
            <a:ext uri="{FF2B5EF4-FFF2-40B4-BE49-F238E27FC236}">
              <a16:creationId xmlns:a16="http://schemas.microsoft.com/office/drawing/2014/main" id="{00000000-0008-0000-0F00-000040020000}"/>
            </a:ext>
          </a:extLst>
        </xdr:cNvPr>
        <xdr:cNvSpPr txBox="1"/>
      </xdr:nvSpPr>
      <xdr:spPr>
        <a:xfrm>
          <a:off x="14389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保健センター・保健所】&#10;一人当たり面積グラフ枠">
          <a:extLst>
            <a:ext uri="{FF2B5EF4-FFF2-40B4-BE49-F238E27FC236}">
              <a16:creationId xmlns:a16="http://schemas.microsoft.com/office/drawing/2014/main" id="{00000000-0008-0000-0F00-00005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99" name="【保健センター・保健所】&#10;一人当たり面積最小値テキスト">
          <a:extLst>
            <a:ext uri="{FF2B5EF4-FFF2-40B4-BE49-F238E27FC236}">
              <a16:creationId xmlns:a16="http://schemas.microsoft.com/office/drawing/2014/main" id="{00000000-0008-0000-0F00-000057020000}"/>
            </a:ext>
          </a:extLst>
        </xdr:cNvPr>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01" name="【保健センター・保健所】&#10;一人当たり面積最大値テキスト">
          <a:extLst>
            <a:ext uri="{FF2B5EF4-FFF2-40B4-BE49-F238E27FC236}">
              <a16:creationId xmlns:a16="http://schemas.microsoft.com/office/drawing/2014/main" id="{00000000-0008-0000-0F00-000059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03" name="【保健センター・保健所】&#10;一人当たり面積平均値テキスト">
          <a:extLst>
            <a:ext uri="{FF2B5EF4-FFF2-40B4-BE49-F238E27FC236}">
              <a16:creationId xmlns:a16="http://schemas.microsoft.com/office/drawing/2014/main" id="{00000000-0008-0000-0F00-00005B020000}"/>
            </a:ext>
          </a:extLst>
        </xdr:cNvPr>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04" name="フローチャート: 判断 603">
          <a:extLst>
            <a:ext uri="{FF2B5EF4-FFF2-40B4-BE49-F238E27FC236}">
              <a16:creationId xmlns:a16="http://schemas.microsoft.com/office/drawing/2014/main" id="{00000000-0008-0000-0F00-00005C020000}"/>
            </a:ext>
          </a:extLst>
        </xdr:cNvPr>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605" name="フローチャート: 判断 604">
          <a:extLst>
            <a:ext uri="{FF2B5EF4-FFF2-40B4-BE49-F238E27FC236}">
              <a16:creationId xmlns:a16="http://schemas.microsoft.com/office/drawing/2014/main" id="{00000000-0008-0000-0F00-00005D020000}"/>
            </a:ext>
          </a:extLst>
        </xdr:cNvPr>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606" name="フローチャート: 判断 605">
          <a:extLst>
            <a:ext uri="{FF2B5EF4-FFF2-40B4-BE49-F238E27FC236}">
              <a16:creationId xmlns:a16="http://schemas.microsoft.com/office/drawing/2014/main" id="{00000000-0008-0000-0F00-00005E020000}"/>
            </a:ext>
          </a:extLst>
        </xdr:cNvPr>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607" name="フローチャート: 判断 606">
          <a:extLst>
            <a:ext uri="{FF2B5EF4-FFF2-40B4-BE49-F238E27FC236}">
              <a16:creationId xmlns:a16="http://schemas.microsoft.com/office/drawing/2014/main" id="{00000000-0008-0000-0F00-00005F020000}"/>
            </a:ext>
          </a:extLst>
        </xdr:cNvPr>
        <xdr:cNvSpPr/>
      </xdr:nvSpPr>
      <xdr:spPr>
        <a:xfrm>
          <a:off x="19494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109220</xdr:rowOff>
    </xdr:from>
    <xdr:to>
      <xdr:col>116</xdr:col>
      <xdr:colOff>114300</xdr:colOff>
      <xdr:row>59</xdr:row>
      <xdr:rowOff>39370</xdr:rowOff>
    </xdr:to>
    <xdr:sp macro="" textlink="">
      <xdr:nvSpPr>
        <xdr:cNvPr id="613" name="楕円 612">
          <a:extLst>
            <a:ext uri="{FF2B5EF4-FFF2-40B4-BE49-F238E27FC236}">
              <a16:creationId xmlns:a16="http://schemas.microsoft.com/office/drawing/2014/main" id="{00000000-0008-0000-0F00-000065020000}"/>
            </a:ext>
          </a:extLst>
        </xdr:cNvPr>
        <xdr:cNvSpPr/>
      </xdr:nvSpPr>
      <xdr:spPr>
        <a:xfrm>
          <a:off x="22110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132097</xdr:rowOff>
    </xdr:from>
    <xdr:ext cx="469744" cy="259045"/>
    <xdr:sp macro="" textlink="">
      <xdr:nvSpPr>
        <xdr:cNvPr id="614" name="【保健センター・保健所】&#10;一人当たり面積該当値テキスト">
          <a:extLst>
            <a:ext uri="{FF2B5EF4-FFF2-40B4-BE49-F238E27FC236}">
              <a16:creationId xmlns:a16="http://schemas.microsoft.com/office/drawing/2014/main" id="{00000000-0008-0000-0F00-000066020000}"/>
            </a:ext>
          </a:extLst>
        </xdr:cNvPr>
        <xdr:cNvSpPr txBox="1"/>
      </xdr:nvSpPr>
      <xdr:spPr>
        <a:xfrm>
          <a:off x="22199600" y="990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86360</xdr:rowOff>
    </xdr:from>
    <xdr:to>
      <xdr:col>112</xdr:col>
      <xdr:colOff>38100</xdr:colOff>
      <xdr:row>59</xdr:row>
      <xdr:rowOff>16510</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21272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137160</xdr:rowOff>
    </xdr:from>
    <xdr:to>
      <xdr:col>116</xdr:col>
      <xdr:colOff>63500</xdr:colOff>
      <xdr:row>58</xdr:row>
      <xdr:rowOff>160020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21323300" y="10081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86360</xdr:rowOff>
    </xdr:from>
    <xdr:to>
      <xdr:col>107</xdr:col>
      <xdr:colOff>101600</xdr:colOff>
      <xdr:row>59</xdr:row>
      <xdr:rowOff>16510</xdr:rowOff>
    </xdr:to>
    <xdr:sp macro="" textlink="">
      <xdr:nvSpPr>
        <xdr:cNvPr id="617" name="楕円 616">
          <a:extLst>
            <a:ext uri="{FF2B5EF4-FFF2-40B4-BE49-F238E27FC236}">
              <a16:creationId xmlns:a16="http://schemas.microsoft.com/office/drawing/2014/main" id="{00000000-0008-0000-0F00-000069020000}"/>
            </a:ext>
          </a:extLst>
        </xdr:cNvPr>
        <xdr:cNvSpPr/>
      </xdr:nvSpPr>
      <xdr:spPr>
        <a:xfrm>
          <a:off x="20383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137160</xdr:rowOff>
    </xdr:from>
    <xdr:to>
      <xdr:col>111</xdr:col>
      <xdr:colOff>177800</xdr:colOff>
      <xdr:row>58</xdr:row>
      <xdr:rowOff>137160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20434300" y="10081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87647</xdr:rowOff>
    </xdr:from>
    <xdr:ext cx="469744" cy="259045"/>
    <xdr:sp macro="" textlink="">
      <xdr:nvSpPr>
        <xdr:cNvPr id="619" name="n_1aveValue【保健センター・保健所】&#10;一人当たり面積">
          <a:extLst>
            <a:ext uri="{FF2B5EF4-FFF2-40B4-BE49-F238E27FC236}">
              <a16:creationId xmlns:a16="http://schemas.microsoft.com/office/drawing/2014/main" id="{00000000-0008-0000-0F00-00006B020000}"/>
            </a:ext>
          </a:extLst>
        </xdr:cNvPr>
        <xdr:cNvSpPr txBox="1"/>
      </xdr:nvSpPr>
      <xdr:spPr>
        <a:xfrm>
          <a:off x="210757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87647</xdr:rowOff>
    </xdr:from>
    <xdr:ext cx="469744" cy="259045"/>
    <xdr:sp macro="" textlink="">
      <xdr:nvSpPr>
        <xdr:cNvPr id="620" name="n_2aveValue【保健センター・保健所】&#10;一人当たり面積">
          <a:extLst>
            <a:ext uri="{FF2B5EF4-FFF2-40B4-BE49-F238E27FC236}">
              <a16:creationId xmlns:a16="http://schemas.microsoft.com/office/drawing/2014/main" id="{00000000-0008-0000-0F00-00006C020000}"/>
            </a:ext>
          </a:extLst>
        </xdr:cNvPr>
        <xdr:cNvSpPr txBox="1"/>
      </xdr:nvSpPr>
      <xdr:spPr>
        <a:xfrm>
          <a:off x="20199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113047</xdr:rowOff>
    </xdr:from>
    <xdr:ext cx="469744" cy="259045"/>
    <xdr:sp macro="" textlink="">
      <xdr:nvSpPr>
        <xdr:cNvPr id="621" name="n_3aveValue【保健センター・保健所】&#10;一人当たり面積">
          <a:extLst>
            <a:ext uri="{FF2B5EF4-FFF2-40B4-BE49-F238E27FC236}">
              <a16:creationId xmlns:a16="http://schemas.microsoft.com/office/drawing/2014/main" id="{00000000-0008-0000-0F00-00006D020000}"/>
            </a:ext>
          </a:extLst>
        </xdr:cNvPr>
        <xdr:cNvSpPr txBox="1"/>
      </xdr:nvSpPr>
      <xdr:spPr>
        <a:xfrm>
          <a:off x="19310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33037</xdr:rowOff>
    </xdr:from>
    <xdr:ext cx="469744" cy="259045"/>
    <xdr:sp macro="" textlink="">
      <xdr:nvSpPr>
        <xdr:cNvPr id="622" name="n_1mainValue【保健センター・保健所】&#10;一人当たり面積">
          <a:extLst>
            <a:ext uri="{FF2B5EF4-FFF2-40B4-BE49-F238E27FC236}">
              <a16:creationId xmlns:a16="http://schemas.microsoft.com/office/drawing/2014/main" id="{00000000-0008-0000-0F00-00006E020000}"/>
            </a:ext>
          </a:extLst>
        </xdr:cNvPr>
        <xdr:cNvSpPr txBox="1"/>
      </xdr:nvSpPr>
      <xdr:spPr>
        <a:xfrm>
          <a:off x="21075727" y="980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33037</xdr:rowOff>
    </xdr:from>
    <xdr:ext cx="469744" cy="259045"/>
    <xdr:sp macro="" textlink="">
      <xdr:nvSpPr>
        <xdr:cNvPr id="623" name="n_2mainValue【保健センター・保健所】&#10;一人当たり面積">
          <a:extLst>
            <a:ext uri="{FF2B5EF4-FFF2-40B4-BE49-F238E27FC236}">
              <a16:creationId xmlns:a16="http://schemas.microsoft.com/office/drawing/2014/main" id="{00000000-0008-0000-0F00-00006F020000}"/>
            </a:ext>
          </a:extLst>
        </xdr:cNvPr>
        <xdr:cNvSpPr txBox="1"/>
      </xdr:nvSpPr>
      <xdr:spPr>
        <a:xfrm>
          <a:off x="20199427" y="980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a:extLst>
            <a:ext uri="{FF2B5EF4-FFF2-40B4-BE49-F238E27FC236}">
              <a16:creationId xmlns:a16="http://schemas.microsoft.com/office/drawing/2014/main" id="{00000000-0008-0000-0F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169545</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flipV="1">
          <a:off x="16318864" y="13455014"/>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1922</xdr:rowOff>
    </xdr:from>
    <xdr:ext cx="405111" cy="259045"/>
    <xdr:sp macro="" textlink="">
      <xdr:nvSpPr>
        <xdr:cNvPr id="649" name="【消防施設】&#10;有形固定資産減価償却率最小値テキスト">
          <a:extLst>
            <a:ext uri="{FF2B5EF4-FFF2-40B4-BE49-F238E27FC236}">
              <a16:creationId xmlns:a16="http://schemas.microsoft.com/office/drawing/2014/main" id="{00000000-0008-0000-0F00-000089020000}"/>
            </a:ext>
          </a:extLst>
        </xdr:cNvPr>
        <xdr:cNvSpPr txBox="1"/>
      </xdr:nvSpPr>
      <xdr:spPr>
        <a:xfrm>
          <a:off x="16357600" y="1491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6230600" y="1491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651" name="【消防施設】&#10;有形固定資産減価償却率最大値テキスト">
          <a:extLst>
            <a:ext uri="{FF2B5EF4-FFF2-40B4-BE49-F238E27FC236}">
              <a16:creationId xmlns:a16="http://schemas.microsoft.com/office/drawing/2014/main" id="{00000000-0008-0000-0F00-00008B020000}"/>
            </a:ext>
          </a:extLst>
        </xdr:cNvPr>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105427</xdr:rowOff>
    </xdr:from>
    <xdr:ext cx="405111" cy="259045"/>
    <xdr:sp macro="" textlink="">
      <xdr:nvSpPr>
        <xdr:cNvPr id="653" name="【消防施設】&#10;有形固定資産減価償却率平均値テキスト">
          <a:extLst>
            <a:ext uri="{FF2B5EF4-FFF2-40B4-BE49-F238E27FC236}">
              <a16:creationId xmlns:a16="http://schemas.microsoft.com/office/drawing/2014/main" id="{00000000-0008-0000-0F00-00008D020000}"/>
            </a:ext>
          </a:extLst>
        </xdr:cNvPr>
        <xdr:cNvSpPr txBox="1"/>
      </xdr:nvSpPr>
      <xdr:spPr>
        <a:xfrm>
          <a:off x="16357600" y="1399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132080</xdr:rowOff>
    </xdr:from>
    <xdr:to>
      <xdr:col>76</xdr:col>
      <xdr:colOff>165100</xdr:colOff>
      <xdr:row>83</xdr:row>
      <xdr:rowOff>62230</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111125</xdr:rowOff>
    </xdr:from>
    <xdr:to>
      <xdr:col>72</xdr:col>
      <xdr:colOff>38100</xdr:colOff>
      <xdr:row>84</xdr:row>
      <xdr:rowOff>41275</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3652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63500</xdr:rowOff>
    </xdr:from>
    <xdr:to>
      <xdr:col>85</xdr:col>
      <xdr:colOff>177800</xdr:colOff>
      <xdr:row>83</xdr:row>
      <xdr:rowOff>165100</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162687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41927</xdr:rowOff>
    </xdr:from>
    <xdr:ext cx="405111" cy="259045"/>
    <xdr:sp macro="" textlink="">
      <xdr:nvSpPr>
        <xdr:cNvPr id="664" name="【消防施設】&#10;有形固定資産減価償却率該当値テキスト">
          <a:extLst>
            <a:ext uri="{FF2B5EF4-FFF2-40B4-BE49-F238E27FC236}">
              <a16:creationId xmlns:a16="http://schemas.microsoft.com/office/drawing/2014/main" id="{00000000-0008-0000-0F00-000098020000}"/>
            </a:ext>
          </a:extLst>
        </xdr:cNvPr>
        <xdr:cNvSpPr txBox="1"/>
      </xdr:nvSpPr>
      <xdr:spPr>
        <a:xfrm>
          <a:off x="16357600"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103505</xdr:rowOff>
    </xdr:from>
    <xdr:to>
      <xdr:col>81</xdr:col>
      <xdr:colOff>101600</xdr:colOff>
      <xdr:row>84</xdr:row>
      <xdr:rowOff>33655</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154305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114300</xdr:rowOff>
    </xdr:from>
    <xdr:to>
      <xdr:col>85</xdr:col>
      <xdr:colOff>127000</xdr:colOff>
      <xdr:row>83</xdr:row>
      <xdr:rowOff>154305</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flipV="1">
          <a:off x="15481300" y="143446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118745</xdr:rowOff>
    </xdr:from>
    <xdr:to>
      <xdr:col>76</xdr:col>
      <xdr:colOff>165100</xdr:colOff>
      <xdr:row>84</xdr:row>
      <xdr:rowOff>48895</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14541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154305</xdr:rowOff>
    </xdr:from>
    <xdr:to>
      <xdr:col>81</xdr:col>
      <xdr:colOff>50800</xdr:colOff>
      <xdr:row>83</xdr:row>
      <xdr:rowOff>169545</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flipV="1">
          <a:off x="14592300" y="143846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65422</xdr:rowOff>
    </xdr:from>
    <xdr:ext cx="405111" cy="259045"/>
    <xdr:sp macro="" textlink="">
      <xdr:nvSpPr>
        <xdr:cNvPr id="669" name="n_1aveValue【消防施設】&#10;有形固定資産減価償却率">
          <a:extLst>
            <a:ext uri="{FF2B5EF4-FFF2-40B4-BE49-F238E27FC236}">
              <a16:creationId xmlns:a16="http://schemas.microsoft.com/office/drawing/2014/main" id="{00000000-0008-0000-0F00-00009D020000}"/>
            </a:ext>
          </a:extLst>
        </xdr:cNvPr>
        <xdr:cNvSpPr txBox="1"/>
      </xdr:nvSpPr>
      <xdr:spPr>
        <a:xfrm>
          <a:off x="15266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78757</xdr:rowOff>
    </xdr:from>
    <xdr:ext cx="405111" cy="259045"/>
    <xdr:sp macro="" textlink="">
      <xdr:nvSpPr>
        <xdr:cNvPr id="670" name="n_2aveValue【消防施設】&#10;有形固定資産減価償却率">
          <a:extLst>
            <a:ext uri="{FF2B5EF4-FFF2-40B4-BE49-F238E27FC236}">
              <a16:creationId xmlns:a16="http://schemas.microsoft.com/office/drawing/2014/main" id="{00000000-0008-0000-0F00-00009E020000}"/>
            </a:ext>
          </a:extLst>
        </xdr:cNvPr>
        <xdr:cNvSpPr txBox="1"/>
      </xdr:nvSpPr>
      <xdr:spPr>
        <a:xfrm>
          <a:off x="14389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57802</xdr:rowOff>
    </xdr:from>
    <xdr:ext cx="405111" cy="259045"/>
    <xdr:sp macro="" textlink="">
      <xdr:nvSpPr>
        <xdr:cNvPr id="671" name="n_3aveValue【消防施設】&#10;有形固定資産減価償却率">
          <a:extLst>
            <a:ext uri="{FF2B5EF4-FFF2-40B4-BE49-F238E27FC236}">
              <a16:creationId xmlns:a16="http://schemas.microsoft.com/office/drawing/2014/main" id="{00000000-0008-0000-0F00-00009F020000}"/>
            </a:ext>
          </a:extLst>
        </xdr:cNvPr>
        <xdr:cNvSpPr txBox="1"/>
      </xdr:nvSpPr>
      <xdr:spPr>
        <a:xfrm>
          <a:off x="13500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24782</xdr:rowOff>
    </xdr:from>
    <xdr:ext cx="405111" cy="259045"/>
    <xdr:sp macro="" textlink="">
      <xdr:nvSpPr>
        <xdr:cNvPr id="672" name="n_1mainValue【消防施設】&#10;有形固定資産減価償却率">
          <a:extLst>
            <a:ext uri="{FF2B5EF4-FFF2-40B4-BE49-F238E27FC236}">
              <a16:creationId xmlns:a16="http://schemas.microsoft.com/office/drawing/2014/main" id="{00000000-0008-0000-0F00-0000A0020000}"/>
            </a:ext>
          </a:extLst>
        </xdr:cNvPr>
        <xdr:cNvSpPr txBox="1"/>
      </xdr:nvSpPr>
      <xdr:spPr>
        <a:xfrm>
          <a:off x="15266044"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40022</xdr:rowOff>
    </xdr:from>
    <xdr:ext cx="405111" cy="259045"/>
    <xdr:sp macro="" textlink="">
      <xdr:nvSpPr>
        <xdr:cNvPr id="673" name="n_2mainValue【消防施設】&#10;有形固定資産減価償却率">
          <a:extLst>
            <a:ext uri="{FF2B5EF4-FFF2-40B4-BE49-F238E27FC236}">
              <a16:creationId xmlns:a16="http://schemas.microsoft.com/office/drawing/2014/main" id="{00000000-0008-0000-0F00-0000A1020000}"/>
            </a:ext>
          </a:extLst>
        </xdr:cNvPr>
        <xdr:cNvSpPr txBox="1"/>
      </xdr:nvSpPr>
      <xdr:spPr>
        <a:xfrm>
          <a:off x="14389744"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消防施設】&#10;一人当たり面積グラフ枠">
          <a:extLst>
            <a:ext uri="{FF2B5EF4-FFF2-40B4-BE49-F238E27FC236}">
              <a16:creationId xmlns:a16="http://schemas.microsoft.com/office/drawing/2014/main" id="{00000000-0008-0000-0F00-0000B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83820</xdr:rowOff>
    </xdr:from>
    <xdr:to>
      <xdr:col>116</xdr:col>
      <xdr:colOff>62864</xdr:colOff>
      <xdr:row>86</xdr:row>
      <xdr:rowOff>102870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flipV="1">
          <a:off x="22160864" y="1328547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98" name="【消防施設】&#10;一人当たり面積最小値テキスト">
          <a:extLst>
            <a:ext uri="{FF2B5EF4-FFF2-40B4-BE49-F238E27FC236}">
              <a16:creationId xmlns:a16="http://schemas.microsoft.com/office/drawing/2014/main" id="{00000000-0008-0000-0F00-0000BA020000}"/>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30497</xdr:rowOff>
    </xdr:from>
    <xdr:ext cx="469744" cy="259045"/>
    <xdr:sp macro="" textlink="">
      <xdr:nvSpPr>
        <xdr:cNvPr id="700" name="【消防施設】&#10;一人当たり面積最大値テキスト">
          <a:extLst>
            <a:ext uri="{FF2B5EF4-FFF2-40B4-BE49-F238E27FC236}">
              <a16:creationId xmlns:a16="http://schemas.microsoft.com/office/drawing/2014/main" id="{00000000-0008-0000-0F00-0000BC020000}"/>
            </a:ext>
          </a:extLst>
        </xdr:cNvPr>
        <xdr:cNvSpPr txBox="1"/>
      </xdr:nvSpPr>
      <xdr:spPr>
        <a:xfrm>
          <a:off x="221996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22072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17797</xdr:rowOff>
    </xdr:from>
    <xdr:ext cx="469744" cy="259045"/>
    <xdr:sp macro="" textlink="">
      <xdr:nvSpPr>
        <xdr:cNvPr id="702" name="【消防施設】&#10;一人当たり面積平均値テキスト">
          <a:extLst>
            <a:ext uri="{FF2B5EF4-FFF2-40B4-BE49-F238E27FC236}">
              <a16:creationId xmlns:a16="http://schemas.microsoft.com/office/drawing/2014/main" id="{00000000-0008-0000-0F00-0000BE020000}"/>
            </a:ext>
          </a:extLst>
        </xdr:cNvPr>
        <xdr:cNvSpPr txBox="1"/>
      </xdr:nvSpPr>
      <xdr:spPr>
        <a:xfrm>
          <a:off x="22199600" y="1441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703" name="フローチャート: 判断 702">
          <a:extLst>
            <a:ext uri="{FF2B5EF4-FFF2-40B4-BE49-F238E27FC236}">
              <a16:creationId xmlns:a16="http://schemas.microsoft.com/office/drawing/2014/main" id="{00000000-0008-0000-0F00-0000BF020000}"/>
            </a:ext>
          </a:extLst>
        </xdr:cNvPr>
        <xdr:cNvSpPr/>
      </xdr:nvSpPr>
      <xdr:spPr>
        <a:xfrm>
          <a:off x="221107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04" name="フローチャート: 判断 703">
          <a:extLst>
            <a:ext uri="{FF2B5EF4-FFF2-40B4-BE49-F238E27FC236}">
              <a16:creationId xmlns:a16="http://schemas.microsoft.com/office/drawing/2014/main" id="{00000000-0008-0000-0F00-0000C0020000}"/>
            </a:ext>
          </a:extLst>
        </xdr:cNvPr>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705" name="フローチャート: 判断 704">
          <a:extLst>
            <a:ext uri="{FF2B5EF4-FFF2-40B4-BE49-F238E27FC236}">
              <a16:creationId xmlns:a16="http://schemas.microsoft.com/office/drawing/2014/main" id="{00000000-0008-0000-0F00-0000C1020000}"/>
            </a:ext>
          </a:extLst>
        </xdr:cNvPr>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706" name="フローチャート: 判断 705">
          <a:extLst>
            <a:ext uri="{FF2B5EF4-FFF2-40B4-BE49-F238E27FC236}">
              <a16:creationId xmlns:a16="http://schemas.microsoft.com/office/drawing/2014/main" id="{00000000-0008-0000-0F00-0000C2020000}"/>
            </a:ext>
          </a:extLst>
        </xdr:cNvPr>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36830</xdr:rowOff>
    </xdr:from>
    <xdr:to>
      <xdr:col>116</xdr:col>
      <xdr:colOff>114300</xdr:colOff>
      <xdr:row>85</xdr:row>
      <xdr:rowOff>138430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221107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15257</xdr:rowOff>
    </xdr:from>
    <xdr:ext cx="469744" cy="259045"/>
    <xdr:sp macro="" textlink="">
      <xdr:nvSpPr>
        <xdr:cNvPr id="713" name="【消防施設】&#10;一人当たり面積該当値テキスト">
          <a:extLst>
            <a:ext uri="{FF2B5EF4-FFF2-40B4-BE49-F238E27FC236}">
              <a16:creationId xmlns:a16="http://schemas.microsoft.com/office/drawing/2014/main" id="{00000000-0008-0000-0F00-0000C9020000}"/>
            </a:ext>
          </a:extLst>
        </xdr:cNvPr>
        <xdr:cNvSpPr txBox="1"/>
      </xdr:nvSpPr>
      <xdr:spPr>
        <a:xfrm>
          <a:off x="22199600" y="1458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40639</xdr:rowOff>
    </xdr:from>
    <xdr:to>
      <xdr:col>112</xdr:col>
      <xdr:colOff>38100</xdr:colOff>
      <xdr:row>85</xdr:row>
      <xdr:rowOff>142239</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21272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87630</xdr:rowOff>
    </xdr:from>
    <xdr:to>
      <xdr:col>116</xdr:col>
      <xdr:colOff>63500</xdr:colOff>
      <xdr:row>85</xdr:row>
      <xdr:rowOff>91439</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flipV="1">
          <a:off x="21323300" y="146608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48261</xdr:rowOff>
    </xdr:from>
    <xdr:to>
      <xdr:col>107</xdr:col>
      <xdr:colOff>101600</xdr:colOff>
      <xdr:row>85</xdr:row>
      <xdr:rowOff>149861</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20383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91439</xdr:rowOff>
    </xdr:from>
    <xdr:to>
      <xdr:col>111</xdr:col>
      <xdr:colOff>177800</xdr:colOff>
      <xdr:row>85</xdr:row>
      <xdr:rowOff>99061</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flipV="1">
          <a:off x="20434300" y="146646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718" name="n_1aveValue【消防施設】&#10;一人当たり面積">
          <a:extLst>
            <a:ext uri="{FF2B5EF4-FFF2-40B4-BE49-F238E27FC236}">
              <a16:creationId xmlns:a16="http://schemas.microsoft.com/office/drawing/2014/main" id="{00000000-0008-0000-0F00-0000CE020000}"/>
            </a:ext>
          </a:extLst>
        </xdr:cNvPr>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158766</xdr:rowOff>
    </xdr:from>
    <xdr:ext cx="469744" cy="259045"/>
    <xdr:sp macro="" textlink="">
      <xdr:nvSpPr>
        <xdr:cNvPr id="719" name="n_2aveValue【消防施設】&#10;一人当たり面積">
          <a:extLst>
            <a:ext uri="{FF2B5EF4-FFF2-40B4-BE49-F238E27FC236}">
              <a16:creationId xmlns:a16="http://schemas.microsoft.com/office/drawing/2014/main" id="{00000000-0008-0000-0F00-0000CF020000}"/>
            </a:ext>
          </a:extLst>
        </xdr:cNvPr>
        <xdr:cNvSpPr txBox="1"/>
      </xdr:nvSpPr>
      <xdr:spPr>
        <a:xfrm>
          <a:off x="20199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170197</xdr:rowOff>
    </xdr:from>
    <xdr:ext cx="469744" cy="259045"/>
    <xdr:sp macro="" textlink="">
      <xdr:nvSpPr>
        <xdr:cNvPr id="720" name="n_3aveValue【消防施設】&#10;一人当たり面積">
          <a:extLst>
            <a:ext uri="{FF2B5EF4-FFF2-40B4-BE49-F238E27FC236}">
              <a16:creationId xmlns:a16="http://schemas.microsoft.com/office/drawing/2014/main" id="{00000000-0008-0000-0F00-0000D0020000}"/>
            </a:ext>
          </a:extLst>
        </xdr:cNvPr>
        <xdr:cNvSpPr txBox="1"/>
      </xdr:nvSpPr>
      <xdr:spPr>
        <a:xfrm>
          <a:off x="19310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133366</xdr:rowOff>
    </xdr:from>
    <xdr:ext cx="469744" cy="259045"/>
    <xdr:sp macro="" textlink="">
      <xdr:nvSpPr>
        <xdr:cNvPr id="721" name="n_1mainValue【消防施設】&#10;一人当たり面積">
          <a:extLst>
            <a:ext uri="{FF2B5EF4-FFF2-40B4-BE49-F238E27FC236}">
              <a16:creationId xmlns:a16="http://schemas.microsoft.com/office/drawing/2014/main" id="{00000000-0008-0000-0F00-0000D1020000}"/>
            </a:ext>
          </a:extLst>
        </xdr:cNvPr>
        <xdr:cNvSpPr txBox="1"/>
      </xdr:nvSpPr>
      <xdr:spPr>
        <a:xfrm>
          <a:off x="210757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140988</xdr:rowOff>
    </xdr:from>
    <xdr:ext cx="469744" cy="259045"/>
    <xdr:sp macro="" textlink="">
      <xdr:nvSpPr>
        <xdr:cNvPr id="722" name="n_2mainValue【消防施設】&#10;一人当たり面積">
          <a:extLst>
            <a:ext uri="{FF2B5EF4-FFF2-40B4-BE49-F238E27FC236}">
              <a16:creationId xmlns:a16="http://schemas.microsoft.com/office/drawing/2014/main" id="{00000000-0008-0000-0F00-0000D2020000}"/>
            </a:ext>
          </a:extLst>
        </xdr:cNvPr>
        <xdr:cNvSpPr txBox="1"/>
      </xdr:nvSpPr>
      <xdr:spPr>
        <a:xfrm>
          <a:off x="20199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7" name="【庁舎】&#10;有形固定資産減価償却率グラフ枠">
          <a:extLst>
            <a:ext uri="{FF2B5EF4-FFF2-40B4-BE49-F238E27FC236}">
              <a16:creationId xmlns:a16="http://schemas.microsoft.com/office/drawing/2014/main" id="{00000000-0008-0000-0F00-0000E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32113</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flipV="1">
          <a:off x="16318864" y="1709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35940</xdr:rowOff>
    </xdr:from>
    <xdr:ext cx="340478" cy="259045"/>
    <xdr:sp macro="" textlink="">
      <xdr:nvSpPr>
        <xdr:cNvPr id="749" name="【庁舎】&#10;有形固定資産減価償却率最小値テキスト">
          <a:extLst>
            <a:ext uri="{FF2B5EF4-FFF2-40B4-BE49-F238E27FC236}">
              <a16:creationId xmlns:a16="http://schemas.microsoft.com/office/drawing/2014/main" id="{00000000-0008-0000-0F00-0000ED020000}"/>
            </a:ext>
          </a:extLst>
        </xdr:cNvPr>
        <xdr:cNvSpPr txBox="1"/>
      </xdr:nvSpPr>
      <xdr:spPr>
        <a:xfrm>
          <a:off x="16357600" y="1872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32113</xdr:rowOff>
    </xdr:from>
    <xdr:to>
      <xdr:col>86</xdr:col>
      <xdr:colOff>25400</xdr:colOff>
      <xdr:row>109</xdr:row>
      <xdr:rowOff>32113</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6230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51" name="【庁舎】&#10;有形固定資産減価償却率最大値テキスト">
          <a:extLst>
            <a:ext uri="{FF2B5EF4-FFF2-40B4-BE49-F238E27FC236}">
              <a16:creationId xmlns:a16="http://schemas.microsoft.com/office/drawing/2014/main" id="{00000000-0008-0000-0F00-0000EF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64243</xdr:rowOff>
    </xdr:from>
    <xdr:ext cx="405111" cy="259045"/>
    <xdr:sp macro="" textlink="">
      <xdr:nvSpPr>
        <xdr:cNvPr id="753" name="【庁舎】&#10;有形固定資産減価償却率平均値テキスト">
          <a:extLst>
            <a:ext uri="{FF2B5EF4-FFF2-40B4-BE49-F238E27FC236}">
              <a16:creationId xmlns:a16="http://schemas.microsoft.com/office/drawing/2014/main" id="{00000000-0008-0000-0F00-0000F1020000}"/>
            </a:ext>
          </a:extLst>
        </xdr:cNvPr>
        <xdr:cNvSpPr txBox="1"/>
      </xdr:nvSpPr>
      <xdr:spPr>
        <a:xfrm>
          <a:off x="16357600" y="1789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6268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69487</xdr:rowOff>
    </xdr:from>
    <xdr:to>
      <xdr:col>76</xdr:col>
      <xdr:colOff>165100</xdr:colOff>
      <xdr:row>104</xdr:row>
      <xdr:rowOff>171087</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4541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35198</xdr:rowOff>
    </xdr:from>
    <xdr:to>
      <xdr:col>72</xdr:col>
      <xdr:colOff>38100</xdr:colOff>
      <xdr:row>104</xdr:row>
      <xdr:rowOff>136798</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3652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162687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10721</xdr:rowOff>
    </xdr:from>
    <xdr:ext cx="405111" cy="259045"/>
    <xdr:sp macro="" textlink="">
      <xdr:nvSpPr>
        <xdr:cNvPr id="764" name="【庁舎】&#10;有形固定資産減価償却率該当値テキスト">
          <a:extLst>
            <a:ext uri="{FF2B5EF4-FFF2-40B4-BE49-F238E27FC236}">
              <a16:creationId xmlns:a16="http://schemas.microsoft.com/office/drawing/2014/main" id="{00000000-0008-0000-0F00-0000FC020000}"/>
            </a:ext>
          </a:extLst>
        </xdr:cNvPr>
        <xdr:cNvSpPr txBox="1"/>
      </xdr:nvSpPr>
      <xdr:spPr>
        <a:xfrm>
          <a:off x="16357600" y="1749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167458</xdr:rowOff>
    </xdr:from>
    <xdr:to>
      <xdr:col>81</xdr:col>
      <xdr:colOff>101600</xdr:colOff>
      <xdr:row>103</xdr:row>
      <xdr:rowOff>97608</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5430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38644</xdr:rowOff>
    </xdr:from>
    <xdr:to>
      <xdr:col>85</xdr:col>
      <xdr:colOff>127000</xdr:colOff>
      <xdr:row>103</xdr:row>
      <xdr:rowOff>46808</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flipV="1">
          <a:off x="15481300" y="17697994"/>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170724</xdr:rowOff>
    </xdr:from>
    <xdr:to>
      <xdr:col>76</xdr:col>
      <xdr:colOff>165100</xdr:colOff>
      <xdr:row>103</xdr:row>
      <xdr:rowOff>100874</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454150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46808</xdr:rowOff>
    </xdr:from>
    <xdr:to>
      <xdr:col>81</xdr:col>
      <xdr:colOff>50800</xdr:colOff>
      <xdr:row>103</xdr:row>
      <xdr:rowOff>50074</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flipV="1">
          <a:off x="14592300" y="1770615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769" name="n_1aveValue【庁舎】&#10;有形固定資産減価償却率">
          <a:extLst>
            <a:ext uri="{FF2B5EF4-FFF2-40B4-BE49-F238E27FC236}">
              <a16:creationId xmlns:a16="http://schemas.microsoft.com/office/drawing/2014/main" id="{00000000-0008-0000-0F00-000001030000}"/>
            </a:ext>
          </a:extLst>
        </xdr:cNvPr>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162214</xdr:rowOff>
    </xdr:from>
    <xdr:ext cx="405111" cy="259045"/>
    <xdr:sp macro="" textlink="">
      <xdr:nvSpPr>
        <xdr:cNvPr id="770" name="n_2aveValue【庁舎】&#10;有形固定資産減価償却率">
          <a:extLst>
            <a:ext uri="{FF2B5EF4-FFF2-40B4-BE49-F238E27FC236}">
              <a16:creationId xmlns:a16="http://schemas.microsoft.com/office/drawing/2014/main" id="{00000000-0008-0000-0F00-000002030000}"/>
            </a:ext>
          </a:extLst>
        </xdr:cNvPr>
        <xdr:cNvSpPr txBox="1"/>
      </xdr:nvSpPr>
      <xdr:spPr>
        <a:xfrm>
          <a:off x="14389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153325</xdr:rowOff>
    </xdr:from>
    <xdr:ext cx="405111" cy="259045"/>
    <xdr:sp macro="" textlink="">
      <xdr:nvSpPr>
        <xdr:cNvPr id="771" name="n_3aveValue【庁舎】&#10;有形固定資産減価償却率">
          <a:extLst>
            <a:ext uri="{FF2B5EF4-FFF2-40B4-BE49-F238E27FC236}">
              <a16:creationId xmlns:a16="http://schemas.microsoft.com/office/drawing/2014/main" id="{00000000-0008-0000-0F00-000003030000}"/>
            </a:ext>
          </a:extLst>
        </xdr:cNvPr>
        <xdr:cNvSpPr txBox="1"/>
      </xdr:nvSpPr>
      <xdr:spPr>
        <a:xfrm>
          <a:off x="13500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114135</xdr:rowOff>
    </xdr:from>
    <xdr:ext cx="405111" cy="259045"/>
    <xdr:sp macro="" textlink="">
      <xdr:nvSpPr>
        <xdr:cNvPr id="772" name="n_1mainValue【庁舎】&#10;有形固定資産減価償却率">
          <a:extLst>
            <a:ext uri="{FF2B5EF4-FFF2-40B4-BE49-F238E27FC236}">
              <a16:creationId xmlns:a16="http://schemas.microsoft.com/office/drawing/2014/main" id="{00000000-0008-0000-0F00-000004030000}"/>
            </a:ext>
          </a:extLst>
        </xdr:cNvPr>
        <xdr:cNvSpPr txBox="1"/>
      </xdr:nvSpPr>
      <xdr:spPr>
        <a:xfrm>
          <a:off x="152660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117401</xdr:rowOff>
    </xdr:from>
    <xdr:ext cx="405111" cy="259045"/>
    <xdr:sp macro="" textlink="">
      <xdr:nvSpPr>
        <xdr:cNvPr id="773" name="n_2mainValue【庁舎】&#10;有形固定資産減価償却率">
          <a:extLst>
            <a:ext uri="{FF2B5EF4-FFF2-40B4-BE49-F238E27FC236}">
              <a16:creationId xmlns:a16="http://schemas.microsoft.com/office/drawing/2014/main" id="{00000000-0008-0000-0F00-000005030000}"/>
            </a:ext>
          </a:extLst>
        </xdr:cNvPr>
        <xdr:cNvSpPr txBox="1"/>
      </xdr:nvSpPr>
      <xdr:spPr>
        <a:xfrm>
          <a:off x="14389744" y="1743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6" name="【庁舎】&#10;一人当たり面積グラフ枠">
          <a:extLst>
            <a:ext uri="{FF2B5EF4-FFF2-40B4-BE49-F238E27FC236}">
              <a16:creationId xmlns:a16="http://schemas.microsoft.com/office/drawing/2014/main" id="{00000000-0008-0000-0F00-00001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29211</xdr:rowOff>
    </xdr:from>
    <xdr:to>
      <xdr:col>116</xdr:col>
      <xdr:colOff>62864</xdr:colOff>
      <xdr:row>108</xdr:row>
      <xdr:rowOff>146050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flipV="1">
          <a:off x="22160864" y="18202911"/>
          <a:ext cx="0" cy="45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149877</xdr:rowOff>
    </xdr:from>
    <xdr:ext cx="469744" cy="259045"/>
    <xdr:sp macro="" textlink="">
      <xdr:nvSpPr>
        <xdr:cNvPr id="798" name="【庁舎】&#10;一人当たり面積最小値テキスト">
          <a:extLst>
            <a:ext uri="{FF2B5EF4-FFF2-40B4-BE49-F238E27FC236}">
              <a16:creationId xmlns:a16="http://schemas.microsoft.com/office/drawing/2014/main" id="{00000000-0008-0000-0F00-00001E030000}"/>
            </a:ext>
          </a:extLst>
        </xdr:cNvPr>
        <xdr:cNvSpPr txBox="1"/>
      </xdr:nvSpPr>
      <xdr:spPr>
        <a:xfrm>
          <a:off x="22199600" y="186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22072600" y="186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800" name="【庁舎】&#10;一人当たり面積最大値テキスト">
          <a:extLst>
            <a:ext uri="{FF2B5EF4-FFF2-40B4-BE49-F238E27FC236}">
              <a16:creationId xmlns:a16="http://schemas.microsoft.com/office/drawing/2014/main" id="{00000000-0008-0000-0F00-000020030000}"/>
            </a:ext>
          </a:extLst>
        </xdr:cNvPr>
        <xdr:cNvSpPr txBox="1"/>
      </xdr:nvSpPr>
      <xdr:spPr>
        <a:xfrm>
          <a:off x="22199600"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29211</xdr:rowOff>
    </xdr:from>
    <xdr:to>
      <xdr:col>116</xdr:col>
      <xdr:colOff>152400</xdr:colOff>
      <xdr:row>106</xdr:row>
      <xdr:rowOff>29211</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22072600" y="18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97807</xdr:rowOff>
    </xdr:from>
    <xdr:ext cx="469744" cy="259045"/>
    <xdr:sp macro="" textlink="">
      <xdr:nvSpPr>
        <xdr:cNvPr id="802" name="【庁舎】&#10;一人当たり面積平均値テキスト">
          <a:extLst>
            <a:ext uri="{FF2B5EF4-FFF2-40B4-BE49-F238E27FC236}">
              <a16:creationId xmlns:a16="http://schemas.microsoft.com/office/drawing/2014/main" id="{00000000-0008-0000-0F00-000022030000}"/>
            </a:ext>
          </a:extLst>
        </xdr:cNvPr>
        <xdr:cNvSpPr txBox="1"/>
      </xdr:nvSpPr>
      <xdr:spPr>
        <a:xfrm>
          <a:off x="22199600" y="18271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803" name="フローチャート: 判断 802">
          <a:extLst>
            <a:ext uri="{FF2B5EF4-FFF2-40B4-BE49-F238E27FC236}">
              <a16:creationId xmlns:a16="http://schemas.microsoft.com/office/drawing/2014/main" id="{00000000-0008-0000-0F00-000023030000}"/>
            </a:ext>
          </a:extLst>
        </xdr:cNvPr>
        <xdr:cNvSpPr/>
      </xdr:nvSpPr>
      <xdr:spPr>
        <a:xfrm>
          <a:off x="22110700" y="184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35561</xdr:rowOff>
    </xdr:from>
    <xdr:to>
      <xdr:col>112</xdr:col>
      <xdr:colOff>38100</xdr:colOff>
      <xdr:row>100</xdr:row>
      <xdr:rowOff>137161</xdr:rowOff>
    </xdr:to>
    <xdr:sp macro="" textlink="">
      <xdr:nvSpPr>
        <xdr:cNvPr id="804" name="フローチャート: 判断 803">
          <a:extLst>
            <a:ext uri="{FF2B5EF4-FFF2-40B4-BE49-F238E27FC236}">
              <a16:creationId xmlns:a16="http://schemas.microsoft.com/office/drawing/2014/main" id="{00000000-0008-0000-0F00-000024030000}"/>
            </a:ext>
          </a:extLst>
        </xdr:cNvPr>
        <xdr:cNvSpPr/>
      </xdr:nvSpPr>
      <xdr:spPr>
        <a:xfrm>
          <a:off x="21272500" y="1718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82550</xdr:rowOff>
    </xdr:from>
    <xdr:to>
      <xdr:col>107</xdr:col>
      <xdr:colOff>101600</xdr:colOff>
      <xdr:row>108</xdr:row>
      <xdr:rowOff>12700</xdr:rowOff>
    </xdr:to>
    <xdr:sp macro="" textlink="">
      <xdr:nvSpPr>
        <xdr:cNvPr id="805" name="フローチャート: 判断 804">
          <a:extLst>
            <a:ext uri="{FF2B5EF4-FFF2-40B4-BE49-F238E27FC236}">
              <a16:creationId xmlns:a16="http://schemas.microsoft.com/office/drawing/2014/main" id="{00000000-0008-0000-0F00-000025030000}"/>
            </a:ext>
          </a:extLst>
        </xdr:cNvPr>
        <xdr:cNvSpPr/>
      </xdr:nvSpPr>
      <xdr:spPr>
        <a:xfrm>
          <a:off x="20383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87630</xdr:rowOff>
    </xdr:from>
    <xdr:to>
      <xdr:col>102</xdr:col>
      <xdr:colOff>165100</xdr:colOff>
      <xdr:row>108</xdr:row>
      <xdr:rowOff>17780</xdr:rowOff>
    </xdr:to>
    <xdr:sp macro="" textlink="">
      <xdr:nvSpPr>
        <xdr:cNvPr id="806" name="フローチャート: 判断 805">
          <a:extLst>
            <a:ext uri="{FF2B5EF4-FFF2-40B4-BE49-F238E27FC236}">
              <a16:creationId xmlns:a16="http://schemas.microsoft.com/office/drawing/2014/main" id="{00000000-0008-0000-0F00-000026030000}"/>
            </a:ext>
          </a:extLst>
        </xdr:cNvPr>
        <xdr:cNvSpPr/>
      </xdr:nvSpPr>
      <xdr:spPr>
        <a:xfrm>
          <a:off x="19494500" y="1843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157480</xdr:rowOff>
    </xdr:from>
    <xdr:to>
      <xdr:col>116</xdr:col>
      <xdr:colOff>114300</xdr:colOff>
      <xdr:row>108</xdr:row>
      <xdr:rowOff>87630</xdr:rowOff>
    </xdr:to>
    <xdr:sp macro="" textlink="">
      <xdr:nvSpPr>
        <xdr:cNvPr id="812" name="楕円 811">
          <a:extLst>
            <a:ext uri="{FF2B5EF4-FFF2-40B4-BE49-F238E27FC236}">
              <a16:creationId xmlns:a16="http://schemas.microsoft.com/office/drawing/2014/main" id="{00000000-0008-0000-0F00-00002C030000}"/>
            </a:ext>
          </a:extLst>
        </xdr:cNvPr>
        <xdr:cNvSpPr/>
      </xdr:nvSpPr>
      <xdr:spPr>
        <a:xfrm>
          <a:off x="22110700" y="185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72407</xdr:rowOff>
    </xdr:from>
    <xdr:ext cx="469744" cy="259045"/>
    <xdr:sp macro="" textlink="">
      <xdr:nvSpPr>
        <xdr:cNvPr id="813" name="【庁舎】&#10;一人当たり面積該当値テキスト">
          <a:extLst>
            <a:ext uri="{FF2B5EF4-FFF2-40B4-BE49-F238E27FC236}">
              <a16:creationId xmlns:a16="http://schemas.microsoft.com/office/drawing/2014/main" id="{00000000-0008-0000-0F00-00002D030000}"/>
            </a:ext>
          </a:extLst>
        </xdr:cNvPr>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156211</xdr:rowOff>
    </xdr:from>
    <xdr:to>
      <xdr:col>112</xdr:col>
      <xdr:colOff>38100</xdr:colOff>
      <xdr:row>108</xdr:row>
      <xdr:rowOff>86361</xdr:rowOff>
    </xdr:to>
    <xdr:sp macro="" textlink="">
      <xdr:nvSpPr>
        <xdr:cNvPr id="814" name="楕円 813">
          <a:extLst>
            <a:ext uri="{FF2B5EF4-FFF2-40B4-BE49-F238E27FC236}">
              <a16:creationId xmlns:a16="http://schemas.microsoft.com/office/drawing/2014/main" id="{00000000-0008-0000-0F00-00002E030000}"/>
            </a:ext>
          </a:extLst>
        </xdr:cNvPr>
        <xdr:cNvSpPr/>
      </xdr:nvSpPr>
      <xdr:spPr>
        <a:xfrm>
          <a:off x="21272500" y="1850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35561</xdr:rowOff>
    </xdr:from>
    <xdr:to>
      <xdr:col>116</xdr:col>
      <xdr:colOff>63500</xdr:colOff>
      <xdr:row>108</xdr:row>
      <xdr:rowOff>36830</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21323300" y="1855216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154939</xdr:rowOff>
    </xdr:from>
    <xdr:to>
      <xdr:col>107</xdr:col>
      <xdr:colOff>101600</xdr:colOff>
      <xdr:row>108</xdr:row>
      <xdr:rowOff>85089</xdr:rowOff>
    </xdr:to>
    <xdr:sp macro="" textlink="">
      <xdr:nvSpPr>
        <xdr:cNvPr id="816" name="楕円 815">
          <a:extLst>
            <a:ext uri="{FF2B5EF4-FFF2-40B4-BE49-F238E27FC236}">
              <a16:creationId xmlns:a16="http://schemas.microsoft.com/office/drawing/2014/main" id="{00000000-0008-0000-0F00-000030030000}"/>
            </a:ext>
          </a:extLst>
        </xdr:cNvPr>
        <xdr:cNvSpPr/>
      </xdr:nvSpPr>
      <xdr:spPr>
        <a:xfrm>
          <a:off x="203835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34289</xdr:rowOff>
    </xdr:from>
    <xdr:to>
      <xdr:col>111</xdr:col>
      <xdr:colOff>177800</xdr:colOff>
      <xdr:row>108</xdr:row>
      <xdr:rowOff>35561</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20434300" y="185508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153688</xdr:rowOff>
    </xdr:from>
    <xdr:ext cx="469744" cy="259045"/>
    <xdr:sp macro="" textlink="">
      <xdr:nvSpPr>
        <xdr:cNvPr id="818" name="n_1aveValue【庁舎】&#10;一人当たり面積">
          <a:extLst>
            <a:ext uri="{FF2B5EF4-FFF2-40B4-BE49-F238E27FC236}">
              <a16:creationId xmlns:a16="http://schemas.microsoft.com/office/drawing/2014/main" id="{00000000-0008-0000-0F00-000032030000}"/>
            </a:ext>
          </a:extLst>
        </xdr:cNvPr>
        <xdr:cNvSpPr txBox="1"/>
      </xdr:nvSpPr>
      <xdr:spPr>
        <a:xfrm>
          <a:off x="21075727" y="169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29227</xdr:rowOff>
    </xdr:from>
    <xdr:ext cx="469744" cy="259045"/>
    <xdr:sp macro="" textlink="">
      <xdr:nvSpPr>
        <xdr:cNvPr id="819" name="n_2aveValue【庁舎】&#10;一人当たり面積">
          <a:extLst>
            <a:ext uri="{FF2B5EF4-FFF2-40B4-BE49-F238E27FC236}">
              <a16:creationId xmlns:a16="http://schemas.microsoft.com/office/drawing/2014/main" id="{00000000-0008-0000-0F00-000033030000}"/>
            </a:ext>
          </a:extLst>
        </xdr:cNvPr>
        <xdr:cNvSpPr txBox="1"/>
      </xdr:nvSpPr>
      <xdr:spPr>
        <a:xfrm>
          <a:off x="20199427"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34307</xdr:rowOff>
    </xdr:from>
    <xdr:ext cx="469744" cy="259045"/>
    <xdr:sp macro="" textlink="">
      <xdr:nvSpPr>
        <xdr:cNvPr id="820" name="n_3aveValue【庁舎】&#10;一人当たり面積">
          <a:extLst>
            <a:ext uri="{FF2B5EF4-FFF2-40B4-BE49-F238E27FC236}">
              <a16:creationId xmlns:a16="http://schemas.microsoft.com/office/drawing/2014/main" id="{00000000-0008-0000-0F00-000034030000}"/>
            </a:ext>
          </a:extLst>
        </xdr:cNvPr>
        <xdr:cNvSpPr txBox="1"/>
      </xdr:nvSpPr>
      <xdr:spPr>
        <a:xfrm>
          <a:off x="19310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77488</xdr:rowOff>
    </xdr:from>
    <xdr:ext cx="469744" cy="259045"/>
    <xdr:sp macro="" textlink="">
      <xdr:nvSpPr>
        <xdr:cNvPr id="821" name="n_1mainValue【庁舎】&#10;一人当たり面積">
          <a:extLst>
            <a:ext uri="{FF2B5EF4-FFF2-40B4-BE49-F238E27FC236}">
              <a16:creationId xmlns:a16="http://schemas.microsoft.com/office/drawing/2014/main" id="{00000000-0008-0000-0F00-000035030000}"/>
            </a:ext>
          </a:extLst>
        </xdr:cNvPr>
        <xdr:cNvSpPr txBox="1"/>
      </xdr:nvSpPr>
      <xdr:spPr>
        <a:xfrm>
          <a:off x="21075727" y="1859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76216</xdr:rowOff>
    </xdr:from>
    <xdr:ext cx="469744" cy="259045"/>
    <xdr:sp macro="" textlink="">
      <xdr:nvSpPr>
        <xdr:cNvPr id="822" name="n_2mainValue【庁舎】&#10;一人当たり面積">
          <a:extLst>
            <a:ext uri="{FF2B5EF4-FFF2-40B4-BE49-F238E27FC236}">
              <a16:creationId xmlns:a16="http://schemas.microsoft.com/office/drawing/2014/main" id="{00000000-0008-0000-0F00-000036030000}"/>
            </a:ext>
          </a:extLst>
        </xdr:cNvPr>
        <xdr:cNvSpPr txBox="1"/>
      </xdr:nvSpPr>
      <xdr:spPr>
        <a:xfrm>
          <a:off x="20199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3" name="正方形/長方形 822">
          <a:extLst>
            <a:ext uri="{FF2B5EF4-FFF2-40B4-BE49-F238E27FC236}">
              <a16:creationId xmlns:a16="http://schemas.microsoft.com/office/drawing/2014/main" id="{00000000-0008-0000-0F00-00003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4" name="正方形/長方形 823">
          <a:extLst>
            <a:ext uri="{FF2B5EF4-FFF2-40B4-BE49-F238E27FC236}">
              <a16:creationId xmlns:a16="http://schemas.microsoft.com/office/drawing/2014/main" id="{00000000-0008-0000-0F00-00003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有形固定資産減価償却率が類似団体平均と比較して特に高いのは、一般廃棄物処理施設、庁舎及び市民会館である。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一般廃棄物処理施設については、新施設整備の検討中であり、整備後は有形固定資産減価償却率の改善が見込まれる。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庁舎については、令和３年度までに耐震化改修工事を完了する予定であり、維持管理も適切におこなっているため、施設使用上での問題は生じていない。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今後は個別施設計画に基づく市内公共施設の改修工事を予定しており、改修後は有形固定資産減価償却率の改善が見込まれる。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141,827
137,642
30.13
49,907,765
47,323,106
2,381,708
25,814,100
41,279,106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平成３０年度決算では、前年度と同ポイントとなっている。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主な要因として、個人市民税・固定資産税などの増収から基準財政収入額は前年度を上回ったものの、社会福祉費や高齢者保健福祉費が増額となったことなどにより、基準財政需要額も前年度を上回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今後とも「第４次三郷市総合計画後期基本計画」に基づき、市税を中心とした自主一般財源の確保に努める。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59972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17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59972</xdr:rowOff>
    </xdr:from>
    <xdr:to>
      <xdr:col>19</xdr:col>
      <xdr:colOff>133350</xdr:colOff>
      <xdr:row>40</xdr:row>
      <xdr:rowOff>73378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73378</xdr:rowOff>
    </xdr:from>
    <xdr:to>
      <xdr:col>15</xdr:col>
      <xdr:colOff>82550</xdr:colOff>
      <xdr:row>40</xdr:row>
      <xdr:rowOff>86783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113595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447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79022</xdr:rowOff>
    </xdr:from>
    <xdr:to>
      <xdr:col>11</xdr:col>
      <xdr:colOff>82550</xdr:colOff>
      <xdr:row>42</xdr:row>
      <xdr:rowOff>9172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165399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9172</xdr:rowOff>
    </xdr:from>
    <xdr:to>
      <xdr:col>23</xdr:col>
      <xdr:colOff>184150</xdr:colOff>
      <xdr:row>40</xdr:row>
      <xdr:rowOff>110772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25699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9172</xdr:rowOff>
    </xdr:from>
    <xdr:to>
      <xdr:col>19</xdr:col>
      <xdr:colOff>184150</xdr:colOff>
      <xdr:row>40</xdr:row>
      <xdr:rowOff>110772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120949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22578</xdr:rowOff>
    </xdr:from>
    <xdr:to>
      <xdr:col>15</xdr:col>
      <xdr:colOff>133350</xdr:colOff>
      <xdr:row>40</xdr:row>
      <xdr:rowOff>124178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134355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62795</xdr:rowOff>
    </xdr:from>
    <xdr:to>
      <xdr:col>7</xdr:col>
      <xdr:colOff>31750</xdr:colOff>
      <xdr:row>40</xdr:row>
      <xdr:rowOff>164395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3122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平成３０年度決算では、前年度から１．７ポイント高くなっている。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主な要因は、普通交付税は減収となったものの、市税や地方消費税交付金が増収となったことから経常一般財源等収入が増加したが、小中学校トイレ改修及び普通教室空調設備設置に係る公債費等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今後とも「第４次三郷市総合計画後期基本計画」をもとに、継続的に行財政改革を進め、計画的な行財政運営に努める。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63</xdr:row>
      <xdr:rowOff>27432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46740"/>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62</xdr:row>
      <xdr:rowOff>126492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467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107188</xdr:rowOff>
    </xdr:from>
    <xdr:to>
      <xdr:col>15</xdr:col>
      <xdr:colOff>82550</xdr:colOff>
      <xdr:row>62</xdr:row>
      <xdr:rowOff>126492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7370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158513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62</xdr:row>
      <xdr:rowOff>107188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502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23385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148082</xdr:rowOff>
    </xdr:from>
    <xdr:to>
      <xdr:col>23</xdr:col>
      <xdr:colOff>184150</xdr:colOff>
      <xdr:row>63</xdr:row>
      <xdr:rowOff>78232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120159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5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75692</xdr:rowOff>
    </xdr:from>
    <xdr:to>
      <xdr:col>15</xdr:col>
      <xdr:colOff>133350</xdr:colOff>
      <xdr:row>63</xdr:row>
      <xdr:rowOff>5842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162069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56388</xdr:rowOff>
    </xdr:from>
    <xdr:to>
      <xdr:col>11</xdr:col>
      <xdr:colOff>82550</xdr:colOff>
      <xdr:row>62</xdr:row>
      <xdr:rowOff>157988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55897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人件費・物件費等については、行政サービスの効率化を進めている影響もあり、類似団体平均より低い額となっている。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今後も第４次三郷市定員適正化１１か年計画に則り、職員数の適正化を進めるとともに、民間委託や指定管理者制度の導入などにより、コスト削減に努める。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108818</xdr:rowOff>
    </xdr:from>
    <xdr:to>
      <xdr:col>23</xdr:col>
      <xdr:colOff>133350</xdr:colOff>
      <xdr:row>82</xdr:row>
      <xdr:rowOff>109829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67718"/>
          <a:ext cx="838200" cy="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14961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45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108818</xdr:rowOff>
    </xdr:from>
    <xdr:to>
      <xdr:col>19</xdr:col>
      <xdr:colOff>133350</xdr:colOff>
      <xdr:row>82</xdr:row>
      <xdr:rowOff>122354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167718"/>
          <a:ext cx="889000" cy="1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104661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3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122354</xdr:rowOff>
    </xdr:from>
    <xdr:to>
      <xdr:col>15</xdr:col>
      <xdr:colOff>82550</xdr:colOff>
      <xdr:row>82</xdr:row>
      <xdr:rowOff>143681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181254"/>
          <a:ext cx="889000" cy="2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91642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143681</xdr:rowOff>
    </xdr:from>
    <xdr:to>
      <xdr:col>11</xdr:col>
      <xdr:colOff>31750</xdr:colOff>
      <xdr:row>82</xdr:row>
      <xdr:rowOff>145518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202581"/>
          <a:ext cx="889000" cy="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167328</xdr:rowOff>
    </xdr:from>
    <xdr:to>
      <xdr:col>11</xdr:col>
      <xdr:colOff>82550</xdr:colOff>
      <xdr:row>83</xdr:row>
      <xdr:rowOff>97478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2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82255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1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20076</xdr:rowOff>
    </xdr:from>
    <xdr:to>
      <xdr:col>7</xdr:col>
      <xdr:colOff>31750</xdr:colOff>
      <xdr:row>83</xdr:row>
      <xdr:rowOff>121676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5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106453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3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59029</xdr:rowOff>
    </xdr:from>
    <xdr:to>
      <xdr:col>23</xdr:col>
      <xdr:colOff>184150</xdr:colOff>
      <xdr:row>82</xdr:row>
      <xdr:rowOff>160629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1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75556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6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58018</xdr:rowOff>
    </xdr:from>
    <xdr:to>
      <xdr:col>19</xdr:col>
      <xdr:colOff>184150</xdr:colOff>
      <xdr:row>82</xdr:row>
      <xdr:rowOff>159618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1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169795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85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71554</xdr:rowOff>
    </xdr:from>
    <xdr:to>
      <xdr:col>15</xdr:col>
      <xdr:colOff>133350</xdr:colOff>
      <xdr:row>83</xdr:row>
      <xdr:rowOff>1704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3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11881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9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92881</xdr:rowOff>
    </xdr:from>
    <xdr:to>
      <xdr:col>11</xdr:col>
      <xdr:colOff>82550</xdr:colOff>
      <xdr:row>83</xdr:row>
      <xdr:rowOff>23031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5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33208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92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94718</xdr:rowOff>
    </xdr:from>
    <xdr:to>
      <xdr:col>7</xdr:col>
      <xdr:colOff>31750</xdr:colOff>
      <xdr:row>83</xdr:row>
      <xdr:rowOff>24868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5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35045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92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平成２６年からのラスパイレス指数の推移について、平成２７年を除いて類似団体を下回り、かつ１００を下回っている。</a:t>
          </a:r>
        </a:p>
        <a:p>
          <a:r>
            <a:rPr kumimoji="1" lang="ja-JP" altLang="en-US" sz="1300">
              <a:latin typeface="ＭＳ Ｐゴシック" panose="020B0600070205080204" pitchFamily="50" charset="-128"/>
              <a:ea typeface="ＭＳ Ｐゴシック" panose="020B0600070205080204" pitchFamily="50" charset="-128"/>
            </a:rPr>
            <a:t>　職員の給与については、民間準拠を基本とする人事院勧告に基づいて、水準の適正化を図ることとしており、今後も、人事院勧告に準拠することを基本に社会経済情勢の変化や他の地方公共団体の動向等を考慮しつつ、引き続き適正な給与水準を維持でき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115005</xdr:rowOff>
    </xdr:from>
    <xdr:to>
      <xdr:col>81</xdr:col>
      <xdr:colOff>44450</xdr:colOff>
      <xdr:row>87</xdr:row>
      <xdr:rowOff>104422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859705"/>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79322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9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77611</xdr:rowOff>
    </xdr:from>
    <xdr:to>
      <xdr:col>77</xdr:col>
      <xdr:colOff>44450</xdr:colOff>
      <xdr:row>87</xdr:row>
      <xdr:rowOff>104422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99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62388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14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77611</xdr:rowOff>
    </xdr:from>
    <xdr:to>
      <xdr:col>72</xdr:col>
      <xdr:colOff>203200</xdr:colOff>
      <xdr:row>88</xdr:row>
      <xdr:rowOff>80434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993761"/>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62388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117828</xdr:rowOff>
    </xdr:from>
    <xdr:to>
      <xdr:col>68</xdr:col>
      <xdr:colOff>152400</xdr:colOff>
      <xdr:row>88</xdr:row>
      <xdr:rowOff>80434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033978"/>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134055</xdr:rowOff>
    </xdr:from>
    <xdr:to>
      <xdr:col>68</xdr:col>
      <xdr:colOff>203200</xdr:colOff>
      <xdr:row>88</xdr:row>
      <xdr:rowOff>64205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74382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7355</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80732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53622</xdr:rowOff>
    </xdr:from>
    <xdr:to>
      <xdr:col>77</xdr:col>
      <xdr:colOff>95250</xdr:colOff>
      <xdr:row>87</xdr:row>
      <xdr:rowOff>155222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165399</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738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26811</xdr:rowOff>
    </xdr:from>
    <xdr:to>
      <xdr:col>73</xdr:col>
      <xdr:colOff>44450</xdr:colOff>
      <xdr:row>87</xdr:row>
      <xdr:rowOff>128411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138588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1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153405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月に改訂した「第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次三郷市定員適正化</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か年計画（改訂版）」では、計画職員数は</a:t>
          </a:r>
          <a:r>
            <a:rPr kumimoji="1" lang="en-US" altLang="ja-JP" sz="1300">
              <a:latin typeface="ＭＳ Ｐゴシック" panose="020B0600070205080204" pitchFamily="50" charset="-128"/>
              <a:ea typeface="ＭＳ Ｐゴシック" panose="020B0600070205080204" pitchFamily="50" charset="-128"/>
            </a:rPr>
            <a:t>902</a:t>
          </a:r>
          <a:r>
            <a:rPr kumimoji="1" lang="ja-JP" altLang="en-US" sz="1300">
              <a:latin typeface="ＭＳ Ｐゴシック" panose="020B0600070205080204" pitchFamily="50" charset="-128"/>
              <a:ea typeface="ＭＳ Ｐゴシック" panose="020B0600070205080204" pitchFamily="50" charset="-128"/>
            </a:rPr>
            <a:t>人だが、実際は</a:t>
          </a:r>
          <a:r>
            <a:rPr kumimoji="1" lang="en-US" altLang="ja-JP" sz="1300">
              <a:latin typeface="ＭＳ Ｐゴシック" panose="020B0600070205080204" pitchFamily="50" charset="-128"/>
              <a:ea typeface="ＭＳ Ｐゴシック" panose="020B0600070205080204" pitchFamily="50" charset="-128"/>
            </a:rPr>
            <a:t>903</a:t>
          </a:r>
          <a:r>
            <a:rPr kumimoji="1" lang="ja-JP" altLang="en-US" sz="1300">
              <a:latin typeface="ＭＳ Ｐゴシック" panose="020B0600070205080204" pitchFamily="50" charset="-128"/>
              <a:ea typeface="ＭＳ Ｐゴシック" panose="020B0600070205080204" pitchFamily="50" charset="-128"/>
            </a:rPr>
            <a:t>人である。計画を上回っているが、全国、県内、類似団体平均を下回っている。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これまで職員数の抑制を行ってきたが、人口増加に合わせ行政需要が増えてきており、大きなまちづくりの変革期を迎えている。画一的な行政運営では立ち行かなくなってきていることから、市民サービス向上に努めるためにも一定数の職員増加を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157056</xdr:rowOff>
    </xdr:from>
    <xdr:to>
      <xdr:col>81</xdr:col>
      <xdr:colOff>44450</xdr:colOff>
      <xdr:row>62</xdr:row>
      <xdr:rowOff>157056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7869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86377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142981</xdr:rowOff>
    </xdr:from>
    <xdr:to>
      <xdr:col>77</xdr:col>
      <xdr:colOff>44450</xdr:colOff>
      <xdr:row>62</xdr:row>
      <xdr:rowOff>157056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772881"/>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134938</xdr:rowOff>
    </xdr:from>
    <xdr:to>
      <xdr:col>72</xdr:col>
      <xdr:colOff>203200</xdr:colOff>
      <xdr:row>62</xdr:row>
      <xdr:rowOff>142981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76483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134938</xdr:rowOff>
    </xdr:from>
    <xdr:to>
      <xdr:col>68</xdr:col>
      <xdr:colOff>152400</xdr:colOff>
      <xdr:row>62</xdr:row>
      <xdr:rowOff>142981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76483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126365</xdr:rowOff>
    </xdr:from>
    <xdr:to>
      <xdr:col>68</xdr:col>
      <xdr:colOff>203200</xdr:colOff>
      <xdr:row>63</xdr:row>
      <xdr:rowOff>56515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41292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105639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106256</xdr:rowOff>
    </xdr:from>
    <xdr:to>
      <xdr:col>81</xdr:col>
      <xdr:colOff>95250</xdr:colOff>
      <xdr:row>63</xdr:row>
      <xdr:rowOff>36406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122783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106256</xdr:rowOff>
    </xdr:from>
    <xdr:to>
      <xdr:col>77</xdr:col>
      <xdr:colOff>95250</xdr:colOff>
      <xdr:row>63</xdr:row>
      <xdr:rowOff>36406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46583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92181</xdr:rowOff>
    </xdr:from>
    <xdr:to>
      <xdr:col>73</xdr:col>
      <xdr:colOff>44450</xdr:colOff>
      <xdr:row>63</xdr:row>
      <xdr:rowOff>22331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72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32508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49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84138</xdr:rowOff>
    </xdr:from>
    <xdr:to>
      <xdr:col>68</xdr:col>
      <xdr:colOff>203200</xdr:colOff>
      <xdr:row>63</xdr:row>
      <xdr:rowOff>14288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24465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48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92181</xdr:rowOff>
    </xdr:from>
    <xdr:to>
      <xdr:col>64</xdr:col>
      <xdr:colOff>152400</xdr:colOff>
      <xdr:row>63</xdr:row>
      <xdr:rowOff>22331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72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32508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49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平成３０年度決算では、前年度から０．６ポイント増加となり、平成３０年度においても類似団体平均を上回る結果となっている。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主な要因は、小中学校のトイレ改修工事及び普通教室空調設置工事の元金返済分が増加したことにより、元利償還金額が増加したことが要因である。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今後も翌年度以降における財政の状況を考慮し、数値の抑制に努める。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42</xdr:row>
      <xdr:rowOff>25400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1780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148590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1458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124460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458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42</xdr:row>
      <xdr:rowOff>1270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539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平成３０年度決算では、前年度から５．４ポイント高くなっている。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主な要因は、公共下水道事業の市債残高の増加などにより、公営企業債等繰入見込額が前年度に比べ、増加したためである。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今後も当該年度のみならず、翌年度以降における財政の状況を考慮し、その健全な運営を損なうことがないよう、財政運営の健全化を図る。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17992</xdr:rowOff>
    </xdr:from>
    <xdr:to>
      <xdr:col>81</xdr:col>
      <xdr:colOff>44450</xdr:colOff>
      <xdr:row>19</xdr:row>
      <xdr:rowOff>90382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327554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15311</xdr:rowOff>
    </xdr:from>
    <xdr:to>
      <xdr:col>77</xdr:col>
      <xdr:colOff>44450</xdr:colOff>
      <xdr:row>19</xdr:row>
      <xdr:rowOff>17992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3272861"/>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23442</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5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9948</xdr:rowOff>
    </xdr:from>
    <xdr:to>
      <xdr:col>72</xdr:col>
      <xdr:colOff>203200</xdr:colOff>
      <xdr:row>19</xdr:row>
      <xdr:rowOff>15311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3267498"/>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82197</xdr:rowOff>
    </xdr:from>
    <xdr:to>
      <xdr:col>68</xdr:col>
      <xdr:colOff>152400</xdr:colOff>
      <xdr:row>19</xdr:row>
      <xdr:rowOff>9948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168297"/>
          <a:ext cx="889000" cy="9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158185</xdr:rowOff>
    </xdr:from>
    <xdr:to>
      <xdr:col>68</xdr:col>
      <xdr:colOff>203200</xdr:colOff>
      <xdr:row>15</xdr:row>
      <xdr:rowOff>88335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5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98512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2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29775</xdr:rowOff>
    </xdr:from>
    <xdr:to>
      <xdr:col>64</xdr:col>
      <xdr:colOff>152400</xdr:colOff>
      <xdr:row>16</xdr:row>
      <xdr:rowOff>131375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77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141552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54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39582</xdr:rowOff>
    </xdr:from>
    <xdr:to>
      <xdr:col>81</xdr:col>
      <xdr:colOff>95250</xdr:colOff>
      <xdr:row>19</xdr:row>
      <xdr:rowOff>141182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29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11659</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26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138642</xdr:rowOff>
    </xdr:from>
    <xdr:to>
      <xdr:col>77</xdr:col>
      <xdr:colOff>95250</xdr:colOff>
      <xdr:row>19</xdr:row>
      <xdr:rowOff>68792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22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53569</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31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135960</xdr:rowOff>
    </xdr:from>
    <xdr:to>
      <xdr:col>73</xdr:col>
      <xdr:colOff>44450</xdr:colOff>
      <xdr:row>19</xdr:row>
      <xdr:rowOff>66111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2220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50888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30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130598</xdr:rowOff>
    </xdr:from>
    <xdr:to>
      <xdr:col>68</xdr:col>
      <xdr:colOff>203200</xdr:colOff>
      <xdr:row>19</xdr:row>
      <xdr:rowOff>60748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21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45525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30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31397</xdr:rowOff>
    </xdr:from>
    <xdr:to>
      <xdr:col>64</xdr:col>
      <xdr:colOff>152400</xdr:colOff>
      <xdr:row>18</xdr:row>
      <xdr:rowOff>132997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1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117774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20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141,827
137,642
30.13
49,907,765
47,323,106
2,381,708
25,814,100
41,279,106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平成３０年度決算では、前年度から０．３ポイント減少している。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これは、退職者数減に伴い退職金支給額が減少となったことなどが要因である。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今後も「第４次三郷市総合計画後期基本計画」に則り、職員数の適正化とともに行政の効率化を図る。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36</xdr:row>
      <xdr:rowOff>73660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23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36</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4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36</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45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1270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9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xdr:rowOff>
    </xdr:from>
    <xdr:to>
      <xdr:col>11</xdr:col>
      <xdr:colOff>60325</xdr:colOff>
      <xdr:row>37</xdr:row>
      <xdr:rowOff>105410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平成３０年度では、前年度と比べて０．１ポイント高くなっている。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主な要因は、運動施設（陸上競技場）管理運営事業の委託料が皆増したことなどが要因である。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今後も、「第４次三郷市総合計画後期基本計画」に基づき、管理経費の効率化を図るなど、物件費の適正化を図る。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1270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08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39370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08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31750</xdr:rowOff>
    </xdr:from>
    <xdr:to>
      <xdr:col>73</xdr:col>
      <xdr:colOff>180975</xdr:colOff>
      <xdr:row>17</xdr:row>
      <xdr:rowOff>39370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46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8890</xdr:rowOff>
    </xdr:from>
    <xdr:to>
      <xdr:col>69</xdr:col>
      <xdr:colOff>92075</xdr:colOff>
      <xdr:row>17</xdr:row>
      <xdr:rowOff>31750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2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93997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160020</xdr:rowOff>
    </xdr:from>
    <xdr:to>
      <xdr:col>74</xdr:col>
      <xdr:colOff>31750</xdr:colOff>
      <xdr:row>17</xdr:row>
      <xdr:rowOff>90170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67327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平成３０年度決算では、前年度と同ポイントとなっている。</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これは、保育施設に</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係る処遇改善加算経費など、子ども・子育て関連の経費が増加したことなどにより、扶助費決算額は増額となったが、重度心身障害者医療費支給の利用実績の減少などに伴い、単独事業が減少し、一般財源で負担する経常的経費が減少したためであ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社会情勢に大きく左右されるため、厳しい状況が続くが、「第４次三郷市総合計画後期基本計画」に基づき、財政圧迫の上昇傾向に歯止めをかけるよう努める。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9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106334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99785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90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99785</xdr:rowOff>
    </xdr:from>
    <xdr:to>
      <xdr:col>15</xdr:col>
      <xdr:colOff>98425</xdr:colOff>
      <xdr:row>56</xdr:row>
      <xdr:rowOff>132443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00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56</xdr:row>
      <xdr:rowOff>132443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61500"/>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108857</xdr:rowOff>
    </xdr:from>
    <xdr:to>
      <xdr:col>11</xdr:col>
      <xdr:colOff>60325</xdr:colOff>
      <xdr:row>55</xdr:row>
      <xdr:rowOff>39007</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48985</xdr:rowOff>
    </xdr:from>
    <xdr:to>
      <xdr:col>15</xdr:col>
      <xdr:colOff>149225</xdr:colOff>
      <xdr:row>56</xdr:row>
      <xdr:rowOff>150585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81643</xdr:rowOff>
    </xdr:from>
    <xdr:to>
      <xdr:col>11</xdr:col>
      <xdr:colOff>60325</xdr:colOff>
      <xdr:row>57</xdr:row>
      <xdr:rowOff>11793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平成３０年度決算では、前年度から１．２ポイント高くなっている。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主な要因は、公共下水道事業特別会計への繰出金が増加したためである。</a:t>
          </a:r>
        </a:p>
        <a:p>
          <a:r>
            <a:rPr kumimoji="1" lang="ja-JP" altLang="en-US" sz="1300">
              <a:latin typeface="ＭＳ Ｐゴシック" panose="020B0600070205080204" pitchFamily="50" charset="-128"/>
              <a:ea typeface="ＭＳ Ｐゴシック" panose="020B0600070205080204" pitchFamily="50" charset="-128"/>
            </a:rPr>
            <a:t>　今後も引き続き、特別会計における自主財源の確保に努め、数値改善に努める。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92710</xdr:rowOff>
    </xdr:from>
    <xdr:to>
      <xdr:col>82</xdr:col>
      <xdr:colOff>107950</xdr:colOff>
      <xdr:row>58</xdr:row>
      <xdr:rowOff>12700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653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153687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54610</xdr:rowOff>
    </xdr:from>
    <xdr:to>
      <xdr:col>78</xdr:col>
      <xdr:colOff>69850</xdr:colOff>
      <xdr:row>57</xdr:row>
      <xdr:rowOff>92710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827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54610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66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56</xdr:row>
      <xdr:rowOff>165100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41910</xdr:rowOff>
    </xdr:from>
    <xdr:to>
      <xdr:col>78</xdr:col>
      <xdr:colOff>120650</xdr:colOff>
      <xdr:row>57</xdr:row>
      <xdr:rowOff>143510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xdr:rowOff>
    </xdr:from>
    <xdr:to>
      <xdr:col>74</xdr:col>
      <xdr:colOff>31750</xdr:colOff>
      <xdr:row>57</xdr:row>
      <xdr:rowOff>105410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90187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平成３０年度決算では、前年度から０．２ポイント高くなっている。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主な要因は、東埼玉資源環境組合への負担金が増加したことなどが要因である。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今後も引き続き、補助金の公平性の確保を行うなど適正化を図る。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18143</xdr:rowOff>
    </xdr:from>
    <xdr:to>
      <xdr:col>82</xdr:col>
      <xdr:colOff>107950</xdr:colOff>
      <xdr:row>34</xdr:row>
      <xdr:rowOff>39914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58474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18143</xdr:rowOff>
    </xdr:from>
    <xdr:to>
      <xdr:col>78</xdr:col>
      <xdr:colOff>69850</xdr:colOff>
      <xdr:row>34</xdr:row>
      <xdr:rowOff>83457</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5847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18341</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61686</xdr:rowOff>
    </xdr:from>
    <xdr:to>
      <xdr:col>73</xdr:col>
      <xdr:colOff>180975</xdr:colOff>
      <xdr:row>34</xdr:row>
      <xdr:rowOff>83457</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5890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29028</xdr:rowOff>
    </xdr:from>
    <xdr:to>
      <xdr:col>69</xdr:col>
      <xdr:colOff>92075</xdr:colOff>
      <xdr:row>34</xdr:row>
      <xdr:rowOff>61686</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58583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16328</xdr:rowOff>
    </xdr:from>
    <xdr:to>
      <xdr:col>69</xdr:col>
      <xdr:colOff>142875</xdr:colOff>
      <xdr:row>36</xdr:row>
      <xdr:rowOff>117928</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102705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160564</xdr:rowOff>
    </xdr:from>
    <xdr:to>
      <xdr:col>82</xdr:col>
      <xdr:colOff>158750</xdr:colOff>
      <xdr:row>34</xdr:row>
      <xdr:rowOff>90714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5641</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138793</xdr:rowOff>
    </xdr:from>
    <xdr:to>
      <xdr:col>78</xdr:col>
      <xdr:colOff>120650</xdr:colOff>
      <xdr:row>34</xdr:row>
      <xdr:rowOff>68943</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79120</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56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32657</xdr:rowOff>
    </xdr:from>
    <xdr:to>
      <xdr:col>74</xdr:col>
      <xdr:colOff>31750</xdr:colOff>
      <xdr:row>34</xdr:row>
      <xdr:rowOff>134257</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144434</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10886</xdr:rowOff>
    </xdr:from>
    <xdr:to>
      <xdr:col>69</xdr:col>
      <xdr:colOff>142875</xdr:colOff>
      <xdr:row>34</xdr:row>
      <xdr:rowOff>112486</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122663</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149678</xdr:rowOff>
    </xdr:from>
    <xdr:to>
      <xdr:col>65</xdr:col>
      <xdr:colOff>53975</xdr:colOff>
      <xdr:row>34</xdr:row>
      <xdr:rowOff>79828</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90005</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平成３０年度決算では、前年度より０．５ポイント増加し、類似団体平均よりも上回り、高い水準となっている。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主な要因は、小中学校のトイレ改修及び普通教室空調設備設置に係る公債費の支出が増えたことである。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今後も、翌年度以降における財政の状況を考慮し、より低利の借入を行うなど、健全な財政運営に努める。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50800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38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78</xdr:row>
      <xdr:rowOff>12700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34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115588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138430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31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168911</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3172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0</xdr:rowOff>
    </xdr:from>
    <xdr:to>
      <xdr:col>24</xdr:col>
      <xdr:colOff>76200</xdr:colOff>
      <xdr:row>78</xdr:row>
      <xdr:rowOff>101600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143527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118111</xdr:rowOff>
    </xdr:from>
    <xdr:to>
      <xdr:col>6</xdr:col>
      <xdr:colOff>171450</xdr:colOff>
      <xdr:row>78</xdr:row>
      <xdr:rowOff>48261</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58438</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平成３０年度決算では、前年度から１．２ポイント高くなっている。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主な要因は、特別会計への繰出金が、大幅に増加していることによるものである。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今後も、「第４次三郷市総合計画後期基本計画」に基づき、持続可能な財政基盤を確立し、安定した財政運営が行われるよう努める。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5971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13352</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75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98425</xdr:rowOff>
    </xdr:from>
    <xdr:to>
      <xdr:col>82</xdr:col>
      <xdr:colOff>107950</xdr:colOff>
      <xdr:row>76</xdr:row>
      <xdr:rowOff>167005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12862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128288</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58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98425</xdr:rowOff>
    </xdr:from>
    <xdr:to>
      <xdr:col>78</xdr:col>
      <xdr:colOff>69850</xdr:colOff>
      <xdr:row>76</xdr:row>
      <xdr:rowOff>144145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1286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31132</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3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138430</xdr:rowOff>
    </xdr:from>
    <xdr:to>
      <xdr:col>73</xdr:col>
      <xdr:colOff>180975</xdr:colOff>
      <xdr:row>76</xdr:row>
      <xdr:rowOff>144145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1686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19702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167005</xdr:rowOff>
    </xdr:from>
    <xdr:to>
      <xdr:col>69</xdr:col>
      <xdr:colOff>92075</xdr:colOff>
      <xdr:row>76</xdr:row>
      <xdr:rowOff>138430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02575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30480</xdr:rowOff>
    </xdr:from>
    <xdr:to>
      <xdr:col>65</xdr:col>
      <xdr:colOff>53975</xdr:colOff>
      <xdr:row>75</xdr:row>
      <xdr:rowOff>132080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142257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132732</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99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47625</xdr:rowOff>
    </xdr:from>
    <xdr:to>
      <xdr:col>78</xdr:col>
      <xdr:colOff>120650</xdr:colOff>
      <xdr:row>76</xdr:row>
      <xdr:rowOff>149225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159402</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846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93345</xdr:rowOff>
    </xdr:from>
    <xdr:to>
      <xdr:col>74</xdr:col>
      <xdr:colOff>31750</xdr:colOff>
      <xdr:row>77</xdr:row>
      <xdr:rowOff>23495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33672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89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87630</xdr:rowOff>
    </xdr:from>
    <xdr:to>
      <xdr:col>69</xdr:col>
      <xdr:colOff>142875</xdr:colOff>
      <xdr:row>77</xdr:row>
      <xdr:rowOff>17780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2557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116205</xdr:rowOff>
    </xdr:from>
    <xdr:to>
      <xdr:col>65</xdr:col>
      <xdr:colOff>53975</xdr:colOff>
      <xdr:row>76</xdr:row>
      <xdr:rowOff>46355</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31132</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06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埼玉県三郷市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103204</xdr:rowOff>
    </xdr:from>
    <xdr:to>
      <xdr:col>29</xdr:col>
      <xdr:colOff>127000</xdr:colOff>
      <xdr:row>18</xdr:row>
      <xdr:rowOff>105555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36929"/>
          <a:ext cx="647700" cy="2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29612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48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104184</xdr:rowOff>
    </xdr:from>
    <xdr:to>
      <xdr:col>26</xdr:col>
      <xdr:colOff>50800</xdr:colOff>
      <xdr:row>18</xdr:row>
      <xdr:rowOff>105555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237909"/>
          <a:ext cx="698500" cy="1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130642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7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59998</xdr:rowOff>
    </xdr:from>
    <xdr:to>
      <xdr:col>22</xdr:col>
      <xdr:colOff>114300</xdr:colOff>
      <xdr:row>18</xdr:row>
      <xdr:rowOff>104184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93723"/>
          <a:ext cx="698500" cy="44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136455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58202</xdr:rowOff>
    </xdr:from>
    <xdr:to>
      <xdr:col>18</xdr:col>
      <xdr:colOff>177800</xdr:colOff>
      <xdr:row>18</xdr:row>
      <xdr:rowOff>59998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91927"/>
          <a:ext cx="698500" cy="1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3973</xdr:rowOff>
    </xdr:from>
    <xdr:to>
      <xdr:col>19</xdr:col>
      <xdr:colOff>38100</xdr:colOff>
      <xdr:row>16</xdr:row>
      <xdr:rowOff>105573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115750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118698</xdr:rowOff>
    </xdr:from>
    <xdr:to>
      <xdr:col>15</xdr:col>
      <xdr:colOff>101600</xdr:colOff>
      <xdr:row>16</xdr:row>
      <xdr:rowOff>48848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59025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52404</xdr:rowOff>
    </xdr:from>
    <xdr:to>
      <xdr:col>29</xdr:col>
      <xdr:colOff>177800</xdr:colOff>
      <xdr:row>18</xdr:row>
      <xdr:rowOff>154004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86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24481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58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54755</xdr:rowOff>
    </xdr:from>
    <xdr:to>
      <xdr:col>26</xdr:col>
      <xdr:colOff>101600</xdr:colOff>
      <xdr:row>18</xdr:row>
      <xdr:rowOff>156355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88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141132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7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53384</xdr:rowOff>
    </xdr:from>
    <xdr:to>
      <xdr:col>22</xdr:col>
      <xdr:colOff>165100</xdr:colOff>
      <xdr:row>18</xdr:row>
      <xdr:rowOff>154984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87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139761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7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9198</xdr:rowOff>
    </xdr:from>
    <xdr:to>
      <xdr:col>19</xdr:col>
      <xdr:colOff>38100</xdr:colOff>
      <xdr:row>18</xdr:row>
      <xdr:rowOff>110798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42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95575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2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7402</xdr:rowOff>
    </xdr:from>
    <xdr:to>
      <xdr:col>15</xdr:col>
      <xdr:colOff>101600</xdr:colOff>
      <xdr:row>18</xdr:row>
      <xdr:rowOff>109002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41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93779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2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210938</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5652</xdr:rowOff>
    </xdr:from>
    <xdr:to>
      <xdr:col>29</xdr:col>
      <xdr:colOff>127000</xdr:colOff>
      <xdr:row>35</xdr:row>
      <xdr:rowOff>97168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616002"/>
          <a:ext cx="647700" cy="91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184256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9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97168</xdr:rowOff>
    </xdr:from>
    <xdr:to>
      <xdr:col>26</xdr:col>
      <xdr:colOff>50800</xdr:colOff>
      <xdr:row>35</xdr:row>
      <xdr:rowOff>121856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707518"/>
          <a:ext cx="698500" cy="24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284116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94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121856</xdr:rowOff>
    </xdr:from>
    <xdr:to>
      <xdr:col>22</xdr:col>
      <xdr:colOff>114300</xdr:colOff>
      <xdr:row>35</xdr:row>
      <xdr:rowOff>122657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732206"/>
          <a:ext cx="698500" cy="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267123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7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122657</xdr:rowOff>
    </xdr:from>
    <xdr:to>
      <xdr:col>18</xdr:col>
      <xdr:colOff>177800</xdr:colOff>
      <xdr:row>35</xdr:row>
      <xdr:rowOff>173749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733007"/>
          <a:ext cx="698500" cy="51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180480</xdr:rowOff>
    </xdr:from>
    <xdr:to>
      <xdr:col>19</xdr:col>
      <xdr:colOff>38100</xdr:colOff>
      <xdr:row>35</xdr:row>
      <xdr:rowOff>282080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266857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180891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297752</xdr:rowOff>
    </xdr:from>
    <xdr:to>
      <xdr:col>29</xdr:col>
      <xdr:colOff>177800</xdr:colOff>
      <xdr:row>35</xdr:row>
      <xdr:rowOff>56452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565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142829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10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46368</xdr:rowOff>
    </xdr:from>
    <xdr:to>
      <xdr:col>26</xdr:col>
      <xdr:colOff>101600</xdr:colOff>
      <xdr:row>35</xdr:row>
      <xdr:rowOff>147968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56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158145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25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71056</xdr:rowOff>
    </xdr:from>
    <xdr:to>
      <xdr:col>22</xdr:col>
      <xdr:colOff>165100</xdr:colOff>
      <xdr:row>35</xdr:row>
      <xdr:rowOff>172656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81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182833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50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71857</xdr:rowOff>
    </xdr:from>
    <xdr:to>
      <xdr:col>19</xdr:col>
      <xdr:colOff>38100</xdr:colOff>
      <xdr:row>35</xdr:row>
      <xdr:rowOff>173457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82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183634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51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122949</xdr:rowOff>
    </xdr:from>
    <xdr:to>
      <xdr:col>15</xdr:col>
      <xdr:colOff>101600</xdr:colOff>
      <xdr:row>35</xdr:row>
      <xdr:rowOff>224549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33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209326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1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141,827
137,642
30.13
49,907,765
47,323,106
2,381,708
25,814,100
41,279,106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27882</xdr:rowOff>
    </xdr:from>
    <xdr:to>
      <xdr:col>24</xdr:col>
      <xdr:colOff>63500</xdr:colOff>
      <xdr:row>36</xdr:row>
      <xdr:rowOff>50089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200082"/>
          <a:ext cx="8382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54986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12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27882</xdr:rowOff>
    </xdr:from>
    <xdr:to>
      <xdr:col>19</xdr:col>
      <xdr:colOff>177800</xdr:colOff>
      <xdr:row>36</xdr:row>
      <xdr:rowOff>29776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00082"/>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163005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138230</xdr:rowOff>
    </xdr:from>
    <xdr:to>
      <xdr:col>15</xdr:col>
      <xdr:colOff>50800</xdr:colOff>
      <xdr:row>36</xdr:row>
      <xdr:rowOff>29776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38980"/>
          <a:ext cx="889000" cy="6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157682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79546</xdr:rowOff>
    </xdr:from>
    <xdr:to>
      <xdr:col>10</xdr:col>
      <xdr:colOff>114300</xdr:colOff>
      <xdr:row>35</xdr:row>
      <xdr:rowOff>138230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80296"/>
          <a:ext cx="889000" cy="5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170478</xdr:rowOff>
    </xdr:from>
    <xdr:to>
      <xdr:col>10</xdr:col>
      <xdr:colOff>165100</xdr:colOff>
      <xdr:row>34</xdr:row>
      <xdr:rowOff>100628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117155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130995</xdr:rowOff>
    </xdr:from>
    <xdr:to>
      <xdr:col>6</xdr:col>
      <xdr:colOff>38100</xdr:colOff>
      <xdr:row>34</xdr:row>
      <xdr:rowOff>61145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77672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170739</xdr:rowOff>
    </xdr:from>
    <xdr:to>
      <xdr:col>24</xdr:col>
      <xdr:colOff>114300</xdr:colOff>
      <xdr:row>36</xdr:row>
      <xdr:rowOff>100889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149166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4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148532</xdr:rowOff>
    </xdr:from>
    <xdr:to>
      <xdr:col>20</xdr:col>
      <xdr:colOff>38100</xdr:colOff>
      <xdr:row>36</xdr:row>
      <xdr:rowOff>78682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4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69809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4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150426</xdr:rowOff>
    </xdr:from>
    <xdr:to>
      <xdr:col>15</xdr:col>
      <xdr:colOff>101600</xdr:colOff>
      <xdr:row>36</xdr:row>
      <xdr:rowOff>80576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5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71703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87430</xdr:rowOff>
    </xdr:from>
    <xdr:to>
      <xdr:col>10</xdr:col>
      <xdr:colOff>165100</xdr:colOff>
      <xdr:row>36</xdr:row>
      <xdr:rowOff>17580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8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8707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8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28746</xdr:rowOff>
    </xdr:from>
    <xdr:to>
      <xdr:col>6</xdr:col>
      <xdr:colOff>38100</xdr:colOff>
      <xdr:row>35</xdr:row>
      <xdr:rowOff>130346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2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121473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12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7480</xdr:rowOff>
    </xdr:from>
    <xdr:to>
      <xdr:col>24</xdr:col>
      <xdr:colOff>63500</xdr:colOff>
      <xdr:row>58</xdr:row>
      <xdr:rowOff>12141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951580"/>
          <a:ext cx="838200" cy="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56507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5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169507</xdr:rowOff>
    </xdr:from>
    <xdr:to>
      <xdr:col>19</xdr:col>
      <xdr:colOff>177800</xdr:colOff>
      <xdr:row>58</xdr:row>
      <xdr:rowOff>7480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942157"/>
          <a:ext cx="889000" cy="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3001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0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161151</xdr:rowOff>
    </xdr:from>
    <xdr:to>
      <xdr:col>15</xdr:col>
      <xdr:colOff>50800</xdr:colOff>
      <xdr:row>57</xdr:row>
      <xdr:rowOff>169507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33801"/>
          <a:ext cx="889000" cy="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13187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1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161151</xdr:rowOff>
    </xdr:from>
    <xdr:to>
      <xdr:col>10</xdr:col>
      <xdr:colOff>114300</xdr:colOff>
      <xdr:row>57</xdr:row>
      <xdr:rowOff>164782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33801"/>
          <a:ext cx="889000" cy="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84937</xdr:rowOff>
    </xdr:from>
    <xdr:to>
      <xdr:col>10</xdr:col>
      <xdr:colOff>165100</xdr:colOff>
      <xdr:row>58</xdr:row>
      <xdr:rowOff>15087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5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31614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3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26205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2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132791</xdr:rowOff>
    </xdr:from>
    <xdr:to>
      <xdr:col>24</xdr:col>
      <xdr:colOff>114300</xdr:colOff>
      <xdr:row>58</xdr:row>
      <xdr:rowOff>62941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0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47718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2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128130</xdr:rowOff>
    </xdr:from>
    <xdr:to>
      <xdr:col>20</xdr:col>
      <xdr:colOff>38100</xdr:colOff>
      <xdr:row>58</xdr:row>
      <xdr:rowOff>58280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0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49407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118707</xdr:rowOff>
    </xdr:from>
    <xdr:to>
      <xdr:col>15</xdr:col>
      <xdr:colOff>101600</xdr:colOff>
      <xdr:row>58</xdr:row>
      <xdr:rowOff>48857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9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39984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8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110351</xdr:rowOff>
    </xdr:from>
    <xdr:to>
      <xdr:col>10</xdr:col>
      <xdr:colOff>165100</xdr:colOff>
      <xdr:row>58</xdr:row>
      <xdr:rowOff>40501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8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31628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7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113982</xdr:rowOff>
    </xdr:from>
    <xdr:to>
      <xdr:col>6</xdr:col>
      <xdr:colOff>38100</xdr:colOff>
      <xdr:row>58</xdr:row>
      <xdr:rowOff>44132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8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35259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81910</xdr:rowOff>
    </xdr:from>
    <xdr:to>
      <xdr:col>24</xdr:col>
      <xdr:colOff>63500</xdr:colOff>
      <xdr:row>75</xdr:row>
      <xdr:rowOff>131104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940660"/>
          <a:ext cx="838200" cy="4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94302</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24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77155</xdr:rowOff>
    </xdr:from>
    <xdr:to>
      <xdr:col>19</xdr:col>
      <xdr:colOff>177800</xdr:colOff>
      <xdr:row>75</xdr:row>
      <xdr:rowOff>131104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2935905"/>
          <a:ext cx="889000" cy="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41084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24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77155</xdr:rowOff>
    </xdr:from>
    <xdr:to>
      <xdr:col>15</xdr:col>
      <xdr:colOff>50800</xdr:colOff>
      <xdr:row>75</xdr:row>
      <xdr:rowOff>108702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935905"/>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52240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25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108702</xdr:rowOff>
    </xdr:from>
    <xdr:to>
      <xdr:col>10</xdr:col>
      <xdr:colOff>114300</xdr:colOff>
      <xdr:row>75</xdr:row>
      <xdr:rowOff>110439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2967452"/>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132883</xdr:rowOff>
    </xdr:from>
    <xdr:to>
      <xdr:col>10</xdr:col>
      <xdr:colOff>165100</xdr:colOff>
      <xdr:row>77</xdr:row>
      <xdr:rowOff>63033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54160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68783</xdr:rowOff>
    </xdr:from>
    <xdr:to>
      <xdr:col>6</xdr:col>
      <xdr:colOff>38100</xdr:colOff>
      <xdr:row>76</xdr:row>
      <xdr:rowOff>170383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161510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9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31110</xdr:rowOff>
    </xdr:from>
    <xdr:to>
      <xdr:col>24</xdr:col>
      <xdr:colOff>114300</xdr:colOff>
      <xdr:row>75</xdr:row>
      <xdr:rowOff>132710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8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53987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74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80304</xdr:rowOff>
    </xdr:from>
    <xdr:to>
      <xdr:col>20</xdr:col>
      <xdr:colOff>38100</xdr:colOff>
      <xdr:row>76</xdr:row>
      <xdr:rowOff>10455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9390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26981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71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26355</xdr:rowOff>
    </xdr:from>
    <xdr:to>
      <xdr:col>15</xdr:col>
      <xdr:colOff>101600</xdr:colOff>
      <xdr:row>75</xdr:row>
      <xdr:rowOff>127955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88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144482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66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57902</xdr:rowOff>
    </xdr:from>
    <xdr:to>
      <xdr:col>10</xdr:col>
      <xdr:colOff>165100</xdr:colOff>
      <xdr:row>75</xdr:row>
      <xdr:rowOff>159502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91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4579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69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59639</xdr:rowOff>
    </xdr:from>
    <xdr:to>
      <xdr:col>6</xdr:col>
      <xdr:colOff>38100</xdr:colOff>
      <xdr:row>75</xdr:row>
      <xdr:rowOff>161240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9183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6316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6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139154</xdr:rowOff>
    </xdr:from>
    <xdr:to>
      <xdr:col>24</xdr:col>
      <xdr:colOff>63500</xdr:colOff>
      <xdr:row>96</xdr:row>
      <xdr:rowOff>150076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98354"/>
          <a:ext cx="8382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1351</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9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150076</xdr:rowOff>
    </xdr:from>
    <xdr:to>
      <xdr:col>19</xdr:col>
      <xdr:colOff>177800</xdr:colOff>
      <xdr:row>97</xdr:row>
      <xdr:rowOff>7671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09276"/>
          <a:ext cx="889000" cy="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100144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7671</xdr:rowOff>
    </xdr:from>
    <xdr:to>
      <xdr:col>15</xdr:col>
      <xdr:colOff>50800</xdr:colOff>
      <xdr:row>97</xdr:row>
      <xdr:rowOff>81166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38321"/>
          <a:ext cx="889000" cy="7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132593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81166</xdr:rowOff>
    </xdr:from>
    <xdr:to>
      <xdr:col>10</xdr:col>
      <xdr:colOff>114300</xdr:colOff>
      <xdr:row>97</xdr:row>
      <xdr:rowOff>139928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11816"/>
          <a:ext cx="889000" cy="5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133438</xdr:rowOff>
    </xdr:from>
    <xdr:to>
      <xdr:col>10</xdr:col>
      <xdr:colOff>165100</xdr:colOff>
      <xdr:row>97</xdr:row>
      <xdr:rowOff>63588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80115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123855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88354</xdr:rowOff>
    </xdr:from>
    <xdr:to>
      <xdr:col>24</xdr:col>
      <xdr:colOff>114300</xdr:colOff>
      <xdr:row>97</xdr:row>
      <xdr:rowOff>18504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4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66781</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2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99276</xdr:rowOff>
    </xdr:from>
    <xdr:to>
      <xdr:col>20</xdr:col>
      <xdr:colOff>38100</xdr:colOff>
      <xdr:row>97</xdr:row>
      <xdr:rowOff>29426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20553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5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128321</xdr:rowOff>
    </xdr:from>
    <xdr:to>
      <xdr:col>15</xdr:col>
      <xdr:colOff>101600</xdr:colOff>
      <xdr:row>97</xdr:row>
      <xdr:rowOff>58471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8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49598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8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30366</xdr:rowOff>
    </xdr:from>
    <xdr:to>
      <xdr:col>10</xdr:col>
      <xdr:colOff>165100</xdr:colOff>
      <xdr:row>97</xdr:row>
      <xdr:rowOff>131966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6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123093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5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89128</xdr:rowOff>
    </xdr:from>
    <xdr:to>
      <xdr:col>6</xdr:col>
      <xdr:colOff>38100</xdr:colOff>
      <xdr:row>98</xdr:row>
      <xdr:rowOff>19278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1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10405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1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72058</xdr:rowOff>
    </xdr:from>
    <xdr:to>
      <xdr:col>55</xdr:col>
      <xdr:colOff>0</xdr:colOff>
      <xdr:row>38</xdr:row>
      <xdr:rowOff>73452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587158"/>
          <a:ext cx="8382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120395</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9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73452</xdr:rowOff>
    </xdr:from>
    <xdr:to>
      <xdr:col>50</xdr:col>
      <xdr:colOff>114300</xdr:colOff>
      <xdr:row>38</xdr:row>
      <xdr:rowOff>75043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588552"/>
          <a:ext cx="889000" cy="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56540</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60883</xdr:rowOff>
    </xdr:from>
    <xdr:to>
      <xdr:col>45</xdr:col>
      <xdr:colOff>177800</xdr:colOff>
      <xdr:row>38</xdr:row>
      <xdr:rowOff>75043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575983"/>
          <a:ext cx="8890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63375</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60883</xdr:rowOff>
    </xdr:from>
    <xdr:to>
      <xdr:col>41</xdr:col>
      <xdr:colOff>50800</xdr:colOff>
      <xdr:row>38</xdr:row>
      <xdr:rowOff>77987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75983"/>
          <a:ext cx="889000" cy="1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124141</xdr:rowOff>
    </xdr:from>
    <xdr:to>
      <xdr:col>41</xdr:col>
      <xdr:colOff>101600</xdr:colOff>
      <xdr:row>38</xdr:row>
      <xdr:rowOff>54291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70818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24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113635</xdr:rowOff>
    </xdr:from>
    <xdr:to>
      <xdr:col>36</xdr:col>
      <xdr:colOff>165100</xdr:colOff>
      <xdr:row>38</xdr:row>
      <xdr:rowOff>43785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45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60312</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2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21258</xdr:rowOff>
    </xdr:from>
    <xdr:to>
      <xdr:col>55</xdr:col>
      <xdr:colOff>50800</xdr:colOff>
      <xdr:row>38</xdr:row>
      <xdr:rowOff>122858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53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107634</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45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22652</xdr:rowOff>
    </xdr:from>
    <xdr:to>
      <xdr:col>50</xdr:col>
      <xdr:colOff>165100</xdr:colOff>
      <xdr:row>38</xdr:row>
      <xdr:rowOff>124252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53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115379</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63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24243</xdr:rowOff>
    </xdr:from>
    <xdr:to>
      <xdr:col>46</xdr:col>
      <xdr:colOff>38100</xdr:colOff>
      <xdr:row>38</xdr:row>
      <xdr:rowOff>125843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53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116970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63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10083</xdr:rowOff>
    </xdr:from>
    <xdr:to>
      <xdr:col>41</xdr:col>
      <xdr:colOff>101600</xdr:colOff>
      <xdr:row>38</xdr:row>
      <xdr:rowOff>111683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52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102810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61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27187</xdr:rowOff>
    </xdr:from>
    <xdr:to>
      <xdr:col>36</xdr:col>
      <xdr:colOff>165100</xdr:colOff>
      <xdr:row>38</xdr:row>
      <xdr:rowOff>128787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54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119914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63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149347</xdr:rowOff>
    </xdr:from>
    <xdr:to>
      <xdr:col>55</xdr:col>
      <xdr:colOff>0</xdr:colOff>
      <xdr:row>58</xdr:row>
      <xdr:rowOff>5123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21997"/>
          <a:ext cx="838200" cy="2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30045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3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146215</xdr:rowOff>
    </xdr:from>
    <xdr:to>
      <xdr:col>50</xdr:col>
      <xdr:colOff>114300</xdr:colOff>
      <xdr:row>58</xdr:row>
      <xdr:rowOff>5123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918865"/>
          <a:ext cx="889000" cy="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129677</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11166</xdr:rowOff>
    </xdr:from>
    <xdr:to>
      <xdr:col>45</xdr:col>
      <xdr:colOff>177800</xdr:colOff>
      <xdr:row>57</xdr:row>
      <xdr:rowOff>146215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783816"/>
          <a:ext cx="889000" cy="13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143179</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11166</xdr:rowOff>
    </xdr:from>
    <xdr:to>
      <xdr:col>41</xdr:col>
      <xdr:colOff>50800</xdr:colOff>
      <xdr:row>57</xdr:row>
      <xdr:rowOff>66228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783816"/>
          <a:ext cx="889000" cy="5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170686</xdr:rowOff>
    </xdr:from>
    <xdr:to>
      <xdr:col>41</xdr:col>
      <xdr:colOff>101600</xdr:colOff>
      <xdr:row>57</xdr:row>
      <xdr:rowOff>100836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7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91963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86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99530</xdr:rowOff>
    </xdr:from>
    <xdr:to>
      <xdr:col>36</xdr:col>
      <xdr:colOff>165100</xdr:colOff>
      <xdr:row>57</xdr:row>
      <xdr:rowOff>29680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46207</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4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98547</xdr:rowOff>
    </xdr:from>
    <xdr:to>
      <xdr:col>55</xdr:col>
      <xdr:colOff>50800</xdr:colOff>
      <xdr:row>58</xdr:row>
      <xdr:rowOff>28697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7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76974</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4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125773</xdr:rowOff>
    </xdr:from>
    <xdr:to>
      <xdr:col>50</xdr:col>
      <xdr:colOff>165100</xdr:colOff>
      <xdr:row>58</xdr:row>
      <xdr:rowOff>55923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9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47050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99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95415</xdr:rowOff>
    </xdr:from>
    <xdr:to>
      <xdr:col>46</xdr:col>
      <xdr:colOff>38100</xdr:colOff>
      <xdr:row>58</xdr:row>
      <xdr:rowOff>25565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6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16692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96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131816</xdr:rowOff>
    </xdr:from>
    <xdr:to>
      <xdr:col>41</xdr:col>
      <xdr:colOff>101600</xdr:colOff>
      <xdr:row>57</xdr:row>
      <xdr:rowOff>61966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3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78493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50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15428</xdr:rowOff>
    </xdr:from>
    <xdr:to>
      <xdr:col>36</xdr:col>
      <xdr:colOff>165100</xdr:colOff>
      <xdr:row>57</xdr:row>
      <xdr:rowOff>117028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8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108155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88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89218</xdr:rowOff>
    </xdr:from>
    <xdr:to>
      <xdr:col>55</xdr:col>
      <xdr:colOff>0</xdr:colOff>
      <xdr:row>78</xdr:row>
      <xdr:rowOff>91860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62318"/>
          <a:ext cx="8382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50068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51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80493</xdr:rowOff>
    </xdr:from>
    <xdr:to>
      <xdr:col>50</xdr:col>
      <xdr:colOff>114300</xdr:colOff>
      <xdr:row>78</xdr:row>
      <xdr:rowOff>89218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453593"/>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150131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123368</xdr:rowOff>
    </xdr:from>
    <xdr:to>
      <xdr:col>45</xdr:col>
      <xdr:colOff>177800</xdr:colOff>
      <xdr:row>78</xdr:row>
      <xdr:rowOff>80493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325018"/>
          <a:ext cx="889000" cy="1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135157</xdr:rowOff>
    </xdr:from>
    <xdr:ext cx="469744"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15428" y="1350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123368</xdr:rowOff>
    </xdr:from>
    <xdr:to>
      <xdr:col>41</xdr:col>
      <xdr:colOff>50800</xdr:colOff>
      <xdr:row>78</xdr:row>
      <xdr:rowOff>98831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325018"/>
          <a:ext cx="889000" cy="14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110426</xdr:rowOff>
    </xdr:from>
    <xdr:to>
      <xdr:col>41</xdr:col>
      <xdr:colOff>101600</xdr:colOff>
      <xdr:row>78</xdr:row>
      <xdr:rowOff>40576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1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31703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40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66548</xdr:rowOff>
    </xdr:from>
    <xdr:to>
      <xdr:col>36</xdr:col>
      <xdr:colOff>165100</xdr:colOff>
      <xdr:row>77</xdr:row>
      <xdr:rowOff>168148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13225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4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41060</xdr:rowOff>
    </xdr:from>
    <xdr:to>
      <xdr:col>55</xdr:col>
      <xdr:colOff>50800</xdr:colOff>
      <xdr:row>78</xdr:row>
      <xdr:rowOff>142660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5619</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37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38418</xdr:rowOff>
    </xdr:from>
    <xdr:to>
      <xdr:col>50</xdr:col>
      <xdr:colOff>165100</xdr:colOff>
      <xdr:row>78</xdr:row>
      <xdr:rowOff>140018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1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131145</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50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29693</xdr:rowOff>
    </xdr:from>
    <xdr:to>
      <xdr:col>46</xdr:col>
      <xdr:colOff>38100</xdr:colOff>
      <xdr:row>78</xdr:row>
      <xdr:rowOff>131293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0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147820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17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72568</xdr:rowOff>
    </xdr:from>
    <xdr:to>
      <xdr:col>41</xdr:col>
      <xdr:colOff>101600</xdr:colOff>
      <xdr:row>78</xdr:row>
      <xdr:rowOff>2718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27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19245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0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48031</xdr:rowOff>
    </xdr:from>
    <xdr:to>
      <xdr:col>36</xdr:col>
      <xdr:colOff>165100</xdr:colOff>
      <xdr:row>78</xdr:row>
      <xdr:rowOff>149631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2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140758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51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168742</xdr:rowOff>
    </xdr:from>
    <xdr:to>
      <xdr:col>55</xdr:col>
      <xdr:colOff>0</xdr:colOff>
      <xdr:row>98</xdr:row>
      <xdr:rowOff>21687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799392"/>
          <a:ext cx="838200" cy="2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78750</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143430</xdr:rowOff>
    </xdr:from>
    <xdr:to>
      <xdr:col>50</xdr:col>
      <xdr:colOff>114300</xdr:colOff>
      <xdr:row>98</xdr:row>
      <xdr:rowOff>21687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774080"/>
          <a:ext cx="889000" cy="4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5311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4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122765</xdr:rowOff>
    </xdr:from>
    <xdr:to>
      <xdr:col>45</xdr:col>
      <xdr:colOff>177800</xdr:colOff>
      <xdr:row>97</xdr:row>
      <xdr:rowOff>143430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753415"/>
          <a:ext cx="889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5630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4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122765</xdr:rowOff>
    </xdr:from>
    <xdr:to>
      <xdr:col>41</xdr:col>
      <xdr:colOff>50800</xdr:colOff>
      <xdr:row>97</xdr:row>
      <xdr:rowOff>162268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753415"/>
          <a:ext cx="889000" cy="3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89137</xdr:rowOff>
    </xdr:from>
    <xdr:to>
      <xdr:col>41</xdr:col>
      <xdr:colOff>101600</xdr:colOff>
      <xdr:row>98</xdr:row>
      <xdr:rowOff>19287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1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10414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81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64960</xdr:rowOff>
    </xdr:from>
    <xdr:to>
      <xdr:col>36</xdr:col>
      <xdr:colOff>165100</xdr:colOff>
      <xdr:row>97</xdr:row>
      <xdr:rowOff>166560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11637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47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117942</xdr:rowOff>
    </xdr:from>
    <xdr:to>
      <xdr:col>55</xdr:col>
      <xdr:colOff>50800</xdr:colOff>
      <xdr:row>98</xdr:row>
      <xdr:rowOff>48092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4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34300</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66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142337</xdr:rowOff>
    </xdr:from>
    <xdr:to>
      <xdr:col>50</xdr:col>
      <xdr:colOff>165100</xdr:colOff>
      <xdr:row>98</xdr:row>
      <xdr:rowOff>72487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7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63614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86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92630</xdr:rowOff>
    </xdr:from>
    <xdr:to>
      <xdr:col>46</xdr:col>
      <xdr:colOff>38100</xdr:colOff>
      <xdr:row>98</xdr:row>
      <xdr:rowOff>22780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7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13907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81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71965</xdr:rowOff>
    </xdr:from>
    <xdr:to>
      <xdr:col>41</xdr:col>
      <xdr:colOff>101600</xdr:colOff>
      <xdr:row>98</xdr:row>
      <xdr:rowOff>2115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18642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47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111468</xdr:rowOff>
    </xdr:from>
    <xdr:to>
      <xdr:col>36</xdr:col>
      <xdr:colOff>165100</xdr:colOff>
      <xdr:row>98</xdr:row>
      <xdr:rowOff>41618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7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32745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83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80687</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24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74668</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69714</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128753</xdr:rowOff>
    </xdr:from>
    <xdr:to>
      <xdr:col>72</xdr:col>
      <xdr:colOff>38100</xdr:colOff>
      <xdr:row>39</xdr:row>
      <xdr:rowOff>58903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75430</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4017" y="6419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112750</xdr:rowOff>
    </xdr:from>
    <xdr:to>
      <xdr:col>67</xdr:col>
      <xdr:colOff>101600</xdr:colOff>
      <xdr:row>39</xdr:row>
      <xdr:rowOff>42900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2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59427</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0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112040</xdr:rowOff>
    </xdr:from>
    <xdr:to>
      <xdr:col>85</xdr:col>
      <xdr:colOff>127000</xdr:colOff>
      <xdr:row>75</xdr:row>
      <xdr:rowOff>131108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2970790"/>
          <a:ext cx="838200" cy="1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78402</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76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131108</xdr:rowOff>
    </xdr:from>
    <xdr:to>
      <xdr:col>81</xdr:col>
      <xdr:colOff>50800</xdr:colOff>
      <xdr:row>75</xdr:row>
      <xdr:rowOff>150006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989858"/>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159497</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150006</xdr:rowOff>
    </xdr:from>
    <xdr:to>
      <xdr:col>76</xdr:col>
      <xdr:colOff>114300</xdr:colOff>
      <xdr:row>75</xdr:row>
      <xdr:rowOff>154330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008756"/>
          <a:ext cx="8890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134008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130061</xdr:rowOff>
    </xdr:from>
    <xdr:to>
      <xdr:col>71</xdr:col>
      <xdr:colOff>177800</xdr:colOff>
      <xdr:row>75</xdr:row>
      <xdr:rowOff>154330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2988811"/>
          <a:ext cx="889000" cy="2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61754</xdr:rowOff>
    </xdr:from>
    <xdr:to>
      <xdr:col>72</xdr:col>
      <xdr:colOff>38100</xdr:colOff>
      <xdr:row>75</xdr:row>
      <xdr:rowOff>163354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8431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6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116770</xdr:rowOff>
    </xdr:from>
    <xdr:to>
      <xdr:col>67</xdr:col>
      <xdr:colOff>101600</xdr:colOff>
      <xdr:row>75</xdr:row>
      <xdr:rowOff>46920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63447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61240</xdr:rowOff>
    </xdr:from>
    <xdr:to>
      <xdr:col>85</xdr:col>
      <xdr:colOff>177800</xdr:colOff>
      <xdr:row>75</xdr:row>
      <xdr:rowOff>162840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91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39667</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89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80308</xdr:rowOff>
    </xdr:from>
    <xdr:to>
      <xdr:col>81</xdr:col>
      <xdr:colOff>101600</xdr:colOff>
      <xdr:row>76</xdr:row>
      <xdr:rowOff>10458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93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1585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03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99206</xdr:rowOff>
    </xdr:from>
    <xdr:to>
      <xdr:col>76</xdr:col>
      <xdr:colOff>165100</xdr:colOff>
      <xdr:row>76</xdr:row>
      <xdr:rowOff>29356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9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20483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05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103530</xdr:rowOff>
    </xdr:from>
    <xdr:to>
      <xdr:col>72</xdr:col>
      <xdr:colOff>38100</xdr:colOff>
      <xdr:row>76</xdr:row>
      <xdr:rowOff>33680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9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24807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05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79261</xdr:rowOff>
    </xdr:from>
    <xdr:to>
      <xdr:col>67</xdr:col>
      <xdr:colOff>101600</xdr:colOff>
      <xdr:row>76</xdr:row>
      <xdr:rowOff>9410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9380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537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03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84269</xdr:rowOff>
    </xdr:from>
    <xdr:to>
      <xdr:col>85</xdr:col>
      <xdr:colOff>127000</xdr:colOff>
      <xdr:row>98</xdr:row>
      <xdr:rowOff>91915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886369"/>
          <a:ext cx="838200" cy="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23097</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825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84269</xdr:rowOff>
    </xdr:from>
    <xdr:to>
      <xdr:col>81</xdr:col>
      <xdr:colOff>50800</xdr:colOff>
      <xdr:row>98</xdr:row>
      <xdr:rowOff>110692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886369"/>
          <a:ext cx="889000" cy="2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151189</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9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110692</xdr:rowOff>
    </xdr:from>
    <xdr:to>
      <xdr:col>76</xdr:col>
      <xdr:colOff>114300</xdr:colOff>
      <xdr:row>98</xdr:row>
      <xdr:rowOff>112661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912792"/>
          <a:ext cx="8890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159247</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57428" y="169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112661</xdr:rowOff>
    </xdr:from>
    <xdr:to>
      <xdr:col>71</xdr:col>
      <xdr:colOff>177800</xdr:colOff>
      <xdr:row>98</xdr:row>
      <xdr:rowOff>112685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914761"/>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62094</xdr:rowOff>
    </xdr:from>
    <xdr:to>
      <xdr:col>72</xdr:col>
      <xdr:colOff>38100</xdr:colOff>
      <xdr:row>98</xdr:row>
      <xdr:rowOff>163694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154821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95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65687</xdr:rowOff>
    </xdr:from>
    <xdr:to>
      <xdr:col>67</xdr:col>
      <xdr:colOff>101600</xdr:colOff>
      <xdr:row>98</xdr:row>
      <xdr:rowOff>167287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158414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96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41115</xdr:rowOff>
    </xdr:from>
    <xdr:to>
      <xdr:col>85</xdr:col>
      <xdr:colOff>177800</xdr:colOff>
      <xdr:row>98</xdr:row>
      <xdr:rowOff>142715</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492</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63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33469</xdr:rowOff>
    </xdr:from>
    <xdr:to>
      <xdr:col>81</xdr:col>
      <xdr:colOff>101600</xdr:colOff>
      <xdr:row>98</xdr:row>
      <xdr:rowOff>135069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3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151596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61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59892</xdr:rowOff>
    </xdr:from>
    <xdr:to>
      <xdr:col>76</xdr:col>
      <xdr:colOff>165100</xdr:colOff>
      <xdr:row>98</xdr:row>
      <xdr:rowOff>161492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6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6569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63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61861</xdr:rowOff>
    </xdr:from>
    <xdr:to>
      <xdr:col>72</xdr:col>
      <xdr:colOff>38100</xdr:colOff>
      <xdr:row>98</xdr:row>
      <xdr:rowOff>163461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6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8538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63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61885</xdr:rowOff>
    </xdr:from>
    <xdr:to>
      <xdr:col>67</xdr:col>
      <xdr:colOff>101600</xdr:colOff>
      <xdr:row>98</xdr:row>
      <xdr:rowOff>163485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6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8562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63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112615</xdr:rowOff>
    </xdr:from>
    <xdr:ext cx="378565"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56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46093</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38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64304</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4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106959</xdr:rowOff>
    </xdr:from>
    <xdr:to>
      <xdr:col>102</xdr:col>
      <xdr:colOff>165100</xdr:colOff>
      <xdr:row>39</xdr:row>
      <xdr:rowOff>37109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2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53636</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397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86004</xdr:rowOff>
    </xdr:from>
    <xdr:to>
      <xdr:col>98</xdr:col>
      <xdr:colOff>38100</xdr:colOff>
      <xdr:row>39</xdr:row>
      <xdr:rowOff>16154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32681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19522</xdr:rowOff>
    </xdr:from>
    <xdr:to>
      <xdr:col>116</xdr:col>
      <xdr:colOff>63500</xdr:colOff>
      <xdr:row>59</xdr:row>
      <xdr:rowOff>21089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35072"/>
          <a:ext cx="8382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118015</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90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19456</xdr:rowOff>
    </xdr:from>
    <xdr:to>
      <xdr:col>111</xdr:col>
      <xdr:colOff>177800</xdr:colOff>
      <xdr:row>59</xdr:row>
      <xdr:rowOff>19522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35006"/>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33030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18476</xdr:rowOff>
    </xdr:from>
    <xdr:to>
      <xdr:col>107</xdr:col>
      <xdr:colOff>50800</xdr:colOff>
      <xdr:row>59</xdr:row>
      <xdr:rowOff>19456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34026"/>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38778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16289</xdr:rowOff>
    </xdr:from>
    <xdr:to>
      <xdr:col>102</xdr:col>
      <xdr:colOff>114300</xdr:colOff>
      <xdr:row>59</xdr:row>
      <xdr:rowOff>18476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31839"/>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112120</xdr:rowOff>
    </xdr:from>
    <xdr:to>
      <xdr:col>102</xdr:col>
      <xdr:colOff>165100</xdr:colOff>
      <xdr:row>59</xdr:row>
      <xdr:rowOff>42270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58797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25382</xdr:rowOff>
    </xdr:from>
    <xdr:to>
      <xdr:col>98</xdr:col>
      <xdr:colOff>38100</xdr:colOff>
      <xdr:row>58</xdr:row>
      <xdr:rowOff>126982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143509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141739</xdr:rowOff>
    </xdr:from>
    <xdr:to>
      <xdr:col>116</xdr:col>
      <xdr:colOff>114300</xdr:colOff>
      <xdr:row>59</xdr:row>
      <xdr:rowOff>71889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8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73564</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1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140172</xdr:rowOff>
    </xdr:from>
    <xdr:to>
      <xdr:col>112</xdr:col>
      <xdr:colOff>38100</xdr:colOff>
      <xdr:row>59</xdr:row>
      <xdr:rowOff>70322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8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61449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1017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140106</xdr:rowOff>
    </xdr:from>
    <xdr:to>
      <xdr:col>107</xdr:col>
      <xdr:colOff>101600</xdr:colOff>
      <xdr:row>59</xdr:row>
      <xdr:rowOff>70256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61383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17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139126</xdr:rowOff>
    </xdr:from>
    <xdr:to>
      <xdr:col>102</xdr:col>
      <xdr:colOff>165100</xdr:colOff>
      <xdr:row>59</xdr:row>
      <xdr:rowOff>69276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8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60403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1017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136939</xdr:rowOff>
    </xdr:from>
    <xdr:to>
      <xdr:col>98</xdr:col>
      <xdr:colOff>38100</xdr:colOff>
      <xdr:row>59</xdr:row>
      <xdr:rowOff>67089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58216</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1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170267</xdr:rowOff>
    </xdr:from>
    <xdr:to>
      <xdr:col>116</xdr:col>
      <xdr:colOff>63500</xdr:colOff>
      <xdr:row>74</xdr:row>
      <xdr:rowOff>128401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686117"/>
          <a:ext cx="838200" cy="12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140153</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65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75529</xdr:rowOff>
    </xdr:from>
    <xdr:to>
      <xdr:col>111</xdr:col>
      <xdr:colOff>177800</xdr:colOff>
      <xdr:row>74</xdr:row>
      <xdr:rowOff>128401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762829"/>
          <a:ext cx="889000" cy="5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93478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43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75529</xdr:rowOff>
    </xdr:from>
    <xdr:to>
      <xdr:col>107</xdr:col>
      <xdr:colOff>50800</xdr:colOff>
      <xdr:row>74</xdr:row>
      <xdr:rowOff>141757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762829"/>
          <a:ext cx="889000" cy="6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64446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40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141757</xdr:rowOff>
    </xdr:from>
    <xdr:to>
      <xdr:col>102</xdr:col>
      <xdr:colOff>114300</xdr:colOff>
      <xdr:row>75</xdr:row>
      <xdr:rowOff>59265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829057"/>
          <a:ext cx="889000" cy="8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150589</xdr:rowOff>
    </xdr:from>
    <xdr:to>
      <xdr:col>102</xdr:col>
      <xdr:colOff>165100</xdr:colOff>
      <xdr:row>74</xdr:row>
      <xdr:rowOff>80739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6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97266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44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107155</xdr:rowOff>
    </xdr:from>
    <xdr:to>
      <xdr:col>98</xdr:col>
      <xdr:colOff>38100</xdr:colOff>
      <xdr:row>74</xdr:row>
      <xdr:rowOff>37305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6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53832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3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119467</xdr:rowOff>
    </xdr:from>
    <xdr:to>
      <xdr:col>116</xdr:col>
      <xdr:colOff>114300</xdr:colOff>
      <xdr:row>74</xdr:row>
      <xdr:rowOff>49617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63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142344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48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77601</xdr:rowOff>
    </xdr:from>
    <xdr:to>
      <xdr:col>112</xdr:col>
      <xdr:colOff>38100</xdr:colOff>
      <xdr:row>75</xdr:row>
      <xdr:rowOff>7751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6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170328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85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24729</xdr:rowOff>
    </xdr:from>
    <xdr:to>
      <xdr:col>107</xdr:col>
      <xdr:colOff>101600</xdr:colOff>
      <xdr:row>74</xdr:row>
      <xdr:rowOff>126329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1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117456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80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90957</xdr:rowOff>
    </xdr:from>
    <xdr:to>
      <xdr:col>102</xdr:col>
      <xdr:colOff>165100</xdr:colOff>
      <xdr:row>75</xdr:row>
      <xdr:rowOff>21107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7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12234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87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8465</xdr:rowOff>
    </xdr:from>
    <xdr:to>
      <xdr:col>98</xdr:col>
      <xdr:colOff>38100</xdr:colOff>
      <xdr:row>75</xdr:row>
      <xdr:rowOff>110065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6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101192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95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扶助費は住民一人当たり９３，０４３円となっている。保育施設に係る処遇改善加算の増などにより、前年度と比べ、扶助費の住民一人当たりのコストが増加している。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普通建設事業費は住民一人当たり３１，２３４円となっている。運動施設（陸上競技場）整備など大規模工事の経費が増となり、前年度と比べ普通建設事業費の住民一人当たりのコストが増加している。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操出金は住民一人当たり３９，３１４円となっている。介護保険特別会計操出金、後期高齢者医療特別会計操出金ともに被保険者が増となり、前年度と比べ操出金の住民一人当たりのコストが増加している。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今後も「第４次三郷市総合計画後期基本計画」に基づき、持続可能な財政基盤を確立し、安定した財政運営が行われるよう努める。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141,827
137,642
30.13
49,907,765
47,323,106
2,381,708
25,814,100
41,279,106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104648</xdr:rowOff>
    </xdr:from>
    <xdr:to>
      <xdr:col>24</xdr:col>
      <xdr:colOff>63500</xdr:colOff>
      <xdr:row>38</xdr:row>
      <xdr:rowOff>155702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619748"/>
          <a:ext cx="8382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33291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4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126746</xdr:rowOff>
    </xdr:from>
    <xdr:to>
      <xdr:col>19</xdr:col>
      <xdr:colOff>177800</xdr:colOff>
      <xdr:row>38</xdr:row>
      <xdr:rowOff>155702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64184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117111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42164</xdr:rowOff>
    </xdr:from>
    <xdr:to>
      <xdr:col>15</xdr:col>
      <xdr:colOff>50800</xdr:colOff>
      <xdr:row>38</xdr:row>
      <xdr:rowOff>126746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557264"/>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77216</xdr:rowOff>
    </xdr:from>
    <xdr:to>
      <xdr:col>10</xdr:col>
      <xdr:colOff>114300</xdr:colOff>
      <xdr:row>38</xdr:row>
      <xdr:rowOff>42164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20866"/>
          <a:ext cx="889000" cy="1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7366</xdr:rowOff>
    </xdr:from>
    <xdr:to>
      <xdr:col>10</xdr:col>
      <xdr:colOff>165100</xdr:colOff>
      <xdr:row>35</xdr:row>
      <xdr:rowOff>108966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125493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149877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53848</xdr:rowOff>
    </xdr:from>
    <xdr:to>
      <xdr:col>24</xdr:col>
      <xdr:colOff>114300</xdr:colOff>
      <xdr:row>38</xdr:row>
      <xdr:rowOff>155448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32275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104902</xdr:rowOff>
    </xdr:from>
    <xdr:to>
      <xdr:col>20</xdr:col>
      <xdr:colOff>38100</xdr:colOff>
      <xdr:row>39</xdr:row>
      <xdr:rowOff>35052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26179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71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75946</xdr:rowOff>
    </xdr:from>
    <xdr:to>
      <xdr:col>15</xdr:col>
      <xdr:colOff>101600</xdr:colOff>
      <xdr:row>39</xdr:row>
      <xdr:rowOff>6096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168673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8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162814</xdr:rowOff>
    </xdr:from>
    <xdr:to>
      <xdr:col>10</xdr:col>
      <xdr:colOff>165100</xdr:colOff>
      <xdr:row>38</xdr:row>
      <xdr:rowOff>92964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84091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26416</xdr:rowOff>
    </xdr:from>
    <xdr:to>
      <xdr:col>6</xdr:col>
      <xdr:colOff>38100</xdr:colOff>
      <xdr:row>37</xdr:row>
      <xdr:rowOff>128016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119143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6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114007</xdr:rowOff>
    </xdr:from>
    <xdr:to>
      <xdr:col>24</xdr:col>
      <xdr:colOff>63500</xdr:colOff>
      <xdr:row>58</xdr:row>
      <xdr:rowOff>118431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58107"/>
          <a:ext cx="8382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81659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5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118431</xdr:rowOff>
    </xdr:from>
    <xdr:to>
      <xdr:col>19</xdr:col>
      <xdr:colOff>177800</xdr:colOff>
      <xdr:row>58</xdr:row>
      <xdr:rowOff>128761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62531"/>
          <a:ext cx="889000" cy="1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167509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1011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123286</xdr:rowOff>
    </xdr:from>
    <xdr:to>
      <xdr:col>15</xdr:col>
      <xdr:colOff>50800</xdr:colOff>
      <xdr:row>58</xdr:row>
      <xdr:rowOff>128761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67386"/>
          <a:ext cx="889000" cy="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237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101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121924</xdr:rowOff>
    </xdr:from>
    <xdr:to>
      <xdr:col>10</xdr:col>
      <xdr:colOff>114300</xdr:colOff>
      <xdr:row>58</xdr:row>
      <xdr:rowOff>123286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66024"/>
          <a:ext cx="889000" cy="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78742</xdr:rowOff>
    </xdr:from>
    <xdr:to>
      <xdr:col>10</xdr:col>
      <xdr:colOff>165100</xdr:colOff>
      <xdr:row>59</xdr:row>
      <xdr:rowOff>8892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2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1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77306</xdr:rowOff>
    </xdr:from>
    <xdr:to>
      <xdr:col>6</xdr:col>
      <xdr:colOff>38100</xdr:colOff>
      <xdr:row>59</xdr:row>
      <xdr:rowOff>7456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2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170033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11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63207</xdr:rowOff>
    </xdr:from>
    <xdr:to>
      <xdr:col>24</xdr:col>
      <xdr:colOff>114300</xdr:colOff>
      <xdr:row>58</xdr:row>
      <xdr:rowOff>164807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37209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67631</xdr:rowOff>
    </xdr:from>
    <xdr:to>
      <xdr:col>20</xdr:col>
      <xdr:colOff>38100</xdr:colOff>
      <xdr:row>58</xdr:row>
      <xdr:rowOff>169231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1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14308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78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77961</xdr:rowOff>
    </xdr:from>
    <xdr:to>
      <xdr:col>15</xdr:col>
      <xdr:colOff>101600</xdr:colOff>
      <xdr:row>59</xdr:row>
      <xdr:rowOff>8111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2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24638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79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72486</xdr:rowOff>
    </xdr:from>
    <xdr:to>
      <xdr:col>10</xdr:col>
      <xdr:colOff>165100</xdr:colOff>
      <xdr:row>59</xdr:row>
      <xdr:rowOff>2636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1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19163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79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71124</xdr:rowOff>
    </xdr:from>
    <xdr:to>
      <xdr:col>6</xdr:col>
      <xdr:colOff>38100</xdr:colOff>
      <xdr:row>59</xdr:row>
      <xdr:rowOff>1274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1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17801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9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236,608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24715</xdr:rowOff>
    </xdr:from>
    <xdr:to>
      <xdr:col>24</xdr:col>
      <xdr:colOff>63500</xdr:colOff>
      <xdr:row>76</xdr:row>
      <xdr:rowOff>75572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54915"/>
          <a:ext cx="838200" cy="5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3987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91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75572</xdr:rowOff>
    </xdr:from>
    <xdr:to>
      <xdr:col>19</xdr:col>
      <xdr:colOff>177800</xdr:colOff>
      <xdr:row>76</xdr:row>
      <xdr:rowOff>103625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05772"/>
          <a:ext cx="889000" cy="2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102078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1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103625</xdr:rowOff>
    </xdr:from>
    <xdr:to>
      <xdr:col>15</xdr:col>
      <xdr:colOff>50800</xdr:colOff>
      <xdr:row>76</xdr:row>
      <xdr:rowOff>104212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33825"/>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141735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104212</xdr:rowOff>
    </xdr:from>
    <xdr:to>
      <xdr:col>10</xdr:col>
      <xdr:colOff>114300</xdr:colOff>
      <xdr:row>77</xdr:row>
      <xdr:rowOff>36068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34412"/>
          <a:ext cx="889000" cy="10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151688</xdr:rowOff>
    </xdr:from>
    <xdr:to>
      <xdr:col>10</xdr:col>
      <xdr:colOff>165100</xdr:colOff>
      <xdr:row>76</xdr:row>
      <xdr:rowOff>81838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98365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3186</xdr:rowOff>
    </xdr:from>
    <xdr:to>
      <xdr:col>6</xdr:col>
      <xdr:colOff>38100</xdr:colOff>
      <xdr:row>76</xdr:row>
      <xdr:rowOff>104786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121313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145364</xdr:rowOff>
    </xdr:from>
    <xdr:to>
      <xdr:col>24</xdr:col>
      <xdr:colOff>114300</xdr:colOff>
      <xdr:row>76</xdr:row>
      <xdr:rowOff>75515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041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123792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8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24772</xdr:rowOff>
    </xdr:from>
    <xdr:to>
      <xdr:col>20</xdr:col>
      <xdr:colOff>38100</xdr:colOff>
      <xdr:row>76</xdr:row>
      <xdr:rowOff>126372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5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117499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4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52825</xdr:rowOff>
    </xdr:from>
    <xdr:to>
      <xdr:col>15</xdr:col>
      <xdr:colOff>101600</xdr:colOff>
      <xdr:row>76</xdr:row>
      <xdr:rowOff>154425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145552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7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53412</xdr:rowOff>
    </xdr:from>
    <xdr:to>
      <xdr:col>10</xdr:col>
      <xdr:colOff>165100</xdr:colOff>
      <xdr:row>76</xdr:row>
      <xdr:rowOff>155012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8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146139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17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156718</xdr:rowOff>
    </xdr:from>
    <xdr:to>
      <xdr:col>6</xdr:col>
      <xdr:colOff>38100</xdr:colOff>
      <xdr:row>77</xdr:row>
      <xdr:rowOff>86868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8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77995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79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168060</xdr:rowOff>
    </xdr:from>
    <xdr:to>
      <xdr:col>24</xdr:col>
      <xdr:colOff>63500</xdr:colOff>
      <xdr:row>98</xdr:row>
      <xdr:rowOff>10643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98710"/>
          <a:ext cx="838200" cy="1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81881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9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163513</xdr:rowOff>
    </xdr:from>
    <xdr:to>
      <xdr:col>19</xdr:col>
      <xdr:colOff>177800</xdr:colOff>
      <xdr:row>98</xdr:row>
      <xdr:rowOff>10643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94163"/>
          <a:ext cx="889000" cy="1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33938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157683</xdr:rowOff>
    </xdr:from>
    <xdr:to>
      <xdr:col>15</xdr:col>
      <xdr:colOff>50800</xdr:colOff>
      <xdr:row>97</xdr:row>
      <xdr:rowOff>163513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88333"/>
          <a:ext cx="8890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37520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133426</xdr:rowOff>
    </xdr:from>
    <xdr:to>
      <xdr:col>10</xdr:col>
      <xdr:colOff>114300</xdr:colOff>
      <xdr:row>97</xdr:row>
      <xdr:rowOff>157683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64076"/>
          <a:ext cx="889000"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91567</xdr:rowOff>
    </xdr:from>
    <xdr:to>
      <xdr:col>10</xdr:col>
      <xdr:colOff>165100</xdr:colOff>
      <xdr:row>97</xdr:row>
      <xdr:rowOff>21717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5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38244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2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102400</xdr:rowOff>
    </xdr:from>
    <xdr:to>
      <xdr:col>6</xdr:col>
      <xdr:colOff>38100</xdr:colOff>
      <xdr:row>97</xdr:row>
      <xdr:rowOff>32550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117260</xdr:rowOff>
    </xdr:from>
    <xdr:to>
      <xdr:col>24</xdr:col>
      <xdr:colOff>114300</xdr:colOff>
      <xdr:row>98</xdr:row>
      <xdr:rowOff>47410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32187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6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131293</xdr:rowOff>
    </xdr:from>
    <xdr:to>
      <xdr:col>20</xdr:col>
      <xdr:colOff>38100</xdr:colOff>
      <xdr:row>98</xdr:row>
      <xdr:rowOff>61443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6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52570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5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112713</xdr:rowOff>
    </xdr:from>
    <xdr:to>
      <xdr:col>15</xdr:col>
      <xdr:colOff>101600</xdr:colOff>
      <xdr:row>98</xdr:row>
      <xdr:rowOff>42863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33990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3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106883</xdr:rowOff>
    </xdr:from>
    <xdr:to>
      <xdr:col>10</xdr:col>
      <xdr:colOff>165100</xdr:colOff>
      <xdr:row>98</xdr:row>
      <xdr:rowOff>37033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3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28160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3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82626</xdr:rowOff>
    </xdr:from>
    <xdr:to>
      <xdr:col>6</xdr:col>
      <xdr:colOff>38100</xdr:colOff>
      <xdr:row>98</xdr:row>
      <xdr:rowOff>12776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1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3903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0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61976</xdr:rowOff>
    </xdr:from>
    <xdr:to>
      <xdr:col>54</xdr:col>
      <xdr:colOff>189865</xdr:colOff>
      <xdr:row>38</xdr:row>
      <xdr:rowOff>133299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05476"/>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137126</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2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133299</xdr:rowOff>
    </xdr:from>
    <xdr:to>
      <xdr:col>55</xdr:col>
      <xdr:colOff>88900</xdr:colOff>
      <xdr:row>38</xdr:row>
      <xdr:rowOff>133299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4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8653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61976</xdr:rowOff>
    </xdr:from>
    <xdr:to>
      <xdr:col>55</xdr:col>
      <xdr:colOff>88900</xdr:colOff>
      <xdr:row>30</xdr:row>
      <xdr:rowOff>61976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69291</xdr:rowOff>
    </xdr:from>
    <xdr:to>
      <xdr:col>55</xdr:col>
      <xdr:colOff>0</xdr:colOff>
      <xdr:row>35</xdr:row>
      <xdr:rowOff>79807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070041"/>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30294</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024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51867</xdr:rowOff>
    </xdr:from>
    <xdr:to>
      <xdr:col>55</xdr:col>
      <xdr:colOff>50800</xdr:colOff>
      <xdr:row>36</xdr:row>
      <xdr:rowOff>153467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68834</xdr:rowOff>
    </xdr:from>
    <xdr:to>
      <xdr:col>50</xdr:col>
      <xdr:colOff>114300</xdr:colOff>
      <xdr:row>35</xdr:row>
      <xdr:rowOff>79807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069584"/>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167996</xdr:rowOff>
    </xdr:from>
    <xdr:to>
      <xdr:col>50</xdr:col>
      <xdr:colOff>165100</xdr:colOff>
      <xdr:row>36</xdr:row>
      <xdr:rowOff>98146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89273</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67919</xdr:rowOff>
    </xdr:from>
    <xdr:to>
      <xdr:col>45</xdr:col>
      <xdr:colOff>177800</xdr:colOff>
      <xdr:row>35</xdr:row>
      <xdr:rowOff>68834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06866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18948</xdr:rowOff>
    </xdr:from>
    <xdr:to>
      <xdr:col>46</xdr:col>
      <xdr:colOff>38100</xdr:colOff>
      <xdr:row>36</xdr:row>
      <xdr:rowOff>120548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111675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58775</xdr:rowOff>
    </xdr:from>
    <xdr:to>
      <xdr:col>41</xdr:col>
      <xdr:colOff>50800</xdr:colOff>
      <xdr:row>35</xdr:row>
      <xdr:rowOff>67919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05952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158852</xdr:rowOff>
    </xdr:from>
    <xdr:to>
      <xdr:col>41</xdr:col>
      <xdr:colOff>101600</xdr:colOff>
      <xdr:row>36</xdr:row>
      <xdr:rowOff>89002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80129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52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148793</xdr:rowOff>
    </xdr:from>
    <xdr:to>
      <xdr:col>36</xdr:col>
      <xdr:colOff>165100</xdr:colOff>
      <xdr:row>34</xdr:row>
      <xdr:rowOff>78943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58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95470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5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18491</xdr:rowOff>
    </xdr:from>
    <xdr:to>
      <xdr:col>55</xdr:col>
      <xdr:colOff>50800</xdr:colOff>
      <xdr:row>35</xdr:row>
      <xdr:rowOff>120091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01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41368</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87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29007</xdr:rowOff>
    </xdr:from>
    <xdr:to>
      <xdr:col>50</xdr:col>
      <xdr:colOff>165100</xdr:colOff>
      <xdr:row>35</xdr:row>
      <xdr:rowOff>130607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02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147134</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8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18034</xdr:rowOff>
    </xdr:from>
    <xdr:to>
      <xdr:col>46</xdr:col>
      <xdr:colOff>38100</xdr:colOff>
      <xdr:row>35</xdr:row>
      <xdr:rowOff>119634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0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136161</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7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17119</xdr:rowOff>
    </xdr:from>
    <xdr:to>
      <xdr:col>41</xdr:col>
      <xdr:colOff>101600</xdr:colOff>
      <xdr:row>35</xdr:row>
      <xdr:rowOff>118719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0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135246</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79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7975</xdr:rowOff>
    </xdr:from>
    <xdr:to>
      <xdr:col>36</xdr:col>
      <xdr:colOff>165100</xdr:colOff>
      <xdr:row>35</xdr:row>
      <xdr:rowOff>109575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0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100702</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1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94254</xdr:rowOff>
    </xdr:from>
    <xdr:to>
      <xdr:col>55</xdr:col>
      <xdr:colOff>0</xdr:colOff>
      <xdr:row>58</xdr:row>
      <xdr:rowOff>97226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38354"/>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101536</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02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96906</xdr:rowOff>
    </xdr:from>
    <xdr:to>
      <xdr:col>50</xdr:col>
      <xdr:colOff>114300</xdr:colOff>
      <xdr:row>58</xdr:row>
      <xdr:rowOff>97226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10041006"/>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5356</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96906</xdr:rowOff>
    </xdr:from>
    <xdr:to>
      <xdr:col>45</xdr:col>
      <xdr:colOff>177800</xdr:colOff>
      <xdr:row>58</xdr:row>
      <xdr:rowOff>100747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10041006"/>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24558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100747</xdr:rowOff>
    </xdr:from>
    <xdr:to>
      <xdr:col>41</xdr:col>
      <xdr:colOff>50800</xdr:colOff>
      <xdr:row>58</xdr:row>
      <xdr:rowOff>101250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44847"/>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107188</xdr:rowOff>
    </xdr:from>
    <xdr:to>
      <xdr:col>41</xdr:col>
      <xdr:colOff>101600</xdr:colOff>
      <xdr:row>58</xdr:row>
      <xdr:rowOff>37338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53865</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65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169080</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42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43454</xdr:rowOff>
    </xdr:from>
    <xdr:to>
      <xdr:col>55</xdr:col>
      <xdr:colOff>50800</xdr:colOff>
      <xdr:row>58</xdr:row>
      <xdr:rowOff>145054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8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129831</xdr:rowOff>
    </xdr:from>
    <xdr:ext cx="378565"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0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46426</xdr:rowOff>
    </xdr:from>
    <xdr:to>
      <xdr:col>50</xdr:col>
      <xdr:colOff>165100</xdr:colOff>
      <xdr:row>58</xdr:row>
      <xdr:rowOff>148026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9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139153</xdr:rowOff>
    </xdr:from>
    <xdr:ext cx="378565"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50017" y="1008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46106</xdr:rowOff>
    </xdr:from>
    <xdr:to>
      <xdr:col>46</xdr:col>
      <xdr:colOff>38100</xdr:colOff>
      <xdr:row>58</xdr:row>
      <xdr:rowOff>147706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9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138833</xdr:rowOff>
    </xdr:from>
    <xdr:ext cx="378565"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61017" y="10082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49947</xdr:rowOff>
    </xdr:from>
    <xdr:to>
      <xdr:col>41</xdr:col>
      <xdr:colOff>101600</xdr:colOff>
      <xdr:row>58</xdr:row>
      <xdr:rowOff>151547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9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142674</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2017" y="10086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50450</xdr:rowOff>
    </xdr:from>
    <xdr:to>
      <xdr:col>36</xdr:col>
      <xdr:colOff>165100</xdr:colOff>
      <xdr:row>58</xdr:row>
      <xdr:rowOff>152050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143177</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3017" y="10087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18411</xdr:rowOff>
    </xdr:from>
    <xdr:to>
      <xdr:col>55</xdr:col>
      <xdr:colOff>0</xdr:colOff>
      <xdr:row>79</xdr:row>
      <xdr:rowOff>19228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562961"/>
          <a:ext cx="8382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24190</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2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18314</xdr:rowOff>
    </xdr:from>
    <xdr:to>
      <xdr:col>50</xdr:col>
      <xdr:colOff>114300</xdr:colOff>
      <xdr:row>79</xdr:row>
      <xdr:rowOff>18411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62864"/>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88906</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146394</xdr:rowOff>
    </xdr:from>
    <xdr:to>
      <xdr:col>45</xdr:col>
      <xdr:colOff>177800</xdr:colOff>
      <xdr:row>79</xdr:row>
      <xdr:rowOff>18314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519494"/>
          <a:ext cx="889000" cy="4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127801</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146394</xdr:rowOff>
    </xdr:from>
    <xdr:to>
      <xdr:col>41</xdr:col>
      <xdr:colOff>50800</xdr:colOff>
      <xdr:row>79</xdr:row>
      <xdr:rowOff>15832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19494"/>
          <a:ext cx="889000" cy="4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11633</xdr:rowOff>
    </xdr:from>
    <xdr:to>
      <xdr:col>41</xdr:col>
      <xdr:colOff>101600</xdr:colOff>
      <xdr:row>78</xdr:row>
      <xdr:rowOff>113233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129760</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1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119859</xdr:rowOff>
    </xdr:from>
    <xdr:to>
      <xdr:col>36</xdr:col>
      <xdr:colOff>165100</xdr:colOff>
      <xdr:row>78</xdr:row>
      <xdr:rowOff>50009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66536</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139878</xdr:rowOff>
    </xdr:from>
    <xdr:to>
      <xdr:col>55</xdr:col>
      <xdr:colOff>50800</xdr:colOff>
      <xdr:row>79</xdr:row>
      <xdr:rowOff>70028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5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54805</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2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139061</xdr:rowOff>
    </xdr:from>
    <xdr:to>
      <xdr:col>50</xdr:col>
      <xdr:colOff>165100</xdr:colOff>
      <xdr:row>79</xdr:row>
      <xdr:rowOff>69211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1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60338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60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138964</xdr:rowOff>
    </xdr:from>
    <xdr:to>
      <xdr:col>46</xdr:col>
      <xdr:colOff>38100</xdr:colOff>
      <xdr:row>79</xdr:row>
      <xdr:rowOff>69114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60241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60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95594</xdr:rowOff>
    </xdr:from>
    <xdr:to>
      <xdr:col>41</xdr:col>
      <xdr:colOff>101600</xdr:colOff>
      <xdr:row>79</xdr:row>
      <xdr:rowOff>25744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16871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6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136482</xdr:rowOff>
    </xdr:from>
    <xdr:to>
      <xdr:col>36</xdr:col>
      <xdr:colOff>165100</xdr:colOff>
      <xdr:row>79</xdr:row>
      <xdr:rowOff>66632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0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57759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0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119724</xdr:rowOff>
    </xdr:from>
    <xdr:to>
      <xdr:col>55</xdr:col>
      <xdr:colOff>0</xdr:colOff>
      <xdr:row>96</xdr:row>
      <xdr:rowOff>157716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578924"/>
          <a:ext cx="838200" cy="3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118511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77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119724</xdr:rowOff>
    </xdr:from>
    <xdr:to>
      <xdr:col>50</xdr:col>
      <xdr:colOff>114300</xdr:colOff>
      <xdr:row>97</xdr:row>
      <xdr:rowOff>88167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578924"/>
          <a:ext cx="889000" cy="13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88826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1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62836</xdr:rowOff>
    </xdr:from>
    <xdr:to>
      <xdr:col>45</xdr:col>
      <xdr:colOff>177800</xdr:colOff>
      <xdr:row>97</xdr:row>
      <xdr:rowOff>88167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693486"/>
          <a:ext cx="889000" cy="2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114955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133441</xdr:rowOff>
    </xdr:from>
    <xdr:to>
      <xdr:col>41</xdr:col>
      <xdr:colOff>50800</xdr:colOff>
      <xdr:row>97</xdr:row>
      <xdr:rowOff>62836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592641"/>
          <a:ext cx="889000" cy="10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2141</xdr:rowOff>
    </xdr:from>
    <xdr:to>
      <xdr:col>41</xdr:col>
      <xdr:colOff>101600</xdr:colOff>
      <xdr:row>97</xdr:row>
      <xdr:rowOff>103741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120268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118476</xdr:rowOff>
    </xdr:from>
    <xdr:to>
      <xdr:col>36</xdr:col>
      <xdr:colOff>165100</xdr:colOff>
      <xdr:row>97</xdr:row>
      <xdr:rowOff>48626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39753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7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106916</xdr:rowOff>
    </xdr:from>
    <xdr:to>
      <xdr:col>55</xdr:col>
      <xdr:colOff>50800</xdr:colOff>
      <xdr:row>97</xdr:row>
      <xdr:rowOff>37066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6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129793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1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68924</xdr:rowOff>
    </xdr:from>
    <xdr:to>
      <xdr:col>50</xdr:col>
      <xdr:colOff>165100</xdr:colOff>
      <xdr:row>96</xdr:row>
      <xdr:rowOff>170524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2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15601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30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37367</xdr:rowOff>
    </xdr:from>
    <xdr:to>
      <xdr:col>46</xdr:col>
      <xdr:colOff>38100</xdr:colOff>
      <xdr:row>97</xdr:row>
      <xdr:rowOff>138967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6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130094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6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12036</xdr:rowOff>
    </xdr:from>
    <xdr:to>
      <xdr:col>41</xdr:col>
      <xdr:colOff>101600</xdr:colOff>
      <xdr:row>97</xdr:row>
      <xdr:rowOff>113636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4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104763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82641</xdr:rowOff>
    </xdr:from>
    <xdr:to>
      <xdr:col>36</xdr:col>
      <xdr:colOff>165100</xdr:colOff>
      <xdr:row>97</xdr:row>
      <xdr:rowOff>12791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4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29318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31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101854</xdr:rowOff>
    </xdr:from>
    <xdr:to>
      <xdr:col>85</xdr:col>
      <xdr:colOff>126364</xdr:colOff>
      <xdr:row>39</xdr:row>
      <xdr:rowOff>110617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45354"/>
          <a:ext cx="1269" cy="155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114444</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8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110617</xdr:rowOff>
    </xdr:from>
    <xdr:to>
      <xdr:col>86</xdr:col>
      <xdr:colOff>25400</xdr:colOff>
      <xdr:row>39</xdr:row>
      <xdr:rowOff>110617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48531</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101854</xdr:rowOff>
    </xdr:from>
    <xdr:to>
      <xdr:col>86</xdr:col>
      <xdr:colOff>25400</xdr:colOff>
      <xdr:row>30</xdr:row>
      <xdr:rowOff>101854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4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115697</xdr:rowOff>
    </xdr:from>
    <xdr:to>
      <xdr:col>85</xdr:col>
      <xdr:colOff>127000</xdr:colOff>
      <xdr:row>37</xdr:row>
      <xdr:rowOff>128270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459347"/>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106570</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35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83693</xdr:rowOff>
    </xdr:from>
    <xdr:to>
      <xdr:col>85</xdr:col>
      <xdr:colOff>177800</xdr:colOff>
      <xdr:row>36</xdr:row>
      <xdr:rowOff>13843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115697</xdr:rowOff>
    </xdr:from>
    <xdr:to>
      <xdr:col>81</xdr:col>
      <xdr:colOff>50800</xdr:colOff>
      <xdr:row>37</xdr:row>
      <xdr:rowOff>163830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59347"/>
          <a:ext cx="889000" cy="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42562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0</xdr:rowOff>
    </xdr:from>
    <xdr:to>
      <xdr:col>76</xdr:col>
      <xdr:colOff>114300</xdr:colOff>
      <xdr:row>37</xdr:row>
      <xdr:rowOff>163830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5829300"/>
          <a:ext cx="889000" cy="67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102997</xdr:rowOff>
    </xdr:from>
    <xdr:to>
      <xdr:col>76</xdr:col>
      <xdr:colOff>165100</xdr:colOff>
      <xdr:row>36</xdr:row>
      <xdr:rowOff>33147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49674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8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0</xdr:rowOff>
    </xdr:from>
    <xdr:to>
      <xdr:col>71</xdr:col>
      <xdr:colOff>177800</xdr:colOff>
      <xdr:row>36</xdr:row>
      <xdr:rowOff>65913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5829300"/>
          <a:ext cx="889000" cy="40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42418</xdr:rowOff>
    </xdr:from>
    <xdr:to>
      <xdr:col>72</xdr:col>
      <xdr:colOff>38100</xdr:colOff>
      <xdr:row>34</xdr:row>
      <xdr:rowOff>144018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587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135145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6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126111</xdr:rowOff>
    </xdr:from>
    <xdr:to>
      <xdr:col>67</xdr:col>
      <xdr:colOff>101600</xdr:colOff>
      <xdr:row>35</xdr:row>
      <xdr:rowOff>56261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595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72788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73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77470</xdr:rowOff>
    </xdr:from>
    <xdr:to>
      <xdr:col>85</xdr:col>
      <xdr:colOff>177800</xdr:colOff>
      <xdr:row>38</xdr:row>
      <xdr:rowOff>7620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55897</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64897</xdr:rowOff>
    </xdr:from>
    <xdr:to>
      <xdr:col>81</xdr:col>
      <xdr:colOff>101600</xdr:colOff>
      <xdr:row>37</xdr:row>
      <xdr:rowOff>166497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0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157624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0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113030</xdr:rowOff>
    </xdr:from>
    <xdr:to>
      <xdr:col>76</xdr:col>
      <xdr:colOff>165100</xdr:colOff>
      <xdr:row>38</xdr:row>
      <xdr:rowOff>43180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34307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4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120650</xdr:rowOff>
    </xdr:from>
    <xdr:to>
      <xdr:col>72</xdr:col>
      <xdr:colOff>38100</xdr:colOff>
      <xdr:row>34</xdr:row>
      <xdr:rowOff>50800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67327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5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15113</xdr:rowOff>
    </xdr:from>
    <xdr:to>
      <xdr:col>67</xdr:col>
      <xdr:colOff>101600</xdr:colOff>
      <xdr:row>36</xdr:row>
      <xdr:rowOff>116713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18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107840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28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89103</xdr:rowOff>
    </xdr:from>
    <xdr:to>
      <xdr:col>85</xdr:col>
      <xdr:colOff>127000</xdr:colOff>
      <xdr:row>58</xdr:row>
      <xdr:rowOff>92228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10033203"/>
          <a:ext cx="8382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155097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84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27819</xdr:rowOff>
    </xdr:from>
    <xdr:to>
      <xdr:col>81</xdr:col>
      <xdr:colOff>50800</xdr:colOff>
      <xdr:row>58</xdr:row>
      <xdr:rowOff>92228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800469"/>
          <a:ext cx="889000" cy="23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65714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159017</xdr:rowOff>
    </xdr:from>
    <xdr:to>
      <xdr:col>76</xdr:col>
      <xdr:colOff>114300</xdr:colOff>
      <xdr:row>57</xdr:row>
      <xdr:rowOff>27819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760217"/>
          <a:ext cx="889000" cy="4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73023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8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159017</xdr:rowOff>
    </xdr:from>
    <xdr:to>
      <xdr:col>71</xdr:col>
      <xdr:colOff>177800</xdr:colOff>
      <xdr:row>58</xdr:row>
      <xdr:rowOff>99657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760217"/>
          <a:ext cx="889000" cy="28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88367</xdr:rowOff>
    </xdr:from>
    <xdr:to>
      <xdr:col>72</xdr:col>
      <xdr:colOff>38100</xdr:colOff>
      <xdr:row>57</xdr:row>
      <xdr:rowOff>18517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8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35044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6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141952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38303</xdr:rowOff>
    </xdr:from>
    <xdr:to>
      <xdr:col>85</xdr:col>
      <xdr:colOff>177800</xdr:colOff>
      <xdr:row>58</xdr:row>
      <xdr:rowOff>139903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98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124680</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9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41428</xdr:rowOff>
    </xdr:from>
    <xdr:to>
      <xdr:col>81</xdr:col>
      <xdr:colOff>101600</xdr:colOff>
      <xdr:row>58</xdr:row>
      <xdr:rowOff>143028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8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134155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07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148469</xdr:rowOff>
    </xdr:from>
    <xdr:to>
      <xdr:col>76</xdr:col>
      <xdr:colOff>165100</xdr:colOff>
      <xdr:row>57</xdr:row>
      <xdr:rowOff>78619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95146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5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108217</xdr:rowOff>
    </xdr:from>
    <xdr:to>
      <xdr:col>72</xdr:col>
      <xdr:colOff>38100</xdr:colOff>
      <xdr:row>57</xdr:row>
      <xdr:rowOff>38367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0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29494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0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48857</xdr:rowOff>
    </xdr:from>
    <xdr:to>
      <xdr:col>67</xdr:col>
      <xdr:colOff>101600</xdr:colOff>
      <xdr:row>58</xdr:row>
      <xdr:rowOff>150457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9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141584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8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80687</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82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74668</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69714</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128752</xdr:rowOff>
    </xdr:from>
    <xdr:to>
      <xdr:col>72</xdr:col>
      <xdr:colOff>38100</xdr:colOff>
      <xdr:row>79</xdr:row>
      <xdr:rowOff>58902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0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75429</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27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112751</xdr:rowOff>
    </xdr:from>
    <xdr:to>
      <xdr:col>67</xdr:col>
      <xdr:colOff>101600</xdr:colOff>
      <xdr:row>79</xdr:row>
      <xdr:rowOff>42901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59428</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26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112040</xdr:rowOff>
    </xdr:from>
    <xdr:to>
      <xdr:col>85</xdr:col>
      <xdr:colOff>127000</xdr:colOff>
      <xdr:row>95</xdr:row>
      <xdr:rowOff>131108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399790"/>
          <a:ext cx="838200" cy="1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78173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9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131108</xdr:rowOff>
    </xdr:from>
    <xdr:to>
      <xdr:col>81</xdr:col>
      <xdr:colOff>50800</xdr:colOff>
      <xdr:row>95</xdr:row>
      <xdr:rowOff>150006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418858"/>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159497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150006</xdr:rowOff>
    </xdr:from>
    <xdr:to>
      <xdr:col>76</xdr:col>
      <xdr:colOff>114300</xdr:colOff>
      <xdr:row>95</xdr:row>
      <xdr:rowOff>154330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437756"/>
          <a:ext cx="8890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133971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130060</xdr:rowOff>
    </xdr:from>
    <xdr:to>
      <xdr:col>71</xdr:col>
      <xdr:colOff>177800</xdr:colOff>
      <xdr:row>95</xdr:row>
      <xdr:rowOff>154330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417810"/>
          <a:ext cx="8890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61658</xdr:rowOff>
    </xdr:from>
    <xdr:to>
      <xdr:col>72</xdr:col>
      <xdr:colOff>38100</xdr:colOff>
      <xdr:row>95</xdr:row>
      <xdr:rowOff>163258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8335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1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116618</xdr:rowOff>
    </xdr:from>
    <xdr:to>
      <xdr:col>67</xdr:col>
      <xdr:colOff>101600</xdr:colOff>
      <xdr:row>95</xdr:row>
      <xdr:rowOff>46768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63295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61240</xdr:rowOff>
    </xdr:from>
    <xdr:to>
      <xdr:col>85</xdr:col>
      <xdr:colOff>177800</xdr:colOff>
      <xdr:row>95</xdr:row>
      <xdr:rowOff>162840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34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39667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2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80308</xdr:rowOff>
    </xdr:from>
    <xdr:to>
      <xdr:col>81</xdr:col>
      <xdr:colOff>101600</xdr:colOff>
      <xdr:row>96</xdr:row>
      <xdr:rowOff>10458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6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1585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46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99206</xdr:rowOff>
    </xdr:from>
    <xdr:to>
      <xdr:col>76</xdr:col>
      <xdr:colOff>165100</xdr:colOff>
      <xdr:row>96</xdr:row>
      <xdr:rowOff>29356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38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20483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47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103530</xdr:rowOff>
    </xdr:from>
    <xdr:to>
      <xdr:col>72</xdr:col>
      <xdr:colOff>38100</xdr:colOff>
      <xdr:row>96</xdr:row>
      <xdr:rowOff>33680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24807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48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79260</xdr:rowOff>
    </xdr:from>
    <xdr:to>
      <xdr:col>67</xdr:col>
      <xdr:colOff>101600</xdr:colOff>
      <xdr:row>96</xdr:row>
      <xdr:rowOff>9410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6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45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43451</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558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51516</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132351</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3045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165879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5287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17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14034</xdr:rowOff>
    </xdr:from>
    <xdr:to>
      <xdr:col>102</xdr:col>
      <xdr:colOff>165100</xdr:colOff>
      <xdr:row>37</xdr:row>
      <xdr:rowOff>115634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3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132161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132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29464</xdr:rowOff>
    </xdr:from>
    <xdr:to>
      <xdr:col>98</xdr:col>
      <xdr:colOff>38100</xdr:colOff>
      <xdr:row>37</xdr:row>
      <xdr:rowOff>131064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147591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87901</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431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１４４，０６３円となっている、平成３０年度は、保育所等整備や民間保育所運営支援などの経費が増加していることにより、前年度と比べ、民生費の住民一人当たりのコスト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衛生費は住民一人当たり、１７，２６７円となっている。平成３０年度は東埼玉資源環境組合負担金などの経費が増加していることにより、前年度と比べ、衛生費の住民一人当たりのコストが増加している。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教育費は住民一人当たり２６，６５６円となっている。平成３０年度は、体育館施設整備などの経費が増となり、前年度と比べ、教育費の住民一人当たりのコストが増加している。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今後も「第４次三郷市総合計画後期基本計画」に基づき、持続可能な財政基盤を確立し、安定した財政運営が行われるよう努める。</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実質収支額については毎年度黒字となっているが、実質単年度収支でみると低い水準が続いており、今後厳しい財政状況になることも想定し、注視していく必要がある。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また、財政調整基金残高については、近年の扶助費や公債費などの増加傾向が影響し、経常的に少ない状況であることから、基金への積み立てを行うなど、安定的な財政運営を行えるように努めていく。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平成２２年度以降、連結実質赤字比率については、全ての年度で赤字なしとなっている。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国民健康保険特別会計及び公共下水道事業特別会計については、一般会計からの赤字補てん的な操出により財政運営が成り立っており、一般会計において多額の負担が生じている。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今後も引き続き、国民健康保険特別会計や公共下水道事業特別会計における操出金抑制および自主財源の確保に努める。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49907765</v>
      </c>
      <c r="BO4" s="430"/>
      <c r="BP4" s="430"/>
      <c r="BQ4" s="430"/>
      <c r="BR4" s="430"/>
      <c r="BS4" s="430"/>
      <c r="BT4" s="430"/>
      <c r="BU4" s="431"/>
      <c r="BV4" s="429">
        <v>49070116</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9.1999999999999993</v>
      </c>
      <c r="CU4" s="436"/>
      <c r="CV4" s="436"/>
      <c r="CW4" s="436"/>
      <c r="CX4" s="436"/>
      <c r="CY4" s="436"/>
      <c r="CZ4" s="436"/>
      <c r="DA4" s="437"/>
      <c r="DB4" s="435">
        <v>11.7</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47323106</v>
      </c>
      <c r="BO5" s="467"/>
      <c r="BP5" s="467"/>
      <c r="BQ5" s="467"/>
      <c r="BR5" s="467"/>
      <c r="BS5" s="467"/>
      <c r="BT5" s="467"/>
      <c r="BU5" s="468"/>
      <c r="BV5" s="466">
        <v>45933752</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95.7</v>
      </c>
      <c r="CU5" s="464"/>
      <c r="CV5" s="464"/>
      <c r="CW5" s="464"/>
      <c r="CX5" s="464"/>
      <c r="CY5" s="464"/>
      <c r="CZ5" s="464"/>
      <c r="DA5" s="465"/>
      <c r="DB5" s="463">
        <v>94</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2584659</v>
      </c>
      <c r="BO6" s="467"/>
      <c r="BP6" s="467"/>
      <c r="BQ6" s="467"/>
      <c r="BR6" s="467"/>
      <c r="BS6" s="467"/>
      <c r="BT6" s="467"/>
      <c r="BU6" s="468"/>
      <c r="BV6" s="466">
        <v>3136364</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99.6</v>
      </c>
      <c r="CU6" s="504"/>
      <c r="CV6" s="504"/>
      <c r="CW6" s="504"/>
      <c r="CX6" s="504"/>
      <c r="CY6" s="504"/>
      <c r="CZ6" s="504"/>
      <c r="DA6" s="505"/>
      <c r="DB6" s="503">
        <v>98</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202951</v>
      </c>
      <c r="BO7" s="467"/>
      <c r="BP7" s="467"/>
      <c r="BQ7" s="467"/>
      <c r="BR7" s="467"/>
      <c r="BS7" s="467"/>
      <c r="BT7" s="467"/>
      <c r="BU7" s="468"/>
      <c r="BV7" s="466">
        <v>173662</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25814100</v>
      </c>
      <c r="CU7" s="467"/>
      <c r="CV7" s="467"/>
      <c r="CW7" s="467"/>
      <c r="CX7" s="467"/>
      <c r="CY7" s="467"/>
      <c r="CZ7" s="467"/>
      <c r="DA7" s="468"/>
      <c r="DB7" s="466">
        <v>25259148</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2381708</v>
      </c>
      <c r="BO8" s="467"/>
      <c r="BP8" s="467"/>
      <c r="BQ8" s="467"/>
      <c r="BR8" s="467"/>
      <c r="BS8" s="467"/>
      <c r="BT8" s="467"/>
      <c r="BU8" s="468"/>
      <c r="BV8" s="466">
        <v>2962702</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0.95</v>
      </c>
      <c r="CU8" s="507"/>
      <c r="CV8" s="507"/>
      <c r="CW8" s="507"/>
      <c r="CX8" s="507"/>
      <c r="CY8" s="507"/>
      <c r="CZ8" s="507"/>
      <c r="DA8" s="508"/>
      <c r="DB8" s="506">
        <v>0.95</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136521</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94</v>
      </c>
      <c r="AV9" s="499"/>
      <c r="AW9" s="499"/>
      <c r="AX9" s="499"/>
      <c r="AY9" s="500" t="s">
        <v>116</v>
      </c>
      <c r="AZ9" s="501"/>
      <c r="BA9" s="501"/>
      <c r="BB9" s="501"/>
      <c r="BC9" s="501"/>
      <c r="BD9" s="501"/>
      <c r="BE9" s="501"/>
      <c r="BF9" s="501"/>
      <c r="BG9" s="501"/>
      <c r="BH9" s="501"/>
      <c r="BI9" s="501"/>
      <c r="BJ9" s="501"/>
      <c r="BK9" s="501"/>
      <c r="BL9" s="501"/>
      <c r="BM9" s="502"/>
      <c r="BN9" s="466">
        <v>-580994</v>
      </c>
      <c r="BO9" s="467"/>
      <c r="BP9" s="467"/>
      <c r="BQ9" s="467"/>
      <c r="BR9" s="467"/>
      <c r="BS9" s="467"/>
      <c r="BT9" s="467"/>
      <c r="BU9" s="468"/>
      <c r="BV9" s="466">
        <v>-70393</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13.6</v>
      </c>
      <c r="CU9" s="464"/>
      <c r="CV9" s="464"/>
      <c r="CW9" s="464"/>
      <c r="CX9" s="464"/>
      <c r="CY9" s="464"/>
      <c r="CZ9" s="464"/>
      <c r="DA9" s="465"/>
      <c r="DB9" s="463">
        <v>13.2</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118</v>
      </c>
      <c r="M10" s="496"/>
      <c r="N10" s="496"/>
      <c r="O10" s="496"/>
      <c r="P10" s="496"/>
      <c r="Q10" s="497"/>
      <c r="R10" s="517">
        <v>131415</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2615020</v>
      </c>
      <c r="BO10" s="467"/>
      <c r="BP10" s="467"/>
      <c r="BQ10" s="467"/>
      <c r="BR10" s="467"/>
      <c r="BS10" s="467"/>
      <c r="BT10" s="467"/>
      <c r="BU10" s="468"/>
      <c r="BV10" s="466">
        <v>2319869</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c r="A12" s="186"/>
      <c r="B12" s="526" t="s">
        <v>131</v>
      </c>
      <c r="C12" s="527"/>
      <c r="D12" s="527"/>
      <c r="E12" s="527"/>
      <c r="F12" s="527"/>
      <c r="G12" s="527"/>
      <c r="H12" s="527"/>
      <c r="I12" s="527"/>
      <c r="J12" s="527"/>
      <c r="K12" s="528"/>
      <c r="L12" s="535" t="s">
        <v>132</v>
      </c>
      <c r="M12" s="536"/>
      <c r="N12" s="536"/>
      <c r="O12" s="536"/>
      <c r="P12" s="536"/>
      <c r="Q12" s="537"/>
      <c r="R12" s="538">
        <v>141827</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94</v>
      </c>
      <c r="AV12" s="499"/>
      <c r="AW12" s="499"/>
      <c r="AX12" s="499"/>
      <c r="AY12" s="500" t="s">
        <v>136</v>
      </c>
      <c r="AZ12" s="501"/>
      <c r="BA12" s="501"/>
      <c r="BB12" s="501"/>
      <c r="BC12" s="501"/>
      <c r="BD12" s="501"/>
      <c r="BE12" s="501"/>
      <c r="BF12" s="501"/>
      <c r="BG12" s="501"/>
      <c r="BH12" s="501"/>
      <c r="BI12" s="501"/>
      <c r="BJ12" s="501"/>
      <c r="BK12" s="501"/>
      <c r="BL12" s="501"/>
      <c r="BM12" s="502"/>
      <c r="BN12" s="466">
        <v>2114194</v>
      </c>
      <c r="BO12" s="467"/>
      <c r="BP12" s="467"/>
      <c r="BQ12" s="467"/>
      <c r="BR12" s="467"/>
      <c r="BS12" s="467"/>
      <c r="BT12" s="467"/>
      <c r="BU12" s="468"/>
      <c r="BV12" s="466">
        <v>1829686</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138</v>
      </c>
      <c r="N13" s="555"/>
      <c r="O13" s="555"/>
      <c r="P13" s="555"/>
      <c r="Q13" s="556"/>
      <c r="R13" s="547">
        <v>137642</v>
      </c>
      <c r="S13" s="548"/>
      <c r="T13" s="548"/>
      <c r="U13" s="548"/>
      <c r="V13" s="549"/>
      <c r="W13" s="482" t="s">
        <v>139</v>
      </c>
      <c r="X13" s="483"/>
      <c r="Y13" s="483"/>
      <c r="Z13" s="483"/>
      <c r="AA13" s="483"/>
      <c r="AB13" s="473"/>
      <c r="AC13" s="517">
        <v>751</v>
      </c>
      <c r="AD13" s="518"/>
      <c r="AE13" s="518"/>
      <c r="AF13" s="518"/>
      <c r="AG13" s="557"/>
      <c r="AH13" s="517">
        <v>781</v>
      </c>
      <c r="AI13" s="518"/>
      <c r="AJ13" s="518"/>
      <c r="AK13" s="518"/>
      <c r="AL13" s="519"/>
      <c r="AM13" s="495" t="s">
        <v>140</v>
      </c>
      <c r="AN13" s="496"/>
      <c r="AO13" s="496"/>
      <c r="AP13" s="496"/>
      <c r="AQ13" s="496"/>
      <c r="AR13" s="496"/>
      <c r="AS13" s="496"/>
      <c r="AT13" s="497"/>
      <c r="AU13" s="498" t="s">
        <v>105</v>
      </c>
      <c r="AV13" s="499"/>
      <c r="AW13" s="499"/>
      <c r="AX13" s="499"/>
      <c r="AY13" s="500" t="s">
        <v>141</v>
      </c>
      <c r="AZ13" s="501"/>
      <c r="BA13" s="501"/>
      <c r="BB13" s="501"/>
      <c r="BC13" s="501"/>
      <c r="BD13" s="501"/>
      <c r="BE13" s="501"/>
      <c r="BF13" s="501"/>
      <c r="BG13" s="501"/>
      <c r="BH13" s="501"/>
      <c r="BI13" s="501"/>
      <c r="BJ13" s="501"/>
      <c r="BK13" s="501"/>
      <c r="BL13" s="501"/>
      <c r="BM13" s="502"/>
      <c r="BN13" s="466">
        <v>-80168</v>
      </c>
      <c r="BO13" s="467"/>
      <c r="BP13" s="467"/>
      <c r="BQ13" s="467"/>
      <c r="BR13" s="467"/>
      <c r="BS13" s="467"/>
      <c r="BT13" s="467"/>
      <c r="BU13" s="468"/>
      <c r="BV13" s="466">
        <v>419790</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8</v>
      </c>
      <c r="CU13" s="464"/>
      <c r="CV13" s="464"/>
      <c r="CW13" s="464"/>
      <c r="CX13" s="464"/>
      <c r="CY13" s="464"/>
      <c r="CZ13" s="464"/>
      <c r="DA13" s="465"/>
      <c r="DB13" s="463">
        <v>7.4</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143</v>
      </c>
      <c r="M14" s="545"/>
      <c r="N14" s="545"/>
      <c r="O14" s="545"/>
      <c r="P14" s="545"/>
      <c r="Q14" s="546"/>
      <c r="R14" s="547">
        <v>140100</v>
      </c>
      <c r="S14" s="548"/>
      <c r="T14" s="548"/>
      <c r="U14" s="548"/>
      <c r="V14" s="549"/>
      <c r="W14" s="456"/>
      <c r="X14" s="457"/>
      <c r="Y14" s="457"/>
      <c r="Z14" s="457"/>
      <c r="AA14" s="457"/>
      <c r="AB14" s="446"/>
      <c r="AC14" s="550">
        <v>1.2</v>
      </c>
      <c r="AD14" s="551"/>
      <c r="AE14" s="551"/>
      <c r="AF14" s="551"/>
      <c r="AG14" s="552"/>
      <c r="AH14" s="550">
        <v>1.3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72.900000000000006</v>
      </c>
      <c r="CU14" s="562"/>
      <c r="CV14" s="562"/>
      <c r="CW14" s="562"/>
      <c r="CX14" s="562"/>
      <c r="CY14" s="562"/>
      <c r="CZ14" s="562"/>
      <c r="DA14" s="563"/>
      <c r="DB14" s="561">
        <v>67.5</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145</v>
      </c>
      <c r="N15" s="555"/>
      <c r="O15" s="555"/>
      <c r="P15" s="555"/>
      <c r="Q15" s="556"/>
      <c r="R15" s="547">
        <v>136312</v>
      </c>
      <c r="S15" s="548"/>
      <c r="T15" s="548"/>
      <c r="U15" s="548"/>
      <c r="V15" s="549"/>
      <c r="W15" s="482" t="s">
        <v>146</v>
      </c>
      <c r="X15" s="483"/>
      <c r="Y15" s="483"/>
      <c r="Z15" s="483"/>
      <c r="AA15" s="483"/>
      <c r="AB15" s="473"/>
      <c r="AC15" s="517">
        <v>17211</v>
      </c>
      <c r="AD15" s="518"/>
      <c r="AE15" s="518"/>
      <c r="AF15" s="518"/>
      <c r="AG15" s="557"/>
      <c r="AH15" s="517">
        <v>17719</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18667832</v>
      </c>
      <c r="BO15" s="430"/>
      <c r="BP15" s="430"/>
      <c r="BQ15" s="430"/>
      <c r="BR15" s="430"/>
      <c r="BS15" s="430"/>
      <c r="BT15" s="430"/>
      <c r="BU15" s="431"/>
      <c r="BV15" s="429">
        <v>18184244</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27.7</v>
      </c>
      <c r="AD16" s="551"/>
      <c r="AE16" s="551"/>
      <c r="AF16" s="551"/>
      <c r="AG16" s="552"/>
      <c r="AH16" s="550">
        <v>28.6</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19459643</v>
      </c>
      <c r="BO16" s="467"/>
      <c r="BP16" s="467"/>
      <c r="BQ16" s="467"/>
      <c r="BR16" s="467"/>
      <c r="BS16" s="467"/>
      <c r="BT16" s="467"/>
      <c r="BU16" s="468"/>
      <c r="BV16" s="466">
        <v>19014521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44277</v>
      </c>
      <c r="AD17" s="518"/>
      <c r="AE17" s="518"/>
      <c r="AF17" s="518"/>
      <c r="AG17" s="557"/>
      <c r="AH17" s="517">
        <v>43518</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23988623</v>
      </c>
      <c r="BO17" s="467"/>
      <c r="BP17" s="467"/>
      <c r="BQ17" s="467"/>
      <c r="BR17" s="467"/>
      <c r="BS17" s="467"/>
      <c r="BT17" s="467"/>
      <c r="BU17" s="468"/>
      <c r="BV17" s="466">
        <v>23390626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156</v>
      </c>
      <c r="C18" s="509"/>
      <c r="D18" s="509"/>
      <c r="E18" s="578"/>
      <c r="F18" s="578"/>
      <c r="G18" s="578"/>
      <c r="H18" s="578"/>
      <c r="I18" s="578"/>
      <c r="J18" s="578"/>
      <c r="K18" s="578"/>
      <c r="L18" s="579">
        <v>30.13</v>
      </c>
      <c r="M18" s="579"/>
      <c r="N18" s="579"/>
      <c r="O18" s="579"/>
      <c r="P18" s="579"/>
      <c r="Q18" s="579"/>
      <c r="R18" s="580"/>
      <c r="S18" s="580"/>
      <c r="T18" s="580"/>
      <c r="U18" s="580"/>
      <c r="V18" s="581"/>
      <c r="W18" s="484"/>
      <c r="X18" s="485"/>
      <c r="Y18" s="485"/>
      <c r="Z18" s="485"/>
      <c r="AA18" s="485"/>
      <c r="AB18" s="476"/>
      <c r="AC18" s="582">
        <v>71.099999999999994</v>
      </c>
      <c r="AD18" s="583"/>
      <c r="AE18" s="583"/>
      <c r="AF18" s="583"/>
      <c r="AG18" s="584"/>
      <c r="AH18" s="582">
        <v>70.2</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25246458</v>
      </c>
      <c r="BO18" s="467"/>
      <c r="BP18" s="467"/>
      <c r="BQ18" s="467"/>
      <c r="BR18" s="467"/>
      <c r="BS18" s="467"/>
      <c r="BT18" s="467"/>
      <c r="BU18" s="468"/>
      <c r="BV18" s="466">
        <v>24207366</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158</v>
      </c>
      <c r="C19" s="509"/>
      <c r="D19" s="509"/>
      <c r="E19" s="578"/>
      <c r="F19" s="578"/>
      <c r="G19" s="578"/>
      <c r="H19" s="578"/>
      <c r="I19" s="578"/>
      <c r="J19" s="578"/>
      <c r="K19" s="578"/>
      <c r="L19" s="586">
        <v>4531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33061644</v>
      </c>
      <c r="BO19" s="467"/>
      <c r="BP19" s="467"/>
      <c r="BQ19" s="467"/>
      <c r="BR19" s="467"/>
      <c r="BS19" s="467"/>
      <c r="BT19" s="467"/>
      <c r="BU19" s="468"/>
      <c r="BV19" s="466">
        <v>32214732</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160</v>
      </c>
      <c r="C20" s="509"/>
      <c r="D20" s="509"/>
      <c r="E20" s="578"/>
      <c r="F20" s="578"/>
      <c r="G20" s="578"/>
      <c r="H20" s="578"/>
      <c r="I20" s="578"/>
      <c r="J20" s="578"/>
      <c r="K20" s="578"/>
      <c r="L20" s="586">
        <v>55288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41279106</v>
      </c>
      <c r="BO23" s="467"/>
      <c r="BP23" s="467"/>
      <c r="BQ23" s="467"/>
      <c r="BR23" s="467"/>
      <c r="BS23" s="467"/>
      <c r="BT23" s="467"/>
      <c r="BU23" s="468"/>
      <c r="BV23" s="466">
        <v>41714038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169</v>
      </c>
      <c r="F24" s="496"/>
      <c r="G24" s="496"/>
      <c r="H24" s="496"/>
      <c r="I24" s="496"/>
      <c r="J24" s="496"/>
      <c r="K24" s="497"/>
      <c r="L24" s="517">
        <v>1</v>
      </c>
      <c r="M24" s="518"/>
      <c r="N24" s="518"/>
      <c r="O24" s="518"/>
      <c r="P24" s="557"/>
      <c r="Q24" s="517">
        <v>8550</v>
      </c>
      <c r="R24" s="518"/>
      <c r="S24" s="518"/>
      <c r="T24" s="518"/>
      <c r="U24" s="518"/>
      <c r="V24" s="557"/>
      <c r="W24" s="616"/>
      <c r="X24" s="604"/>
      <c r="Y24" s="605"/>
      <c r="Z24" s="516" t="s">
        <v>170</v>
      </c>
      <c r="AA24" s="496"/>
      <c r="AB24" s="496"/>
      <c r="AC24" s="496"/>
      <c r="AD24" s="496"/>
      <c r="AE24" s="496"/>
      <c r="AF24" s="496"/>
      <c r="AG24" s="497"/>
      <c r="AH24" s="517">
        <v>830</v>
      </c>
      <c r="AI24" s="518"/>
      <c r="AJ24" s="518"/>
      <c r="AK24" s="518"/>
      <c r="AL24" s="557"/>
      <c r="AM24" s="517">
        <v>2403680</v>
      </c>
      <c r="AN24" s="518"/>
      <c r="AO24" s="518"/>
      <c r="AP24" s="518"/>
      <c r="AQ24" s="518"/>
      <c r="AR24" s="557"/>
      <c r="AS24" s="517">
        <v>2896</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15975281</v>
      </c>
      <c r="BO24" s="467"/>
      <c r="BP24" s="467"/>
      <c r="BQ24" s="467"/>
      <c r="BR24" s="467"/>
      <c r="BS24" s="467"/>
      <c r="BT24" s="467"/>
      <c r="BU24" s="468"/>
      <c r="BV24" s="466">
        <v>16588007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172</v>
      </c>
      <c r="F25" s="496"/>
      <c r="G25" s="496"/>
      <c r="H25" s="496"/>
      <c r="I25" s="496"/>
      <c r="J25" s="496"/>
      <c r="K25" s="497"/>
      <c r="L25" s="517">
        <v>2</v>
      </c>
      <c r="M25" s="518"/>
      <c r="N25" s="518"/>
      <c r="O25" s="518"/>
      <c r="P25" s="557"/>
      <c r="Q25" s="517">
        <v>7505</v>
      </c>
      <c r="R25" s="518"/>
      <c r="S25" s="518"/>
      <c r="T25" s="518"/>
      <c r="U25" s="518"/>
      <c r="V25" s="557"/>
      <c r="W25" s="616"/>
      <c r="X25" s="604"/>
      <c r="Y25" s="605"/>
      <c r="Z25" s="516" t="s">
        <v>173</v>
      </c>
      <c r="AA25" s="496"/>
      <c r="AB25" s="496"/>
      <c r="AC25" s="496"/>
      <c r="AD25" s="496"/>
      <c r="AE25" s="496"/>
      <c r="AF25" s="496"/>
      <c r="AG25" s="497"/>
      <c r="AH25" s="517">
        <v>165</v>
      </c>
      <c r="AI25" s="518"/>
      <c r="AJ25" s="518"/>
      <c r="AK25" s="518"/>
      <c r="AL25" s="557"/>
      <c r="AM25" s="517">
        <v>464475</v>
      </c>
      <c r="AN25" s="518"/>
      <c r="AO25" s="518"/>
      <c r="AP25" s="518"/>
      <c r="AQ25" s="518"/>
      <c r="AR25" s="557"/>
      <c r="AS25" s="517">
        <v>2815</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9396952</v>
      </c>
      <c r="BO25" s="430"/>
      <c r="BP25" s="430"/>
      <c r="BQ25" s="430"/>
      <c r="BR25" s="430"/>
      <c r="BS25" s="430"/>
      <c r="BT25" s="430"/>
      <c r="BU25" s="431"/>
      <c r="BV25" s="429">
        <v>8314845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175</v>
      </c>
      <c r="F26" s="496"/>
      <c r="G26" s="496"/>
      <c r="H26" s="496"/>
      <c r="I26" s="496"/>
      <c r="J26" s="496"/>
      <c r="K26" s="497"/>
      <c r="L26" s="517">
        <v>1</v>
      </c>
      <c r="M26" s="518"/>
      <c r="N26" s="518"/>
      <c r="O26" s="518"/>
      <c r="P26" s="557"/>
      <c r="Q26" s="517">
        <v>6984</v>
      </c>
      <c r="R26" s="518"/>
      <c r="S26" s="518"/>
      <c r="T26" s="518"/>
      <c r="U26" s="518"/>
      <c r="V26" s="557"/>
      <c r="W26" s="616"/>
      <c r="X26" s="604"/>
      <c r="Y26" s="605"/>
      <c r="Z26" s="516" t="s">
        <v>176</v>
      </c>
      <c r="AA26" s="626"/>
      <c r="AB26" s="626"/>
      <c r="AC26" s="626"/>
      <c r="AD26" s="626"/>
      <c r="AE26" s="626"/>
      <c r="AF26" s="626"/>
      <c r="AG26" s="627"/>
      <c r="AH26" s="517">
        <v>12</v>
      </c>
      <c r="AI26" s="518"/>
      <c r="AJ26" s="518"/>
      <c r="AK26" s="518"/>
      <c r="AL26" s="557"/>
      <c r="AM26" s="517">
        <v>33660</v>
      </c>
      <c r="AN26" s="518"/>
      <c r="AO26" s="518"/>
      <c r="AP26" s="518"/>
      <c r="AQ26" s="518"/>
      <c r="AR26" s="557"/>
      <c r="AS26" s="517">
        <v>2805</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178</v>
      </c>
      <c r="BO26" s="467"/>
      <c r="BP26" s="467"/>
      <c r="BQ26" s="467"/>
      <c r="BR26" s="467"/>
      <c r="BS26" s="467"/>
      <c r="BT26" s="467"/>
      <c r="BU26" s="468"/>
      <c r="BV26" s="466" t="s">
        <v>129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179</v>
      </c>
      <c r="F27" s="496"/>
      <c r="G27" s="496"/>
      <c r="H27" s="496"/>
      <c r="I27" s="496"/>
      <c r="J27" s="496"/>
      <c r="K27" s="497"/>
      <c r="L27" s="517">
        <v>1</v>
      </c>
      <c r="M27" s="518"/>
      <c r="N27" s="518"/>
      <c r="O27" s="518"/>
      <c r="P27" s="557"/>
      <c r="Q27" s="517">
        <v>4900</v>
      </c>
      <c r="R27" s="518"/>
      <c r="S27" s="518"/>
      <c r="T27" s="518"/>
      <c r="U27" s="518"/>
      <c r="V27" s="557"/>
      <c r="W27" s="616"/>
      <c r="X27" s="604"/>
      <c r="Y27" s="605"/>
      <c r="Z27" s="516" t="s">
        <v>180</v>
      </c>
      <c r="AA27" s="496"/>
      <c r="AB27" s="496"/>
      <c r="AC27" s="496"/>
      <c r="AD27" s="496"/>
      <c r="AE27" s="496"/>
      <c r="AF27" s="496"/>
      <c r="AG27" s="497"/>
      <c r="AH27" s="517">
        <v>15</v>
      </c>
      <c r="AI27" s="518"/>
      <c r="AJ27" s="518"/>
      <c r="AK27" s="518"/>
      <c r="AL27" s="557"/>
      <c r="AM27" s="517">
        <v>62970</v>
      </c>
      <c r="AN27" s="518"/>
      <c r="AO27" s="518"/>
      <c r="AP27" s="518"/>
      <c r="AQ27" s="518"/>
      <c r="AR27" s="557"/>
      <c r="AS27" s="517">
        <v>4198</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t="s">
        <v>130</v>
      </c>
      <c r="BO27" s="640"/>
      <c r="BP27" s="640"/>
      <c r="BQ27" s="640"/>
      <c r="BR27" s="640"/>
      <c r="BS27" s="640"/>
      <c r="BT27" s="640"/>
      <c r="BU27" s="641"/>
      <c r="BV27" s="639" t="s">
        <v>182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183</v>
      </c>
      <c r="F28" s="496"/>
      <c r="G28" s="496"/>
      <c r="H28" s="496"/>
      <c r="I28" s="496"/>
      <c r="J28" s="496"/>
      <c r="K28" s="497"/>
      <c r="L28" s="517">
        <v>1</v>
      </c>
      <c r="M28" s="518"/>
      <c r="N28" s="518"/>
      <c r="O28" s="518"/>
      <c r="P28" s="557"/>
      <c r="Q28" s="517">
        <v>4500</v>
      </c>
      <c r="R28" s="518"/>
      <c r="S28" s="518"/>
      <c r="T28" s="518"/>
      <c r="U28" s="518"/>
      <c r="V28" s="557"/>
      <c r="W28" s="616"/>
      <c r="X28" s="604"/>
      <c r="Y28" s="605"/>
      <c r="Z28" s="516" t="s">
        <v>184</v>
      </c>
      <c r="AA28" s="496"/>
      <c r="AB28" s="496"/>
      <c r="AC28" s="496"/>
      <c r="AD28" s="496"/>
      <c r="AE28" s="496"/>
      <c r="AF28" s="496"/>
      <c r="AG28" s="497"/>
      <c r="AH28" s="517" t="s">
        <v>130</v>
      </c>
      <c r="AI28" s="518"/>
      <c r="AJ28" s="518"/>
      <c r="AK28" s="518"/>
      <c r="AL28" s="557"/>
      <c r="AM28" s="517" t="s">
        <v>178</v>
      </c>
      <c r="AN28" s="518"/>
      <c r="AO28" s="518"/>
      <c r="AP28" s="518"/>
      <c r="AQ28" s="518"/>
      <c r="AR28" s="557"/>
      <c r="AS28" s="517" t="s">
        <v>178</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2633570</v>
      </c>
      <c r="BO28" s="430"/>
      <c r="BP28" s="430"/>
      <c r="BQ28" s="430"/>
      <c r="BR28" s="430"/>
      <c r="BS28" s="430"/>
      <c r="BT28" s="430"/>
      <c r="BU28" s="431"/>
      <c r="BV28" s="429">
        <v>2132744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186</v>
      </c>
      <c r="F29" s="496"/>
      <c r="G29" s="496"/>
      <c r="H29" s="496"/>
      <c r="I29" s="496"/>
      <c r="J29" s="496"/>
      <c r="K29" s="497"/>
      <c r="L29" s="517">
        <v>22</v>
      </c>
      <c r="M29" s="518"/>
      <c r="N29" s="518"/>
      <c r="O29" s="518"/>
      <c r="P29" s="557"/>
      <c r="Q29" s="517">
        <v>4300</v>
      </c>
      <c r="R29" s="518"/>
      <c r="S29" s="518"/>
      <c r="T29" s="518"/>
      <c r="U29" s="518"/>
      <c r="V29" s="557"/>
      <c r="W29" s="617"/>
      <c r="X29" s="618"/>
      <c r="Y29" s="619"/>
      <c r="Z29" s="516" t="s">
        <v>187</v>
      </c>
      <c r="AA29" s="496"/>
      <c r="AB29" s="496"/>
      <c r="AC29" s="496"/>
      <c r="AD29" s="496"/>
      <c r="AE29" s="496"/>
      <c r="AF29" s="496"/>
      <c r="AG29" s="497"/>
      <c r="AH29" s="517">
        <v>845</v>
      </c>
      <c r="AI29" s="518"/>
      <c r="AJ29" s="518"/>
      <c r="AK29" s="518"/>
      <c r="AL29" s="557"/>
      <c r="AM29" s="517">
        <v>2466650</v>
      </c>
      <c r="AN29" s="518"/>
      <c r="AO29" s="518"/>
      <c r="AP29" s="518"/>
      <c r="AQ29" s="518"/>
      <c r="AR29" s="557"/>
      <c r="AS29" s="517">
        <v>2919</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471510</v>
      </c>
      <c r="BO29" s="467"/>
      <c r="BP29" s="467"/>
      <c r="BQ29" s="467"/>
      <c r="BR29" s="467"/>
      <c r="BS29" s="467"/>
      <c r="BT29" s="467"/>
      <c r="BU29" s="468"/>
      <c r="BV29" s="466">
        <v>222100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97.9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712195</v>
      </c>
      <c r="BO30" s="640"/>
      <c r="BP30" s="640"/>
      <c r="BQ30" s="640"/>
      <c r="BR30" s="640"/>
      <c r="BS30" s="640"/>
      <c r="BT30" s="640"/>
      <c r="BU30" s="641"/>
      <c r="BV30" s="639">
        <v>787974</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196</v>
      </c>
      <c r="V33" s="490"/>
      <c r="W33" s="455" t="s">
        <v>197</v>
      </c>
      <c r="X33" s="455"/>
      <c r="Y33" s="455"/>
      <c r="Z33" s="455"/>
      <c r="AA33" s="455"/>
      <c r="AB33" s="455"/>
      <c r="AC33" s="455"/>
      <c r="AD33" s="455"/>
      <c r="AE33" s="455"/>
      <c r="AF33" s="455"/>
      <c r="AG33" s="455"/>
      <c r="AH33" s="455"/>
      <c r="AI33" s="455"/>
      <c r="AJ33" s="455"/>
      <c r="AK33" s="455"/>
      <c r="AL33" s="215"/>
      <c r="AM33" s="490" t="s">
        <v>198</v>
      </c>
      <c r="AN33" s="490"/>
      <c r="AO33" s="455" t="s">
        <v>197</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198</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上水道事業特別会計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埼玉県後期高齢者医療広域連合</v>
      </c>
      <c r="BZ34" s="653"/>
      <c r="CA34" s="653"/>
      <c r="CB34" s="653"/>
      <c r="CC34" s="653"/>
      <c r="CD34" s="653"/>
      <c r="CE34" s="653"/>
      <c r="CF34" s="653"/>
      <c r="CG34" s="653"/>
      <c r="CH34" s="653"/>
      <c r="CI34" s="653"/>
      <c r="CJ34" s="653"/>
      <c r="CK34" s="653"/>
      <c r="CL34" s="653"/>
      <c r="CM34" s="653"/>
      <c r="CN34" s="213"/>
      <c r="CO34" s="652">
        <f>IF(CQ34="","",MAX(C34:D43,U34:V43,AM34:AN43,BE34:BF43,BW34:BX43)+1)</f>
        <v>14</v>
      </c>
      <c r="CP34" s="652"/>
      <c r="CQ34" s="653" t="str">
        <f>IF('各会計、関係団体の財政状況及び健全化判断比率'!BS7="","",'各会計、関係団体の財政状況及び健全化判断比率'!BS7)</f>
        <v>三郷市土地開発公社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埼玉県後期高齢者医療広域連合</v>
      </c>
      <c r="BZ35" s="653"/>
      <c r="CA35" s="653"/>
      <c r="CB35" s="653"/>
      <c r="CC35" s="653"/>
      <c r="CD35" s="653"/>
      <c r="CE35" s="653"/>
      <c r="CF35" s="653"/>
      <c r="CG35" s="653"/>
      <c r="CH35" s="653"/>
      <c r="CI35" s="653"/>
      <c r="CJ35" s="653"/>
      <c r="CK35" s="653"/>
      <c r="CL35" s="653"/>
      <c r="CM35" s="653"/>
      <c r="CN35" s="213"/>
      <c r="CO35" s="652">
        <f t="shared" ref="CO35:CO43" si="3">IF(CQ35="","",CO34+1)</f>
        <v>15</v>
      </c>
      <c r="CP35" s="652"/>
      <c r="CQ35" s="653" t="str">
        <f>IF('各会計、関係団体の財政状況及び健全化判断比率'!BS8="","",'各会計、関係団体の財政状況及び健全化判断比率'!BS8)</f>
        <v>三郷市文化振興公社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埼玉県市町村総合事務組合</v>
      </c>
      <c r="BZ36" s="653"/>
      <c r="CA36" s="653"/>
      <c r="CB36" s="653"/>
      <c r="CC36" s="653"/>
      <c r="CD36" s="653"/>
      <c r="CE36" s="653"/>
      <c r="CF36" s="653"/>
      <c r="CG36" s="653"/>
      <c r="CH36" s="653"/>
      <c r="CI36" s="653"/>
      <c r="CJ36" s="653"/>
      <c r="CK36" s="653"/>
      <c r="CL36" s="653"/>
      <c r="CM36" s="653"/>
      <c r="CN36" s="213"/>
      <c r="CO36" s="652">
        <f t="shared" si="3"/>
        <v>16</v>
      </c>
      <c r="CP36" s="652"/>
      <c r="CQ36" s="653" t="str">
        <f>IF('各会計、関係団体の財政状況及び健全化判断比率'!BS9="","",'各会計、関係団体の財政状況及び健全化判断比率'!BS9)</f>
        <v>首都圏新都市鉄道</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埼玉県市町村総合事務組合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彩の国さいたま人づくり広域連合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東埼玉資源環境組合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江戸川水防事務組合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lKYM+QNTAnwyb/Lqsp1CpZhx3tjg/8lT13FbIckbZ2oFRXQByEPEnMpYp5+tJtswoA+LPCMaExMqlKFOSOm4jw==" saltValue="+sYOE2SRkqpzad7sQ/mMW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244" t="s">
        <v>554</v>
      </c>
      <c r="D34" s="1244"/>
      <c r="E34" s="1245"/>
      <c r="F34" s="32">
        <v>13.28</v>
      </c>
      <c r="G34" s="33">
        <v>11.55</v>
      </c>
      <c r="H34" s="33">
        <v>12.19</v>
      </c>
      <c r="I34" s="33">
        <v>11.72</v>
      </c>
      <c r="J34" s="34">
        <v>9.2200000000000006</v>
      </c>
      <c r="K34" s="22"/>
      <c r="L34" s="22"/>
      <c r="M34" s="22"/>
      <c r="N34" s="22"/>
      <c r="O34" s="22"/>
      <c r="P34" s="22"/>
    </row>
    <row r="35" spans="1:16" ht="39" customHeight="1">
      <c r="A35" s="22"/>
      <c r="B35" s="35"/>
      <c r="C35" s="1238" t="s">
        <v>555</v>
      </c>
      <c r="D35" s="1239"/>
      <c r="E35" s="1240"/>
      <c r="F35" s="36">
        <v>8.84</v>
      </c>
      <c r="G35" s="37">
        <v>8.23</v>
      </c>
      <c r="H35" s="37">
        <v>8.8699999999999992</v>
      </c>
      <c r="I35" s="37">
        <v>8.68</v>
      </c>
      <c r="J35" s="38">
        <v>7.97</v>
      </c>
      <c r="K35" s="22"/>
      <c r="L35" s="22"/>
      <c r="M35" s="22"/>
      <c r="N35" s="22"/>
      <c r="O35" s="22"/>
      <c r="P35" s="22"/>
    </row>
    <row r="36" spans="1:16" ht="39" customHeight="1">
      <c r="A36" s="22"/>
      <c r="B36" s="35"/>
      <c r="C36" s="1238" t="s">
        <v>556</v>
      </c>
      <c r="D36" s="1239"/>
      <c r="E36" s="1240"/>
      <c r="F36" s="36">
        <v>0.35</v>
      </c>
      <c r="G36" s="37">
        <v>0.45</v>
      </c>
      <c r="H36" s="37">
        <v>0.44</v>
      </c>
      <c r="I36" s="37">
        <v>0.92</v>
      </c>
      <c r="J36" s="38">
        <v>1.6</v>
      </c>
      <c r="K36" s="22"/>
      <c r="L36" s="22"/>
      <c r="M36" s="22"/>
      <c r="N36" s="22"/>
      <c r="O36" s="22"/>
      <c r="P36" s="22"/>
    </row>
    <row r="37" spans="1:16" ht="39" customHeight="1">
      <c r="A37" s="22"/>
      <c r="B37" s="35"/>
      <c r="C37" s="1238" t="s">
        <v>557</v>
      </c>
      <c r="D37" s="1239"/>
      <c r="E37" s="1240"/>
      <c r="F37" s="36">
        <v>1.86</v>
      </c>
      <c r="G37" s="37">
        <v>1.61</v>
      </c>
      <c r="H37" s="37">
        <v>1.52</v>
      </c>
      <c r="I37" s="37">
        <v>0.79</v>
      </c>
      <c r="J37" s="38">
        <v>0.82</v>
      </c>
      <c r="K37" s="22"/>
      <c r="L37" s="22"/>
      <c r="M37" s="22"/>
      <c r="N37" s="22"/>
      <c r="O37" s="22"/>
      <c r="P37" s="22"/>
    </row>
    <row r="38" spans="1:16" ht="39" customHeight="1">
      <c r="A38" s="22"/>
      <c r="B38" s="35"/>
      <c r="C38" s="1238" t="s">
        <v>558</v>
      </c>
      <c r="D38" s="1239"/>
      <c r="E38" s="1240"/>
      <c r="F38" s="36">
        <v>0.9</v>
      </c>
      <c r="G38" s="37">
        <v>0.71</v>
      </c>
      <c r="H38" s="37">
        <v>0.87</v>
      </c>
      <c r="I38" s="37">
        <v>1.89</v>
      </c>
      <c r="J38" s="38">
        <v>0.35</v>
      </c>
      <c r="K38" s="22"/>
      <c r="L38" s="22"/>
      <c r="M38" s="22"/>
      <c r="N38" s="22"/>
      <c r="O38" s="22"/>
      <c r="P38" s="22"/>
    </row>
    <row r="39" spans="1:16" ht="39" customHeight="1">
      <c r="A39" s="22"/>
      <c r="B39" s="35"/>
      <c r="C39" s="1238" t="s">
        <v>559</v>
      </c>
      <c r="D39" s="1239"/>
      <c r="E39" s="1240"/>
      <c r="F39" s="36">
        <v>0.02</v>
      </c>
      <c r="G39" s="37">
        <v>0.02</v>
      </c>
      <c r="H39" s="37">
        <v>0.16</v>
      </c>
      <c r="I39" s="37">
        <v>0.18</v>
      </c>
      <c r="J39" s="38">
        <v>0.2</v>
      </c>
      <c r="K39" s="22"/>
      <c r="L39" s="22"/>
      <c r="M39" s="22"/>
      <c r="N39" s="22"/>
      <c r="O39" s="22"/>
      <c r="P39" s="22"/>
    </row>
    <row r="40" spans="1:16" ht="39" customHeight="1">
      <c r="A40" s="22"/>
      <c r="B40" s="35"/>
      <c r="C40" s="1238"/>
      <c r="D40" s="1239"/>
      <c r="E40" s="1240"/>
      <c r="F40" s="36"/>
      <c r="G40" s="37"/>
      <c r="H40" s="37"/>
      <c r="I40" s="37"/>
      <c r="J40" s="38"/>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560</v>
      </c>
      <c r="D42" s="1239"/>
      <c r="E42" s="1240"/>
      <c r="F42" s="36" t="s">
        <v>504</v>
      </c>
      <c r="G42" s="37" t="s">
        <v>504</v>
      </c>
      <c r="H42" s="37" t="s">
        <v>504</v>
      </c>
      <c r="I42" s="37" t="s">
        <v>504</v>
      </c>
      <c r="J42" s="38" t="s">
        <v>504</v>
      </c>
      <c r="K42" s="22"/>
      <c r="L42" s="22"/>
      <c r="M42" s="22"/>
      <c r="N42" s="22"/>
      <c r="O42" s="22"/>
      <c r="P42" s="22"/>
    </row>
    <row r="43" spans="1:16" ht="39" customHeight="1" thickBot="1">
      <c r="A43" s="22"/>
      <c r="B43" s="40"/>
      <c r="C43" s="1241" t="s">
        <v>561</v>
      </c>
      <c r="D43" s="1242"/>
      <c r="E43" s="1243"/>
      <c r="F43" s="41" t="s">
        <v>504</v>
      </c>
      <c r="G43" s="42" t="s">
        <v>504</v>
      </c>
      <c r="H43" s="42" t="s">
        <v>504</v>
      </c>
      <c r="I43" s="42" t="s">
        <v>504</v>
      </c>
      <c r="J43" s="43" t="s">
        <v>504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6bQXgGCqOzSh2lNE4y7o9rupSpomOmwHyQvvrQyfP7FECGn6JSflmtkx1Sc81sr0dpL81Dx7vdCXt0pV5uDHfw==" saltValue="1M0faBZx24KfZqQicx5b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ageMargins left="0.59055118110236227" right="0" top="0.59055118110236227" bottom="0.59055118110236227" header="0.39370078740157483" footer="0.39370078740157483"/>
  <pageSetup paperSize="9" scale="55"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246" t="s">
        <v>11</v>
      </c>
      <c r="C45" s="1247"/>
      <c r="D45" s="58"/>
      <c r="E45" s="1252" t="s">
        <v>12</v>
      </c>
      <c r="F45" s="1252"/>
      <c r="G45" s="1252"/>
      <c r="H45" s="1252"/>
      <c r="I45" s="1252"/>
      <c r="J45" s="1253"/>
      <c r="K45" s="59">
        <v>4314</v>
      </c>
      <c r="L45" s="60">
        <v>4161</v>
      </c>
      <c r="M45" s="60">
        <v>4239</v>
      </c>
      <c r="N45" s="60">
        <v>4406</v>
      </c>
      <c r="O45" s="61">
        <v>4603</v>
      </c>
      <c r="P45" s="48"/>
      <c r="Q45" s="48"/>
      <c r="R45" s="48"/>
      <c r="S45" s="48"/>
      <c r="T45" s="48"/>
      <c r="U45" s="48"/>
    </row>
    <row r="46" spans="1:21" ht="30.75" customHeight="1">
      <c r="A46" s="48"/>
      <c r="B46" s="1248"/>
      <c r="C46" s="1249"/>
      <c r="D46" s="62"/>
      <c r="E46" s="1254" t="s">
        <v>13</v>
      </c>
      <c r="F46" s="1254"/>
      <c r="G46" s="1254"/>
      <c r="H46" s="1254"/>
      <c r="I46" s="1254"/>
      <c r="J46" s="1255"/>
      <c r="K46" s="63" t="s">
        <v>504</v>
      </c>
      <c r="L46" s="64" t="s">
        <v>504</v>
      </c>
      <c r="M46" s="64" t="s">
        <v>504</v>
      </c>
      <c r="N46" s="64" t="s">
        <v>504</v>
      </c>
      <c r="O46" s="65" t="s">
        <v>504</v>
      </c>
      <c r="P46" s="48"/>
      <c r="Q46" s="48"/>
      <c r="R46" s="48"/>
      <c r="S46" s="48"/>
      <c r="T46" s="48"/>
      <c r="U46" s="48"/>
    </row>
    <row r="47" spans="1:21" ht="30.75" customHeight="1">
      <c r="A47" s="48"/>
      <c r="B47" s="1248"/>
      <c r="C47" s="1249"/>
      <c r="D47" s="62"/>
      <c r="E47" s="1254" t="s">
        <v>14</v>
      </c>
      <c r="F47" s="1254"/>
      <c r="G47" s="1254"/>
      <c r="H47" s="1254"/>
      <c r="I47" s="1254"/>
      <c r="J47" s="1255"/>
      <c r="K47" s="63" t="s">
        <v>504</v>
      </c>
      <c r="L47" s="64" t="s">
        <v>504</v>
      </c>
      <c r="M47" s="64" t="s">
        <v>504</v>
      </c>
      <c r="N47" s="64" t="s">
        <v>504</v>
      </c>
      <c r="O47" s="65" t="s">
        <v>504</v>
      </c>
      <c r="P47" s="48"/>
      <c r="Q47" s="48"/>
      <c r="R47" s="48"/>
      <c r="S47" s="48"/>
      <c r="T47" s="48"/>
      <c r="U47" s="48"/>
    </row>
    <row r="48" spans="1:21" ht="30.75" customHeight="1">
      <c r="A48" s="48"/>
      <c r="B48" s="1248"/>
      <c r="C48" s="1249"/>
      <c r="D48" s="62"/>
      <c r="E48" s="1254" t="s">
        <v>15</v>
      </c>
      <c r="F48" s="1254"/>
      <c r="G48" s="1254"/>
      <c r="H48" s="1254"/>
      <c r="I48" s="1254"/>
      <c r="J48" s="1255"/>
      <c r="K48" s="63">
        <v>933</v>
      </c>
      <c r="L48" s="64">
        <v>956</v>
      </c>
      <c r="M48" s="64">
        <v>975</v>
      </c>
      <c r="N48" s="64">
        <v>970</v>
      </c>
      <c r="O48" s="65">
        <v>1137</v>
      </c>
      <c r="P48" s="48"/>
      <c r="Q48" s="48"/>
      <c r="R48" s="48"/>
      <c r="S48" s="48"/>
      <c r="T48" s="48"/>
      <c r="U48" s="48"/>
    </row>
    <row r="49" spans="1:21" ht="30.75" customHeight="1">
      <c r="A49" s="48"/>
      <c r="B49" s="1248"/>
      <c r="C49" s="1249"/>
      <c r="D49" s="62"/>
      <c r="E49" s="1254" t="s">
        <v>16</v>
      </c>
      <c r="F49" s="1254"/>
      <c r="G49" s="1254"/>
      <c r="H49" s="1254"/>
      <c r="I49" s="1254"/>
      <c r="J49" s="1255"/>
      <c r="K49" s="63">
        <v>64</v>
      </c>
      <c r="L49" s="64">
        <v>105</v>
      </c>
      <c r="M49" s="64">
        <v>90</v>
      </c>
      <c r="N49" s="64">
        <v>63</v>
      </c>
      <c r="O49" s="65">
        <v>83</v>
      </c>
      <c r="P49" s="48"/>
      <c r="Q49" s="48"/>
      <c r="R49" s="48"/>
      <c r="S49" s="48"/>
      <c r="T49" s="48"/>
      <c r="U49" s="48"/>
    </row>
    <row r="50" spans="1:21" ht="30.75" customHeight="1">
      <c r="A50" s="48"/>
      <c r="B50" s="1248"/>
      <c r="C50" s="1249"/>
      <c r="D50" s="62"/>
      <c r="E50" s="1254" t="s">
        <v>17</v>
      </c>
      <c r="F50" s="1254"/>
      <c r="G50" s="1254"/>
      <c r="H50" s="1254"/>
      <c r="I50" s="1254"/>
      <c r="J50" s="1255"/>
      <c r="K50" s="63">
        <v>8</v>
      </c>
      <c r="L50" s="64">
        <v>13</v>
      </c>
      <c r="M50" s="64">
        <v>25</v>
      </c>
      <c r="N50" s="64">
        <v>27</v>
      </c>
      <c r="O50" s="65">
        <v>16</v>
      </c>
      <c r="P50" s="48"/>
      <c r="Q50" s="48"/>
      <c r="R50" s="48"/>
      <c r="S50" s="48"/>
      <c r="T50" s="48"/>
      <c r="U50" s="48"/>
    </row>
    <row r="51" spans="1:21" ht="30.75" customHeight="1">
      <c r="A51" s="48"/>
      <c r="B51" s="1250"/>
      <c r="C51" s="1251"/>
      <c r="D51" s="66"/>
      <c r="E51" s="1254" t="s">
        <v>18</v>
      </c>
      <c r="F51" s="1254"/>
      <c r="G51" s="1254"/>
      <c r="H51" s="1254"/>
      <c r="I51" s="1254"/>
      <c r="J51" s="1255"/>
      <c r="K51" s="63" t="s">
        <v>504</v>
      </c>
      <c r="L51" s="64" t="s">
        <v>504</v>
      </c>
      <c r="M51" s="64">
        <v>0</v>
      </c>
      <c r="N51" s="64" t="s">
        <v>504</v>
      </c>
      <c r="O51" s="65" t="s">
        <v>504</v>
      </c>
      <c r="P51" s="48"/>
      <c r="Q51" s="48"/>
      <c r="R51" s="48"/>
      <c r="S51" s="48"/>
      <c r="T51" s="48"/>
      <c r="U51" s="48"/>
    </row>
    <row r="52" spans="1:21" ht="30.75" customHeight="1">
      <c r="A52" s="48"/>
      <c r="B52" s="1256" t="s">
        <v>19</v>
      </c>
      <c r="C52" s="1257"/>
      <c r="D52" s="66"/>
      <c r="E52" s="1254" t="s">
        <v>20</v>
      </c>
      <c r="F52" s="1254"/>
      <c r="G52" s="1254"/>
      <c r="H52" s="1254"/>
      <c r="I52" s="1254"/>
      <c r="J52" s="1255"/>
      <c r="K52" s="63">
        <v>3913</v>
      </c>
      <c r="L52" s="64">
        <v>3636</v>
      </c>
      <c r="M52" s="64">
        <v>3709</v>
      </c>
      <c r="N52" s="64">
        <v>3745</v>
      </c>
      <c r="O52" s="65">
        <v>3756</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1406</v>
      </c>
      <c r="L53" s="69">
        <v>1599</v>
      </c>
      <c r="M53" s="69">
        <v>1620</v>
      </c>
      <c r="N53" s="69">
        <v>1721</v>
      </c>
      <c r="O53" s="70">
        <v>2083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c r="B57" s="1262" t="s">
        <v>25</v>
      </c>
      <c r="C57" s="1263"/>
      <c r="D57" s="1266" t="s">
        <v>26</v>
      </c>
      <c r="E57" s="1267"/>
      <c r="F57" s="1267"/>
      <c r="G57" s="1267"/>
      <c r="H57" s="1267"/>
      <c r="I57" s="1267"/>
      <c r="J57" s="1268"/>
      <c r="K57" s="82" t="s">
        <v>594</v>
      </c>
      <c r="L57" s="83" t="s">
        <v>595</v>
      </c>
      <c r="M57" s="83" t="s">
        <v>596</v>
      </c>
      <c r="N57" s="83" t="s">
        <v>597</v>
      </c>
      <c r="O57" s="84" t="s">
        <v>595</v>
      </c>
    </row>
    <row r="58" spans="1:21" ht="31.5" customHeight="1" thickBot="1">
      <c r="B58" s="1264"/>
      <c r="C58" s="1265"/>
      <c r="D58" s="1269" t="s">
        <v>27</v>
      </c>
      <c r="E58" s="1270"/>
      <c r="F58" s="1270"/>
      <c r="G58" s="1270"/>
      <c r="H58" s="1270"/>
      <c r="I58" s="1270"/>
      <c r="J58" s="1271"/>
      <c r="K58" s="85" t="s">
        <v>598</v>
      </c>
      <c r="L58" s="86" t="s">
        <v>594</v>
      </c>
      <c r="M58" s="86" t="s">
        <v>599</v>
      </c>
      <c r="N58" s="86" t="s">
        <v>595</v>
      </c>
      <c r="O58" s="87" t="s">
        <v>596</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LhkoT4inNDxBB5fyU7sSAOzI/5WPTX8cGqZKjVhHBKe2yUSTwPvpYpnO5D+OgxQUUosJwXpr32e1wVLd1ronQ==" saltValue="jkfgz5zg4bCq5TZEmj4AJ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ageMargins left="0.59055118110236227" right="0" top="0.59055118110236227" bottom="0.59055118110236227" header="0.39370078740157483" footer="0.39370078740157483"/>
  <pageSetup paperSize="9" scale="51"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546</v>
      </c>
      <c r="J40" s="99" t="s">
        <v>547</v>
      </c>
      <c r="K40" s="99" t="s">
        <v>548</v>
      </c>
      <c r="L40" s="99" t="s">
        <v>549</v>
      </c>
      <c r="M40" s="100" t="s">
        <v>550</v>
      </c>
    </row>
    <row r="41" spans="2:13" ht="27.75" customHeight="1">
      <c r="B41" s="1272" t="s">
        <v>30</v>
      </c>
      <c r="C41" s="1273"/>
      <c r="D41" s="101"/>
      <c r="E41" s="1278" t="s">
        <v>31</v>
      </c>
      <c r="F41" s="1278"/>
      <c r="G41" s="1278"/>
      <c r="H41" s="1279"/>
      <c r="I41" s="102">
        <v>40450</v>
      </c>
      <c r="J41" s="103">
        <v>41958</v>
      </c>
      <c r="K41" s="103">
        <v>42251</v>
      </c>
      <c r="L41" s="103">
        <v>41714</v>
      </c>
      <c r="M41" s="104">
        <v>41279</v>
      </c>
    </row>
    <row r="42" spans="2:13" ht="27.75" customHeight="1">
      <c r="B42" s="1274"/>
      <c r="C42" s="1275"/>
      <c r="D42" s="105"/>
      <c r="E42" s="1280" t="s">
        <v>32</v>
      </c>
      <c r="F42" s="1280"/>
      <c r="G42" s="1280"/>
      <c r="H42" s="1281"/>
      <c r="I42" s="106">
        <v>2142</v>
      </c>
      <c r="J42" s="107">
        <v>2073</v>
      </c>
      <c r="K42" s="107">
        <v>1820</v>
      </c>
      <c r="L42" s="107">
        <v>2643</v>
      </c>
      <c r="M42" s="108">
        <v>2486</v>
      </c>
    </row>
    <row r="43" spans="2:13" ht="27.75" customHeight="1">
      <c r="B43" s="1274"/>
      <c r="C43" s="1275"/>
      <c r="D43" s="105"/>
      <c r="E43" s="1280" t="s">
        <v>33</v>
      </c>
      <c r="F43" s="1280"/>
      <c r="G43" s="1280"/>
      <c r="H43" s="1281"/>
      <c r="I43" s="106">
        <v>16572</v>
      </c>
      <c r="J43" s="107">
        <v>16070</v>
      </c>
      <c r="K43" s="107">
        <v>16460</v>
      </c>
      <c r="L43" s="107">
        <v>16803</v>
      </c>
      <c r="M43" s="108">
        <v>17175</v>
      </c>
    </row>
    <row r="44" spans="2:13" ht="27.75" customHeight="1">
      <c r="B44" s="1274"/>
      <c r="C44" s="1275"/>
      <c r="D44" s="105"/>
      <c r="E44" s="1280" t="s">
        <v>34</v>
      </c>
      <c r="F44" s="1280"/>
      <c r="G44" s="1280"/>
      <c r="H44" s="1281"/>
      <c r="I44" s="106">
        <v>829</v>
      </c>
      <c r="J44" s="107">
        <v>1506</v>
      </c>
      <c r="K44" s="107">
        <v>1377</v>
      </c>
      <c r="L44" s="107">
        <v>1298</v>
      </c>
      <c r="M44" s="108">
        <v>1128</v>
      </c>
    </row>
    <row r="45" spans="2:13" ht="27.75" customHeight="1">
      <c r="B45" s="1274"/>
      <c r="C45" s="1275"/>
      <c r="D45" s="105"/>
      <c r="E45" s="1280" t="s">
        <v>35</v>
      </c>
      <c r="F45" s="1280"/>
      <c r="G45" s="1280"/>
      <c r="H45" s="1281"/>
      <c r="I45" s="106">
        <v>3392</v>
      </c>
      <c r="J45" s="107">
        <v>2761</v>
      </c>
      <c r="K45" s="107">
        <v>2637</v>
      </c>
      <c r="L45" s="107">
        <v>2532</v>
      </c>
      <c r="M45" s="108">
        <v>2359</v>
      </c>
    </row>
    <row r="46" spans="2:13" ht="27.75" customHeight="1">
      <c r="B46" s="1274"/>
      <c r="C46" s="1275"/>
      <c r="D46" s="109"/>
      <c r="E46" s="1280" t="s">
        <v>36</v>
      </c>
      <c r="F46" s="1280"/>
      <c r="G46" s="1280"/>
      <c r="H46" s="1281"/>
      <c r="I46" s="106">
        <v>441</v>
      </c>
      <c r="J46" s="107">
        <v>456</v>
      </c>
      <c r="K46" s="107">
        <v>421</v>
      </c>
      <c r="L46" s="107">
        <v>342</v>
      </c>
      <c r="M46" s="108">
        <v>155</v>
      </c>
    </row>
    <row r="47" spans="2:13" ht="27.75" customHeight="1">
      <c r="B47" s="1274"/>
      <c r="C47" s="1275"/>
      <c r="D47" s="110"/>
      <c r="E47" s="1282" t="s">
        <v>37</v>
      </c>
      <c r="F47" s="1283"/>
      <c r="G47" s="1283"/>
      <c r="H47" s="1284"/>
      <c r="I47" s="106" t="s">
        <v>504</v>
      </c>
      <c r="J47" s="107" t="s">
        <v>504</v>
      </c>
      <c r="K47" s="107" t="s">
        <v>504</v>
      </c>
      <c r="L47" s="107" t="s">
        <v>504</v>
      </c>
      <c r="M47" s="108" t="s">
        <v>504</v>
      </c>
    </row>
    <row r="48" spans="2:13" ht="27.75" customHeight="1">
      <c r="B48" s="1274"/>
      <c r="C48" s="1275"/>
      <c r="D48" s="105"/>
      <c r="E48" s="1280" t="s">
        <v>38</v>
      </c>
      <c r="F48" s="1280"/>
      <c r="G48" s="1280"/>
      <c r="H48" s="1281"/>
      <c r="I48" s="106" t="s">
        <v>504</v>
      </c>
      <c r="J48" s="107" t="s">
        <v>504</v>
      </c>
      <c r="K48" s="107" t="s">
        <v>504</v>
      </c>
      <c r="L48" s="107" t="s">
        <v>504</v>
      </c>
      <c r="M48" s="108" t="s">
        <v>504</v>
      </c>
    </row>
    <row r="49" spans="2:13" ht="27.75" customHeight="1">
      <c r="B49" s="1276"/>
      <c r="C49" s="1277"/>
      <c r="D49" s="105"/>
      <c r="E49" s="1280" t="s">
        <v>39</v>
      </c>
      <c r="F49" s="1280"/>
      <c r="G49" s="1280"/>
      <c r="H49" s="1281"/>
      <c r="I49" s="106" t="s">
        <v>504</v>
      </c>
      <c r="J49" s="107" t="s">
        <v>504</v>
      </c>
      <c r="K49" s="107" t="s">
        <v>504</v>
      </c>
      <c r="L49" s="107" t="s">
        <v>504</v>
      </c>
      <c r="M49" s="108" t="s">
        <v>504</v>
      </c>
    </row>
    <row r="50" spans="2:13" ht="27.75" customHeight="1">
      <c r="B50" s="1285" t="s">
        <v>40</v>
      </c>
      <c r="C50" s="1286"/>
      <c r="D50" s="111"/>
      <c r="E50" s="1280" t="s">
        <v>41</v>
      </c>
      <c r="F50" s="1280"/>
      <c r="G50" s="1280"/>
      <c r="H50" s="1281"/>
      <c r="I50" s="106">
        <v>2782</v>
      </c>
      <c r="J50" s="107">
        <v>2475</v>
      </c>
      <c r="K50" s="107">
        <v>2344</v>
      </c>
      <c r="L50" s="107">
        <v>3272</v>
      </c>
      <c r="M50" s="108">
        <v>4086</v>
      </c>
    </row>
    <row r="51" spans="2:13" ht="27.75" customHeight="1">
      <c r="B51" s="1274"/>
      <c r="C51" s="1275"/>
      <c r="D51" s="105"/>
      <c r="E51" s="1280" t="s">
        <v>42</v>
      </c>
      <c r="F51" s="1280"/>
      <c r="G51" s="1280"/>
      <c r="H51" s="1281"/>
      <c r="I51" s="106">
        <v>11964</v>
      </c>
      <c r="J51" s="107">
        <v>11018</v>
      </c>
      <c r="K51" s="107">
        <v>11120</v>
      </c>
      <c r="L51" s="107">
        <v>10848</v>
      </c>
      <c r="M51" s="108">
        <v>10561</v>
      </c>
    </row>
    <row r="52" spans="2:13" ht="27.75" customHeight="1">
      <c r="B52" s="1276"/>
      <c r="C52" s="1277"/>
      <c r="D52" s="105"/>
      <c r="E52" s="1280" t="s">
        <v>43</v>
      </c>
      <c r="F52" s="1280"/>
      <c r="G52" s="1280"/>
      <c r="H52" s="1281"/>
      <c r="I52" s="106">
        <v>36387</v>
      </c>
      <c r="J52" s="107">
        <v>36700</v>
      </c>
      <c r="K52" s="107">
        <v>36594</v>
      </c>
      <c r="L52" s="107">
        <v>36027</v>
      </c>
      <c r="M52" s="108">
        <v>33199</v>
      </c>
    </row>
    <row r="53" spans="2:13" ht="27.75" customHeight="1" thickBot="1">
      <c r="B53" s="1287" t="s">
        <v>44</v>
      </c>
      <c r="C53" s="1288"/>
      <c r="D53" s="112"/>
      <c r="E53" s="1289" t="s">
        <v>45</v>
      </c>
      <c r="F53" s="1289"/>
      <c r="G53" s="1289"/>
      <c r="H53" s="1290"/>
      <c r="I53" s="113">
        <v>12693</v>
      </c>
      <c r="J53" s="114">
        <v>14632</v>
      </c>
      <c r="K53" s="114">
        <v>14907</v>
      </c>
      <c r="L53" s="114">
        <v>15185</v>
      </c>
      <c r="M53" s="115">
        <v>16736</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2E/Ae5PD0mXE37lJpPnBy22VCepE7whJf78sIa6HZ4nKglq4Xl98GZSJkoB3figZOvkV1cGgvqgyILVIXV5Dhg==" saltValue="9RWrkcY25V97sk6zoXVb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ageMargins left="0.59055118110236227" right="0" top="0.59055118110236227" bottom="0.59055118110236227" header="0.39370078740157483" footer="0.39370078740157483"/>
  <pageSetup paperSize="9" scale="55"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548</v>
      </c>
      <c r="G54" s="124" t="s">
        <v>549</v>
      </c>
      <c r="H54" s="125" t="s">
        <v>550</v>
      </c>
    </row>
    <row r="55" spans="2:8" ht="52.5" customHeight="1">
      <c r="B55" s="126"/>
      <c r="C55" s="1299" t="s">
        <v>48</v>
      </c>
      <c r="D55" s="1299"/>
      <c r="E55" s="1300"/>
      <c r="F55" s="127">
        <v>1643</v>
      </c>
      <c r="G55" s="127">
        <v>2133</v>
      </c>
      <c r="H55" s="128">
        <v>2634</v>
      </c>
    </row>
    <row r="56" spans="2:8" ht="52.5" customHeight="1">
      <c r="B56" s="129"/>
      <c r="C56" s="1301" t="s">
        <v>49</v>
      </c>
      <c r="D56" s="1301"/>
      <c r="E56" s="1302"/>
      <c r="F56" s="130">
        <v>5</v>
      </c>
      <c r="G56" s="130">
        <v>222</v>
      </c>
      <c r="H56" s="131">
        <v>472</v>
      </c>
    </row>
    <row r="57" spans="2:8" ht="53.25" customHeight="1">
      <c r="B57" s="129"/>
      <c r="C57" s="1303" t="s">
        <v>50</v>
      </c>
      <c r="D57" s="1303"/>
      <c r="E57" s="1304"/>
      <c r="F57" s="132">
        <v>321</v>
      </c>
      <c r="G57" s="132">
        <v>788</v>
      </c>
      <c r="H57" s="133">
        <v>712</v>
      </c>
    </row>
    <row r="58" spans="2:8" ht="45.75" customHeight="1">
      <c r="B58" s="134"/>
      <c r="C58" s="1291" t="s">
        <v>567</v>
      </c>
      <c r="D58" s="1292"/>
      <c r="E58" s="1293"/>
      <c r="F58" s="135" t="s">
        <v>572</v>
      </c>
      <c r="G58" s="135">
        <v>479</v>
      </c>
      <c r="H58" s="136">
        <v>451</v>
      </c>
    </row>
    <row r="59" spans="2:8" ht="45.75" customHeight="1">
      <c r="B59" s="134"/>
      <c r="C59" s="1291" t="s">
        <v>568</v>
      </c>
      <c r="D59" s="1292"/>
      <c r="E59" s="1293"/>
      <c r="F59" s="135">
        <v>130</v>
      </c>
      <c r="G59" s="135">
        <v>130</v>
      </c>
      <c r="H59" s="136">
        <v>130</v>
      </c>
    </row>
    <row r="60" spans="2:8" ht="45.75" customHeight="1">
      <c r="B60" s="134"/>
      <c r="C60" s="1291" t="s">
        <v>569</v>
      </c>
      <c r="D60" s="1292"/>
      <c r="E60" s="1293"/>
      <c r="F60" s="135">
        <v>168</v>
      </c>
      <c r="G60" s="135">
        <v>156</v>
      </c>
      <c r="H60" s="136">
        <v>109</v>
      </c>
    </row>
    <row r="61" spans="2:8" ht="45.75" customHeight="1">
      <c r="B61" s="134"/>
      <c r="C61" s="1291" t="s">
        <v>570</v>
      </c>
      <c r="D61" s="1292"/>
      <c r="E61" s="1293"/>
      <c r="F61" s="135">
        <v>18</v>
      </c>
      <c r="G61" s="135">
        <v>18</v>
      </c>
      <c r="H61" s="136">
        <v>18</v>
      </c>
    </row>
    <row r="62" spans="2:8" ht="45.75" customHeight="1" thickBot="1">
      <c r="B62" s="137"/>
      <c r="C62" s="1294" t="s">
        <v>571</v>
      </c>
      <c r="D62" s="1295"/>
      <c r="E62" s="1296"/>
      <c r="F62" s="138">
        <v>5</v>
      </c>
      <c r="G62" s="138">
        <v>5</v>
      </c>
      <c r="H62" s="139">
        <v>5</v>
      </c>
    </row>
    <row r="63" spans="2:8" ht="52.5" customHeight="1" thickBot="1">
      <c r="B63" s="140"/>
      <c r="C63" s="1297" t="s">
        <v>51</v>
      </c>
      <c r="D63" s="1297"/>
      <c r="E63" s="1298"/>
      <c r="F63" s="141">
        <v>1968</v>
      </c>
      <c r="G63" s="141">
        <v>3143</v>
      </c>
      <c r="H63" s="142">
        <v>3817</v>
      </c>
    </row>
    <row r="64" spans="2:8" ht="15" customHeight="1"/>
    <row r="65" ht="0" hidden="1" customHeight="1"/>
    <row r="66" ht="0" hidden="1" customHeight="1"/>
  </sheetData>
  <sheetProtection algorithmName="SHA-512" hashValue="cPo9bwJGf8VPoVCeN/BvcifukDxP43f8OxD1pksfV2nikslyKZa1C0rALvbn8Lb345issKfo8tq+05bm//2wYg==" saltValue="OEOKk+7qI6R4FpGlEuLhrw==" spinCount="100000" sheet="1" objects="1" scenarios="1"/>
  <mergeCells count="9">
    <mergeCell ref="C61:E61"/>
    <mergeCell ref="C62:E62"/>
    <mergeCell ref="C63:E63"/>
    <mergeCell ref="C55:E55"/>
    <mergeCell ref="C56:E56"/>
    <mergeCell ref="C57:E57"/>
    <mergeCell ref="C58:E58"/>
    <mergeCell ref="C59:E59"/>
    <mergeCell ref="C60:E60"/>
  </mergeCells>
  <phoneticPr fontId="2"/>
  <pageMargins left="0.59055118110236227" right="0" top="0.59055118110236227" bottom="0.59055118110236227" header="0.39370078740157483" footer="0.39370078740157483"/>
  <pageSetup paperSize="9" scale="39"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615</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615</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616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617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625</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618</v>
      </c>
    </row>
    <row r="50" spans="1:109">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546</v>
      </c>
      <c r="BQ50" s="1311"/>
      <c r="BR50" s="1311"/>
      <c r="BS50" s="1311"/>
      <c r="BT50" s="1311"/>
      <c r="BU50" s="1311"/>
      <c r="BV50" s="1311"/>
      <c r="BW50" s="1311"/>
      <c r="BX50" s="1311" t="s">
        <v>547</v>
      </c>
      <c r="BY50" s="1311"/>
      <c r="BZ50" s="1311"/>
      <c r="CA50" s="1311"/>
      <c r="CB50" s="1311"/>
      <c r="CC50" s="1311"/>
      <c r="CD50" s="1311"/>
      <c r="CE50" s="1311"/>
      <c r="CF50" s="1311" t="s">
        <v>548</v>
      </c>
      <c r="CG50" s="1311"/>
      <c r="CH50" s="1311"/>
      <c r="CI50" s="1311"/>
      <c r="CJ50" s="1311"/>
      <c r="CK50" s="1311"/>
      <c r="CL50" s="1311"/>
      <c r="CM50" s="1311"/>
      <c r="CN50" s="1311" t="s">
        <v>549</v>
      </c>
      <c r="CO50" s="1311"/>
      <c r="CP50" s="1311"/>
      <c r="CQ50" s="1311"/>
      <c r="CR50" s="1311"/>
      <c r="CS50" s="1311"/>
      <c r="CT50" s="1311"/>
      <c r="CU50" s="1311"/>
      <c r="CV50" s="1311" t="s">
        <v>550</v>
      </c>
      <c r="CW50" s="1311"/>
      <c r="CX50" s="1311"/>
      <c r="CY50" s="1311"/>
      <c r="CZ50" s="1311"/>
      <c r="DA50" s="1311"/>
      <c r="DB50" s="1311"/>
      <c r="DC50" s="1311"/>
    </row>
    <row r="51" spans="1:109" ht="13.5" customHeight="1">
      <c r="B51" s="394"/>
      <c r="G51" s="1323"/>
      <c r="H51" s="1323"/>
      <c r="I51" s="1327"/>
      <c r="J51" s="1327"/>
      <c r="K51" s="1312"/>
      <c r="L51" s="1312"/>
      <c r="M51" s="1312"/>
      <c r="N51" s="1312"/>
      <c r="AM51" s="403"/>
      <c r="AN51" s="1310" t="s">
        <v>619</v>
      </c>
      <c r="AO51" s="1310"/>
      <c r="AP51" s="1310"/>
      <c r="AQ51" s="1310"/>
      <c r="AR51" s="1310"/>
      <c r="AS51" s="1310"/>
      <c r="AT51" s="1310"/>
      <c r="AU51" s="1310"/>
      <c r="AV51" s="1310"/>
      <c r="AW51" s="1310"/>
      <c r="AX51" s="1310"/>
      <c r="AY51" s="1310"/>
      <c r="AZ51" s="1310"/>
      <c r="BA51" s="1310"/>
      <c r="BB51" s="1310" t="s">
        <v>620</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67.3</v>
      </c>
      <c r="CG51" s="1307"/>
      <c r="CH51" s="1307"/>
      <c r="CI51" s="1307"/>
      <c r="CJ51" s="1307"/>
      <c r="CK51" s="1307"/>
      <c r="CL51" s="1307"/>
      <c r="CM51" s="1307"/>
      <c r="CN51" s="1307">
        <v>67.5</v>
      </c>
      <c r="CO51" s="1307"/>
      <c r="CP51" s="1307"/>
      <c r="CQ51" s="1307"/>
      <c r="CR51" s="1307"/>
      <c r="CS51" s="1307"/>
      <c r="CT51" s="1307"/>
      <c r="CU51" s="1307"/>
      <c r="CV51" s="1307">
        <v>72.900000000000006</v>
      </c>
      <c r="CW51" s="1307"/>
      <c r="CX51" s="1307"/>
      <c r="CY51" s="1307"/>
      <c r="CZ51" s="1307"/>
      <c r="DA51" s="1307"/>
      <c r="DB51" s="1307"/>
      <c r="DC51" s="1307"/>
    </row>
    <row r="52" spans="1:109">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621</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48</v>
      </c>
      <c r="CG53" s="1307"/>
      <c r="CH53" s="1307"/>
      <c r="CI53" s="1307"/>
      <c r="CJ53" s="1307"/>
      <c r="CK53" s="1307"/>
      <c r="CL53" s="1307"/>
      <c r="CM53" s="1307"/>
      <c r="CN53" s="1307">
        <v>49.7</v>
      </c>
      <c r="CO53" s="1307"/>
      <c r="CP53" s="1307"/>
      <c r="CQ53" s="1307"/>
      <c r="CR53" s="1307"/>
      <c r="CS53" s="1307"/>
      <c r="CT53" s="1307"/>
      <c r="CU53" s="1307"/>
      <c r="CV53" s="1307">
        <v>51.4</v>
      </c>
      <c r="CW53" s="1307"/>
      <c r="CX53" s="1307"/>
      <c r="CY53" s="1307"/>
      <c r="CZ53" s="1307"/>
      <c r="DA53" s="1307"/>
      <c r="DB53" s="1307"/>
      <c r="DC53" s="1307"/>
    </row>
    <row r="54" spans="1:109">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622</v>
      </c>
      <c r="AO55" s="1311"/>
      <c r="AP55" s="1311"/>
      <c r="AQ55" s="1311"/>
      <c r="AR55" s="1311"/>
      <c r="AS55" s="1311"/>
      <c r="AT55" s="1311"/>
      <c r="AU55" s="1311"/>
      <c r="AV55" s="1311"/>
      <c r="AW55" s="1311"/>
      <c r="AX55" s="1311"/>
      <c r="AY55" s="1311"/>
      <c r="AZ55" s="1311"/>
      <c r="BA55" s="1311"/>
      <c r="BB55" s="1310" t="s">
        <v>620</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15</v>
      </c>
      <c r="CG55" s="1307"/>
      <c r="CH55" s="1307"/>
      <c r="CI55" s="1307"/>
      <c r="CJ55" s="1307"/>
      <c r="CK55" s="1307"/>
      <c r="CL55" s="1307"/>
      <c r="CM55" s="1307"/>
      <c r="CN55" s="1307">
        <v>12.2</v>
      </c>
      <c r="CO55" s="1307"/>
      <c r="CP55" s="1307"/>
      <c r="CQ55" s="1307"/>
      <c r="CR55" s="1307"/>
      <c r="CS55" s="1307"/>
      <c r="CT55" s="1307"/>
      <c r="CU55" s="1307"/>
      <c r="CV55" s="1307">
        <v>5</v>
      </c>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621</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60.1</v>
      </c>
      <c r="CG57" s="1307"/>
      <c r="CH57" s="1307"/>
      <c r="CI57" s="1307"/>
      <c r="CJ57" s="1307"/>
      <c r="CK57" s="1307"/>
      <c r="CL57" s="1307"/>
      <c r="CM57" s="1307"/>
      <c r="CN57" s="1307">
        <v>61.2</v>
      </c>
      <c r="CO57" s="1307"/>
      <c r="CP57" s="1307"/>
      <c r="CQ57" s="1307"/>
      <c r="CR57" s="1307"/>
      <c r="CS57" s="1307"/>
      <c r="CT57" s="1307"/>
      <c r="CU57" s="1307"/>
      <c r="CV57" s="1307">
        <v>61.7</v>
      </c>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623</v>
      </c>
    </row>
    <row r="64" spans="1:109">
      <c r="B64" s="394"/>
      <c r="G64" s="401"/>
      <c r="I64" s="414"/>
      <c r="J64" s="414"/>
      <c r="K64" s="414"/>
      <c r="L64" s="414"/>
      <c r="M64" s="414"/>
      <c r="N64" s="415"/>
      <c r="AM64" s="401"/>
      <c r="AN64" s="401" t="s">
        <v>617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626</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618</v>
      </c>
    </row>
    <row r="72" spans="2:107">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546</v>
      </c>
      <c r="BQ72" s="1311"/>
      <c r="BR72" s="1311"/>
      <c r="BS72" s="1311"/>
      <c r="BT72" s="1311"/>
      <c r="BU72" s="1311"/>
      <c r="BV72" s="1311"/>
      <c r="BW72" s="1311"/>
      <c r="BX72" s="1311" t="s">
        <v>547</v>
      </c>
      <c r="BY72" s="1311"/>
      <c r="BZ72" s="1311"/>
      <c r="CA72" s="1311"/>
      <c r="CB72" s="1311"/>
      <c r="CC72" s="1311"/>
      <c r="CD72" s="1311"/>
      <c r="CE72" s="1311"/>
      <c r="CF72" s="1311" t="s">
        <v>548</v>
      </c>
      <c r="CG72" s="1311"/>
      <c r="CH72" s="1311"/>
      <c r="CI72" s="1311"/>
      <c r="CJ72" s="1311"/>
      <c r="CK72" s="1311"/>
      <c r="CL72" s="1311"/>
      <c r="CM72" s="1311"/>
      <c r="CN72" s="1311" t="s">
        <v>549</v>
      </c>
      <c r="CO72" s="1311"/>
      <c r="CP72" s="1311"/>
      <c r="CQ72" s="1311"/>
      <c r="CR72" s="1311"/>
      <c r="CS72" s="1311"/>
      <c r="CT72" s="1311"/>
      <c r="CU72" s="1311"/>
      <c r="CV72" s="1311" t="s">
        <v>550</v>
      </c>
      <c r="CW72" s="1311"/>
      <c r="CX72" s="1311"/>
      <c r="CY72" s="1311"/>
      <c r="CZ72" s="1311"/>
      <c r="DA72" s="1311"/>
      <c r="DB72" s="1311"/>
      <c r="DC72" s="1311"/>
    </row>
    <row r="73" spans="2:107">
      <c r="B73" s="394"/>
      <c r="G73" s="1323"/>
      <c r="H73" s="1323"/>
      <c r="I73" s="1323"/>
      <c r="J73" s="1323"/>
      <c r="K73" s="1306"/>
      <c r="L73" s="1306"/>
      <c r="M73" s="1306"/>
      <c r="N73" s="1306"/>
      <c r="AM73" s="403"/>
      <c r="AN73" s="1310" t="s">
        <v>619</v>
      </c>
      <c r="AO73" s="1310"/>
      <c r="AP73" s="1310"/>
      <c r="AQ73" s="1310"/>
      <c r="AR73" s="1310"/>
      <c r="AS73" s="1310"/>
      <c r="AT73" s="1310"/>
      <c r="AU73" s="1310"/>
      <c r="AV73" s="1310"/>
      <c r="AW73" s="1310"/>
      <c r="AX73" s="1310"/>
      <c r="AY73" s="1310"/>
      <c r="AZ73" s="1310"/>
      <c r="BA73" s="1310"/>
      <c r="BB73" s="1310" t="s">
        <v>620</v>
      </c>
      <c r="BC73" s="1310"/>
      <c r="BD73" s="1310"/>
      <c r="BE73" s="1310"/>
      <c r="BF73" s="1310"/>
      <c r="BG73" s="1310"/>
      <c r="BH73" s="1310"/>
      <c r="BI73" s="1310"/>
      <c r="BJ73" s="1310"/>
      <c r="BK73" s="1310"/>
      <c r="BL73" s="1310"/>
      <c r="BM73" s="1310"/>
      <c r="BN73" s="1310"/>
      <c r="BO73" s="1310"/>
      <c r="BP73" s="1307">
        <v>59.5</v>
      </c>
      <c r="BQ73" s="1307"/>
      <c r="BR73" s="1307"/>
      <c r="BS73" s="1307"/>
      <c r="BT73" s="1307"/>
      <c r="BU73" s="1307"/>
      <c r="BV73" s="1307"/>
      <c r="BW73" s="1307"/>
      <c r="BX73" s="1307">
        <v>66.900000000000006</v>
      </c>
      <c r="BY73" s="1307"/>
      <c r="BZ73" s="1307"/>
      <c r="CA73" s="1307"/>
      <c r="CB73" s="1307"/>
      <c r="CC73" s="1307"/>
      <c r="CD73" s="1307"/>
      <c r="CE73" s="1307"/>
      <c r="CF73" s="1307">
        <v>67.3</v>
      </c>
      <c r="CG73" s="1307"/>
      <c r="CH73" s="1307"/>
      <c r="CI73" s="1307"/>
      <c r="CJ73" s="1307"/>
      <c r="CK73" s="1307"/>
      <c r="CL73" s="1307"/>
      <c r="CM73" s="1307"/>
      <c r="CN73" s="1307">
        <v>67.5</v>
      </c>
      <c r="CO73" s="1307"/>
      <c r="CP73" s="1307"/>
      <c r="CQ73" s="1307"/>
      <c r="CR73" s="1307"/>
      <c r="CS73" s="1307"/>
      <c r="CT73" s="1307"/>
      <c r="CU73" s="1307"/>
      <c r="CV73" s="1307">
        <v>72.900000000000006</v>
      </c>
      <c r="CW73" s="1307"/>
      <c r="CX73" s="1307"/>
      <c r="CY73" s="1307"/>
      <c r="CZ73" s="1307"/>
      <c r="DA73" s="1307"/>
      <c r="DB73" s="1307"/>
      <c r="DC73" s="1307"/>
    </row>
    <row r="74" spans="2:107">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624</v>
      </c>
      <c r="BC75" s="1310"/>
      <c r="BD75" s="1310"/>
      <c r="BE75" s="1310"/>
      <c r="BF75" s="1310"/>
      <c r="BG75" s="1310"/>
      <c r="BH75" s="1310"/>
      <c r="BI75" s="1310"/>
      <c r="BJ75" s="1310"/>
      <c r="BK75" s="1310"/>
      <c r="BL75" s="1310"/>
      <c r="BM75" s="1310"/>
      <c r="BN75" s="1310"/>
      <c r="BO75" s="1310"/>
      <c r="BP75" s="1307">
        <v>7.7</v>
      </c>
      <c r="BQ75" s="1307"/>
      <c r="BR75" s="1307"/>
      <c r="BS75" s="1307"/>
      <c r="BT75" s="1307"/>
      <c r="BU75" s="1307"/>
      <c r="BV75" s="1307"/>
      <c r="BW75" s="1307"/>
      <c r="BX75" s="1307">
        <v>7.1</v>
      </c>
      <c r="BY75" s="1307"/>
      <c r="BZ75" s="1307"/>
      <c r="CA75" s="1307"/>
      <c r="CB75" s="1307"/>
      <c r="CC75" s="1307"/>
      <c r="CD75" s="1307"/>
      <c r="CE75" s="1307"/>
      <c r="CF75" s="1307">
        <v>7</v>
      </c>
      <c r="CG75" s="1307"/>
      <c r="CH75" s="1307"/>
      <c r="CI75" s="1307"/>
      <c r="CJ75" s="1307"/>
      <c r="CK75" s="1307"/>
      <c r="CL75" s="1307"/>
      <c r="CM75" s="1307"/>
      <c r="CN75" s="1307">
        <v>7.4</v>
      </c>
      <c r="CO75" s="1307"/>
      <c r="CP75" s="1307"/>
      <c r="CQ75" s="1307"/>
      <c r="CR75" s="1307"/>
      <c r="CS75" s="1307"/>
      <c r="CT75" s="1307"/>
      <c r="CU75" s="1307"/>
      <c r="CV75" s="1307">
        <v>8</v>
      </c>
      <c r="CW75" s="1307"/>
      <c r="CX75" s="1307"/>
      <c r="CY75" s="1307"/>
      <c r="CZ75" s="1307"/>
      <c r="DA75" s="1307"/>
      <c r="DB75" s="1307"/>
      <c r="DC75" s="1307"/>
    </row>
    <row r="76" spans="2:107">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622</v>
      </c>
      <c r="AO77" s="1311"/>
      <c r="AP77" s="1311"/>
      <c r="AQ77" s="1311"/>
      <c r="AR77" s="1311"/>
      <c r="AS77" s="1311"/>
      <c r="AT77" s="1311"/>
      <c r="AU77" s="1311"/>
      <c r="AV77" s="1311"/>
      <c r="AW77" s="1311"/>
      <c r="AX77" s="1311"/>
      <c r="AY77" s="1311"/>
      <c r="AZ77" s="1311"/>
      <c r="BA77" s="1311"/>
      <c r="BB77" s="1310" t="s">
        <v>620</v>
      </c>
      <c r="BC77" s="1310"/>
      <c r="BD77" s="1310"/>
      <c r="BE77" s="1310"/>
      <c r="BF77" s="1310"/>
      <c r="BG77" s="1310"/>
      <c r="BH77" s="1310"/>
      <c r="BI77" s="1310"/>
      <c r="BJ77" s="1310"/>
      <c r="BK77" s="1310"/>
      <c r="BL77" s="1310"/>
      <c r="BM77" s="1310"/>
      <c r="BN77" s="1310"/>
      <c r="BO77" s="1310"/>
      <c r="BP77" s="1307">
        <v>33.799999999999997</v>
      </c>
      <c r="BQ77" s="1307"/>
      <c r="BR77" s="1307"/>
      <c r="BS77" s="1307"/>
      <c r="BT77" s="1307"/>
      <c r="BU77" s="1307"/>
      <c r="BV77" s="1307"/>
      <c r="BW77" s="1307"/>
      <c r="BX77" s="1307">
        <v>17.8</v>
      </c>
      <c r="BY77" s="1307"/>
      <c r="BZ77" s="1307"/>
      <c r="CA77" s="1307"/>
      <c r="CB77" s="1307"/>
      <c r="CC77" s="1307"/>
      <c r="CD77" s="1307"/>
      <c r="CE77" s="1307"/>
      <c r="CF77" s="1307">
        <v>15</v>
      </c>
      <c r="CG77" s="1307"/>
      <c r="CH77" s="1307"/>
      <c r="CI77" s="1307"/>
      <c r="CJ77" s="1307"/>
      <c r="CK77" s="1307"/>
      <c r="CL77" s="1307"/>
      <c r="CM77" s="1307"/>
      <c r="CN77" s="1307">
        <v>12.2</v>
      </c>
      <c r="CO77" s="1307"/>
      <c r="CP77" s="1307"/>
      <c r="CQ77" s="1307"/>
      <c r="CR77" s="1307"/>
      <c r="CS77" s="1307"/>
      <c r="CT77" s="1307"/>
      <c r="CU77" s="1307"/>
      <c r="CV77" s="1307">
        <v>5</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624</v>
      </c>
      <c r="BC79" s="1310"/>
      <c r="BD79" s="1310"/>
      <c r="BE79" s="1310"/>
      <c r="BF79" s="1310"/>
      <c r="BG79" s="1310"/>
      <c r="BH79" s="1310"/>
      <c r="BI79" s="1310"/>
      <c r="BJ79" s="1310"/>
      <c r="BK79" s="1310"/>
      <c r="BL79" s="1310"/>
      <c r="BM79" s="1310"/>
      <c r="BN79" s="1310"/>
      <c r="BO79" s="1310"/>
      <c r="BP79" s="1307">
        <v>7.1</v>
      </c>
      <c r="BQ79" s="1307"/>
      <c r="BR79" s="1307"/>
      <c r="BS79" s="1307"/>
      <c r="BT79" s="1307"/>
      <c r="BU79" s="1307"/>
      <c r="BV79" s="1307"/>
      <c r="BW79" s="1307"/>
      <c r="BX79" s="1307">
        <v>5.3</v>
      </c>
      <c r="BY79" s="1307"/>
      <c r="BZ79" s="1307"/>
      <c r="CA79" s="1307"/>
      <c r="CB79" s="1307"/>
      <c r="CC79" s="1307"/>
      <c r="CD79" s="1307"/>
      <c r="CE79" s="1307"/>
      <c r="CF79" s="1307">
        <v>5</v>
      </c>
      <c r="CG79" s="1307"/>
      <c r="CH79" s="1307"/>
      <c r="CI79" s="1307"/>
      <c r="CJ79" s="1307"/>
      <c r="CK79" s="1307"/>
      <c r="CL79" s="1307"/>
      <c r="CM79" s="1307"/>
      <c r="CN79" s="1307">
        <v>4.8</v>
      </c>
      <c r="CO79" s="1307"/>
      <c r="CP79" s="1307"/>
      <c r="CQ79" s="1307"/>
      <c r="CR79" s="1307"/>
      <c r="CS79" s="1307"/>
      <c r="CT79" s="1307"/>
      <c r="CU79" s="1307"/>
      <c r="CV79" s="1307">
        <v>4.5</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6cBHwIJ61kuStSOI8Q3PZSKguCx3Hej0AprEBZxDGb2iMRkLZMKYO4zYEnpHCcg8QU+xQrUdiElsCEoGKZ4jhA==" saltValue="9txKT+EyhVEo7jKDtEGp9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lg6e3+Idfk0SvKeI/s2Os+HOCwWQwO/AJSIm9pjfNtBlTciwUX9zysxH2ArJxOyeSgKN02qf82AkB4UqN2EXw==" saltValue="/kcpBNP1AnujkZEKRtXgt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fVta9CSumifDAkGcWwuq591BdScIp0Y2Ivuj06Cap35pXf/swiHiW7KA1AgHsIy/r7aQlZV+qLpsxrO1d84IA==" saltValue="1wYD3VMEFBocvR296Wf8K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543</v>
      </c>
      <c r="G2" s="156"/>
      <c r="H2" s="157"/>
    </row>
    <row r="3" spans="1:8">
      <c r="A3" s="153" t="s">
        <v>536</v>
      </c>
      <c r="B3" s="158"/>
      <c r="C3" s="159"/>
      <c r="D3" s="160">
        <v>42142</v>
      </c>
      <c r="E3" s="161"/>
      <c r="F3" s="162">
        <v>53605</v>
      </c>
      <c r="G3" s="163"/>
      <c r="H3" s="164"/>
    </row>
    <row r="4" spans="1:8">
      <c r="A4" s="165"/>
      <c r="B4" s="166"/>
      <c r="C4" s="167"/>
      <c r="D4" s="168">
        <v>24345</v>
      </c>
      <c r="E4" s="169"/>
      <c r="F4" s="170">
        <v>28343</v>
      </c>
      <c r="G4" s="171"/>
      <c r="H4" s="172"/>
    </row>
    <row r="5" spans="1:8">
      <c r="A5" s="153" t="s">
        <v>538</v>
      </c>
      <c r="B5" s="158"/>
      <c r="C5" s="159"/>
      <c r="D5" s="160">
        <v>49368</v>
      </c>
      <c r="E5" s="161"/>
      <c r="F5" s="162">
        <v>44267</v>
      </c>
      <c r="G5" s="163"/>
      <c r="H5" s="164"/>
    </row>
    <row r="6" spans="1:8">
      <c r="A6" s="165"/>
      <c r="B6" s="166"/>
      <c r="C6" s="167"/>
      <c r="D6" s="168">
        <v>35238</v>
      </c>
      <c r="E6" s="169"/>
      <c r="F6" s="170">
        <v>26161</v>
      </c>
      <c r="G6" s="171"/>
      <c r="H6" s="172"/>
    </row>
    <row r="7" spans="1:8">
      <c r="A7" s="153" t="s">
        <v>539</v>
      </c>
      <c r="B7" s="158"/>
      <c r="C7" s="159"/>
      <c r="D7" s="160">
        <v>31645</v>
      </c>
      <c r="E7" s="161"/>
      <c r="F7" s="162">
        <v>40879</v>
      </c>
      <c r="G7" s="163"/>
      <c r="H7" s="164"/>
    </row>
    <row r="8" spans="1:8">
      <c r="A8" s="165"/>
      <c r="B8" s="166"/>
      <c r="C8" s="167"/>
      <c r="D8" s="168">
        <v>25192</v>
      </c>
      <c r="E8" s="169"/>
      <c r="F8" s="170">
        <v>24087</v>
      </c>
      <c r="G8" s="171"/>
      <c r="H8" s="172"/>
    </row>
    <row r="9" spans="1:8">
      <c r="A9" s="153" t="s">
        <v>540</v>
      </c>
      <c r="B9" s="158"/>
      <c r="C9" s="159"/>
      <c r="D9" s="160">
        <v>27661</v>
      </c>
      <c r="E9" s="161"/>
      <c r="F9" s="162">
        <v>42651</v>
      </c>
      <c r="G9" s="163"/>
      <c r="H9" s="164"/>
    </row>
    <row r="10" spans="1:8">
      <c r="A10" s="165"/>
      <c r="B10" s="166"/>
      <c r="C10" s="167"/>
      <c r="D10" s="168">
        <v>22298</v>
      </c>
      <c r="E10" s="169"/>
      <c r="F10" s="170">
        <v>22675</v>
      </c>
      <c r="G10" s="171"/>
      <c r="H10" s="172"/>
    </row>
    <row r="11" spans="1:8">
      <c r="A11" s="153" t="s">
        <v>541</v>
      </c>
      <c r="B11" s="158"/>
      <c r="C11" s="159"/>
      <c r="D11" s="160">
        <v>31234</v>
      </c>
      <c r="E11" s="161"/>
      <c r="F11" s="162">
        <v>43226</v>
      </c>
      <c r="G11" s="163"/>
      <c r="H11" s="164"/>
    </row>
    <row r="12" spans="1:8">
      <c r="A12" s="165"/>
      <c r="B12" s="166"/>
      <c r="C12" s="173"/>
      <c r="D12" s="168">
        <v>23692</v>
      </c>
      <c r="E12" s="169"/>
      <c r="F12" s="170">
        <v>22622</v>
      </c>
      <c r="G12" s="171"/>
      <c r="H12" s="172"/>
    </row>
    <row r="13" spans="1:8">
      <c r="A13" s="153"/>
      <c r="B13" s="158"/>
      <c r="C13" s="174"/>
      <c r="D13" s="175">
        <v>36410</v>
      </c>
      <c r="E13" s="176"/>
      <c r="F13" s="177">
        <v>44926</v>
      </c>
      <c r="G13" s="178"/>
      <c r="H13" s="164"/>
    </row>
    <row r="14" spans="1:8">
      <c r="A14" s="165"/>
      <c r="B14" s="166"/>
      <c r="C14" s="167"/>
      <c r="D14" s="168">
        <v>26153</v>
      </c>
      <c r="E14" s="169"/>
      <c r="F14" s="170">
        <v>24778</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13.28</v>
      </c>
      <c r="C19" s="179">
        <f>ROUND(VALUE(SUBSTITUTE(実質収支比率等に係る経年分析!G$48,"▲","-")),2)</f>
        <v>11.56</v>
      </c>
      <c r="D19" s="179">
        <f>ROUND(VALUE(SUBSTITUTE(実質収支比率等に係る経年分析!H$48,"▲","-")),2)</f>
        <v>12.2</v>
      </c>
      <c r="E19" s="179">
        <f>ROUND(VALUE(SUBSTITUTE(実質収支比率等に係る経年分析!I$48,"▲","-")),2)</f>
        <v>11.73</v>
      </c>
      <c r="F19" s="179">
        <f>ROUND(VALUE(SUBSTITUTE(実質収支比率等に係る経年分析!J$48,"▲","-")),2)</f>
        <v>9.23</v>
      </c>
    </row>
    <row r="20" spans="1:11">
      <c r="A20" s="179" t="s">
        <v>55</v>
      </c>
      <c r="B20" s="179">
        <f>ROUND(VALUE(SUBSTITUTE(実質収支比率等に係る経年分析!F$47,"▲","-")),2)</f>
        <v>8.98</v>
      </c>
      <c r="C20" s="179">
        <f>ROUND(VALUE(SUBSTITUTE(実質収支比率等に係る経年分析!G$47,"▲","-")),2)</f>
        <v>7.58</v>
      </c>
      <c r="D20" s="179">
        <f>ROUND(VALUE(SUBSTITUTE(実質収支比率等に係る経年分析!H$47,"▲","-")),2)</f>
        <v>6.61</v>
      </c>
      <c r="E20" s="179">
        <f>ROUND(VALUE(SUBSTITUTE(実質収支比率等に係る経年分析!I$47,"▲","-")),2)</f>
        <v>8.44</v>
      </c>
      <c r="F20" s="179">
        <f>ROUND(VALUE(SUBSTITUTE(実質収支比率等に係る経年分析!J$47,"▲","-")),2)</f>
        <v>10.199999999999999</v>
      </c>
    </row>
    <row r="21" spans="1:11">
      <c r="A21" s="179" t="s">
        <v>56</v>
      </c>
      <c r="B21" s="179">
        <f>IF(ISNUMBER(VALUE(SUBSTITUTE(実質収支比率等に係る経年分析!F$49,"▲","-"))),ROUND(VALUE(SUBSTITUTE(実質収支比率等に係る経年分析!F$49,"▲","-")),2),NA())</f>
        <v>3.02</v>
      </c>
      <c r="C21" s="179">
        <f>IF(ISNUMBER(VALUE(SUBSTITUTE(実質収支比率等に係る経年分析!G$49,"▲","-"))),ROUND(VALUE(SUBSTITUTE(実質収支比率等に係る経年分析!G$49,"▲","-")),2),NA())</f>
        <v>-2.78</v>
      </c>
      <c r="D21" s="179">
        <f>IF(ISNUMBER(VALUE(SUBSTITUTE(実質収支比率等に係る経年分析!H$49,"▲","-"))),ROUND(VALUE(SUBSTITUTE(実質収支比率等に係る経年分析!H$49,"▲","-")),2),NA())</f>
        <v>-0.12</v>
      </c>
      <c r="E21" s="179">
        <f>IF(ISNUMBER(VALUE(SUBSTITUTE(実質収支比率等に係る経年分析!I$49,"▲","-"))),ROUND(VALUE(SUBSTITUTE(実質収支比率等に係る経年分析!I$49,"▲","-")),2),NA())</f>
        <v>1.66</v>
      </c>
      <c r="F21" s="179">
        <f>IF(ISNUMBER(VALUE(SUBSTITUTE(実質収支比率等に係る経年分析!J$49,"▲","-"))),ROUND(VALUE(SUBSTITUTE(実質収支比率等に係る経年分析!J$49,"▲","-")),2),NA())</f>
        <v>-0.31</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v>
      </c>
    </row>
    <row r="32" spans="1:11">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0.87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1.89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0.35</v>
      </c>
    </row>
    <row r="33" spans="1:16">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1.86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1.61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1.52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0.82</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0.44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1.6</v>
      </c>
    </row>
    <row r="35" spans="1:16">
      <c r="A35" s="180" t="str">
        <f>IF(連結実質赤字比率に係る赤字・黒字の構成分析!C$35="",NA(),連結実質赤字比率に係る赤字・黒字の構成分析!C$35)</f>
        <v>上水道事業特別会計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8.84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8.23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8.8699999999999992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8.68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7.97</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13.28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11.55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12.19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11.72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9.2200000000000006</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3913</v>
      </c>
      <c r="E42" s="181"/>
      <c r="F42" s="181"/>
      <c r="G42" s="181">
        <f>'実質公債費比率（分子）の構造'!L$52</f>
        <v>3636</v>
      </c>
      <c r="H42" s="181"/>
      <c r="I42" s="181"/>
      <c r="J42" s="181">
        <f>'実質公債費比率（分子）の構造'!M$52</f>
        <v>3709</v>
      </c>
      <c r="K42" s="181"/>
      <c r="L42" s="181"/>
      <c r="M42" s="181">
        <f>'実質公債費比率（分子）の構造'!N$52</f>
        <v>3745</v>
      </c>
      <c r="N42" s="181"/>
      <c r="O42" s="181"/>
      <c r="P42" s="181">
        <f>'実質公債費比率（分子）の構造'!O$52</f>
        <v>3756</v>
      </c>
    </row>
    <row r="43" spans="1:16">
      <c r="A43" s="181" t="s">
        <v>64</v>
      </c>
      <c r="B43" s="181" t="str">
        <f>'実質公債費比率（分子）の構造'!K$51</f>
        <v>-</v>
      </c>
      <c r="C43" s="181"/>
      <c r="D43" s="181"/>
      <c r="E43" s="181" t="str">
        <f>'実質公債費比率（分子）の構造'!L$51</f>
        <v>-</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8</v>
      </c>
      <c r="C44" s="181"/>
      <c r="D44" s="181"/>
      <c r="E44" s="181">
        <f>'実質公債費比率（分子）の構造'!L$50</f>
        <v>13</v>
      </c>
      <c r="F44" s="181"/>
      <c r="G44" s="181"/>
      <c r="H44" s="181">
        <f>'実質公債費比率（分子）の構造'!M$50</f>
        <v>25</v>
      </c>
      <c r="I44" s="181"/>
      <c r="J44" s="181"/>
      <c r="K44" s="181">
        <f>'実質公債費比率（分子）の構造'!N$50</f>
        <v>27</v>
      </c>
      <c r="L44" s="181"/>
      <c r="M44" s="181"/>
      <c r="N44" s="181">
        <f>'実質公債費比率（分子）の構造'!O$50</f>
        <v>16</v>
      </c>
      <c r="O44" s="181"/>
      <c r="P44" s="181"/>
    </row>
    <row r="45" spans="1:16">
      <c r="A45" s="181" t="s">
        <v>66</v>
      </c>
      <c r="B45" s="181">
        <f>'実質公債費比率（分子）の構造'!K$49</f>
        <v>64</v>
      </c>
      <c r="C45" s="181"/>
      <c r="D45" s="181"/>
      <c r="E45" s="181">
        <f>'実質公債費比率（分子）の構造'!L$49</f>
        <v>105</v>
      </c>
      <c r="F45" s="181"/>
      <c r="G45" s="181"/>
      <c r="H45" s="181">
        <f>'実質公債費比率（分子）の構造'!M$49</f>
        <v>90</v>
      </c>
      <c r="I45" s="181"/>
      <c r="J45" s="181"/>
      <c r="K45" s="181">
        <f>'実質公債費比率（分子）の構造'!N$49</f>
        <v>63</v>
      </c>
      <c r="L45" s="181"/>
      <c r="M45" s="181"/>
      <c r="N45" s="181">
        <f>'実質公債費比率（分子）の構造'!O$49</f>
        <v>83</v>
      </c>
      <c r="O45" s="181"/>
      <c r="P45" s="181"/>
    </row>
    <row r="46" spans="1:16">
      <c r="A46" s="181" t="s">
        <v>67</v>
      </c>
      <c r="B46" s="181">
        <f>'実質公債費比率（分子）の構造'!K$48</f>
        <v>933</v>
      </c>
      <c r="C46" s="181"/>
      <c r="D46" s="181"/>
      <c r="E46" s="181">
        <f>'実質公債費比率（分子）の構造'!L$48</f>
        <v>956</v>
      </c>
      <c r="F46" s="181"/>
      <c r="G46" s="181"/>
      <c r="H46" s="181">
        <f>'実質公債費比率（分子）の構造'!M$48</f>
        <v>975</v>
      </c>
      <c r="I46" s="181"/>
      <c r="J46" s="181"/>
      <c r="K46" s="181">
        <f>'実質公債費比率（分子）の構造'!N$48</f>
        <v>970</v>
      </c>
      <c r="L46" s="181"/>
      <c r="M46" s="181"/>
      <c r="N46" s="181">
        <f>'実質公債費比率（分子）の構造'!O$48</f>
        <v>1137</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4314</v>
      </c>
      <c r="C49" s="181"/>
      <c r="D49" s="181"/>
      <c r="E49" s="181">
        <f>'実質公債費比率（分子）の構造'!L$45</f>
        <v>4161</v>
      </c>
      <c r="F49" s="181"/>
      <c r="G49" s="181"/>
      <c r="H49" s="181">
        <f>'実質公債費比率（分子）の構造'!M$45</f>
        <v>4239</v>
      </c>
      <c r="I49" s="181"/>
      <c r="J49" s="181"/>
      <c r="K49" s="181">
        <f>'実質公債費比率（分子）の構造'!N$45</f>
        <v>4406</v>
      </c>
      <c r="L49" s="181"/>
      <c r="M49" s="181"/>
      <c r="N49" s="181">
        <f>'実質公債費比率（分子）の構造'!O$45</f>
        <v>4603</v>
      </c>
      <c r="O49" s="181"/>
      <c r="P49" s="181"/>
    </row>
    <row r="50" spans="1:16">
      <c r="A50" s="181" t="s">
        <v>71</v>
      </c>
      <c r="B50" s="181" t="e">
        <f>NA()</f>
        <v>#N/A</v>
      </c>
      <c r="C50" s="181">
        <f>IF(ISNUMBER('実質公債費比率（分子）の構造'!K$53),'実質公債費比率（分子）の構造'!K$53,NA())</f>
        <v>1406</v>
      </c>
      <c r="D50" s="181" t="e">
        <f>NA()</f>
        <v>#N/A</v>
      </c>
      <c r="E50" s="181" t="e">
        <f>NA()</f>
        <v>#N/A</v>
      </c>
      <c r="F50" s="181">
        <f>IF(ISNUMBER('実質公債費比率（分子）の構造'!L$53),'実質公債費比率（分子）の構造'!L$53,NA())</f>
        <v>1599</v>
      </c>
      <c r="G50" s="181" t="e">
        <f>NA()</f>
        <v>#N/A</v>
      </c>
      <c r="H50" s="181" t="e">
        <f>NA()</f>
        <v>#N/A</v>
      </c>
      <c r="I50" s="181">
        <f>IF(ISNUMBER('実質公債費比率（分子）の構造'!M$53),'実質公債費比率（分子）の構造'!M$53,NA())</f>
        <v>1620</v>
      </c>
      <c r="J50" s="181" t="e">
        <f>NA()</f>
        <v>#N/A</v>
      </c>
      <c r="K50" s="181" t="e">
        <f>NA()</f>
        <v>#N/A</v>
      </c>
      <c r="L50" s="181">
        <f>IF(ISNUMBER('実質公債費比率（分子）の構造'!N$53),'実質公債費比率（分子）の構造'!N$53,NA())</f>
        <v>1721</v>
      </c>
      <c r="M50" s="181" t="e">
        <f>NA()</f>
        <v>#N/A</v>
      </c>
      <c r="N50" s="181" t="e">
        <f>NA()</f>
        <v>#N/A</v>
      </c>
      <c r="O50" s="181">
        <f>IF(ISNUMBER('実質公債費比率（分子）の構造'!O$53),'実質公債費比率（分子）の構造'!O$53,NA())</f>
        <v>2083</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36387</v>
      </c>
      <c r="E56" s="180"/>
      <c r="F56" s="180"/>
      <c r="G56" s="180">
        <f>'将来負担比率（分子）の構造'!J$52</f>
        <v>36700</v>
      </c>
      <c r="H56" s="180"/>
      <c r="I56" s="180"/>
      <c r="J56" s="180">
        <f>'将来負担比率（分子）の構造'!K$52</f>
        <v>36594</v>
      </c>
      <c r="K56" s="180"/>
      <c r="L56" s="180"/>
      <c r="M56" s="180">
        <f>'将来負担比率（分子）の構造'!L$52</f>
        <v>36027</v>
      </c>
      <c r="N56" s="180"/>
      <c r="O56" s="180"/>
      <c r="P56" s="180">
        <f>'将来負担比率（分子）の構造'!M$52</f>
        <v>33199</v>
      </c>
    </row>
    <row r="57" spans="1:16">
      <c r="A57" s="180" t="s">
        <v>42</v>
      </c>
      <c r="B57" s="180"/>
      <c r="C57" s="180"/>
      <c r="D57" s="180">
        <f>'将来負担比率（分子）の構造'!I$51</f>
        <v>11964</v>
      </c>
      <c r="E57" s="180"/>
      <c r="F57" s="180"/>
      <c r="G57" s="180">
        <f>'将来負担比率（分子）の構造'!J$51</f>
        <v>11018</v>
      </c>
      <c r="H57" s="180"/>
      <c r="I57" s="180"/>
      <c r="J57" s="180">
        <f>'将来負担比率（分子）の構造'!K$51</f>
        <v>11120</v>
      </c>
      <c r="K57" s="180"/>
      <c r="L57" s="180"/>
      <c r="M57" s="180">
        <f>'将来負担比率（分子）の構造'!L$51</f>
        <v>10848</v>
      </c>
      <c r="N57" s="180"/>
      <c r="O57" s="180"/>
      <c r="P57" s="180">
        <f>'将来負担比率（分子）の構造'!M$51</f>
        <v>10561</v>
      </c>
    </row>
    <row r="58" spans="1:16">
      <c r="A58" s="180" t="s">
        <v>41</v>
      </c>
      <c r="B58" s="180"/>
      <c r="C58" s="180"/>
      <c r="D58" s="180">
        <f>'将来負担比率（分子）の構造'!I$50</f>
        <v>2782</v>
      </c>
      <c r="E58" s="180"/>
      <c r="F58" s="180"/>
      <c r="G58" s="180">
        <f>'将来負担比率（分子）の構造'!J$50</f>
        <v>2475</v>
      </c>
      <c r="H58" s="180"/>
      <c r="I58" s="180"/>
      <c r="J58" s="180">
        <f>'将来負担比率（分子）の構造'!K$50</f>
        <v>2344</v>
      </c>
      <c r="K58" s="180"/>
      <c r="L58" s="180"/>
      <c r="M58" s="180">
        <f>'将来負担比率（分子）の構造'!L$50</f>
        <v>3272</v>
      </c>
      <c r="N58" s="180"/>
      <c r="O58" s="180"/>
      <c r="P58" s="180">
        <f>'将来負担比率（分子）の構造'!M$50</f>
        <v>4086</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441</v>
      </c>
      <c r="C61" s="180"/>
      <c r="D61" s="180"/>
      <c r="E61" s="180">
        <f>'将来負担比率（分子）の構造'!J$46</f>
        <v>456</v>
      </c>
      <c r="F61" s="180"/>
      <c r="G61" s="180"/>
      <c r="H61" s="180">
        <f>'将来負担比率（分子）の構造'!K$46</f>
        <v>421</v>
      </c>
      <c r="I61" s="180"/>
      <c r="J61" s="180"/>
      <c r="K61" s="180">
        <f>'将来負担比率（分子）の構造'!L$46</f>
        <v>342</v>
      </c>
      <c r="L61" s="180"/>
      <c r="M61" s="180"/>
      <c r="N61" s="180">
        <f>'将来負担比率（分子）の構造'!M$46</f>
        <v>155</v>
      </c>
      <c r="O61" s="180"/>
      <c r="P61" s="180"/>
    </row>
    <row r="62" spans="1:16">
      <c r="A62" s="180" t="s">
        <v>35</v>
      </c>
      <c r="B62" s="180">
        <f>'将来負担比率（分子）の構造'!I$45</f>
        <v>3392</v>
      </c>
      <c r="C62" s="180"/>
      <c r="D62" s="180"/>
      <c r="E62" s="180">
        <f>'将来負担比率（分子）の構造'!J$45</f>
        <v>2761</v>
      </c>
      <c r="F62" s="180"/>
      <c r="G62" s="180"/>
      <c r="H62" s="180">
        <f>'将来負担比率（分子）の構造'!K$45</f>
        <v>2637</v>
      </c>
      <c r="I62" s="180"/>
      <c r="J62" s="180"/>
      <c r="K62" s="180">
        <f>'将来負担比率（分子）の構造'!L$45</f>
        <v>2532</v>
      </c>
      <c r="L62" s="180"/>
      <c r="M62" s="180"/>
      <c r="N62" s="180">
        <f>'将来負担比率（分子）の構造'!M$45</f>
        <v>2359</v>
      </c>
      <c r="O62" s="180"/>
      <c r="P62" s="180"/>
    </row>
    <row r="63" spans="1:16">
      <c r="A63" s="180" t="s">
        <v>34</v>
      </c>
      <c r="B63" s="180">
        <f>'将来負担比率（分子）の構造'!I$44</f>
        <v>829</v>
      </c>
      <c r="C63" s="180"/>
      <c r="D63" s="180"/>
      <c r="E63" s="180">
        <f>'将来負担比率（分子）の構造'!J$44</f>
        <v>1506</v>
      </c>
      <c r="F63" s="180"/>
      <c r="G63" s="180"/>
      <c r="H63" s="180">
        <f>'将来負担比率（分子）の構造'!K$44</f>
        <v>1377</v>
      </c>
      <c r="I63" s="180"/>
      <c r="J63" s="180"/>
      <c r="K63" s="180">
        <f>'将来負担比率（分子）の構造'!L$44</f>
        <v>1298</v>
      </c>
      <c r="L63" s="180"/>
      <c r="M63" s="180"/>
      <c r="N63" s="180">
        <f>'将来負担比率（分子）の構造'!M$44</f>
        <v>1128</v>
      </c>
      <c r="O63" s="180"/>
      <c r="P63" s="180"/>
    </row>
    <row r="64" spans="1:16">
      <c r="A64" s="180" t="s">
        <v>33</v>
      </c>
      <c r="B64" s="180">
        <f>'将来負担比率（分子）の構造'!I$43</f>
        <v>16572</v>
      </c>
      <c r="C64" s="180"/>
      <c r="D64" s="180"/>
      <c r="E64" s="180">
        <f>'将来負担比率（分子）の構造'!J$43</f>
        <v>16070</v>
      </c>
      <c r="F64" s="180"/>
      <c r="G64" s="180"/>
      <c r="H64" s="180">
        <f>'将来負担比率（分子）の構造'!K$43</f>
        <v>16460</v>
      </c>
      <c r="I64" s="180"/>
      <c r="J64" s="180"/>
      <c r="K64" s="180">
        <f>'将来負担比率（分子）の構造'!L$43</f>
        <v>16803</v>
      </c>
      <c r="L64" s="180"/>
      <c r="M64" s="180"/>
      <c r="N64" s="180">
        <f>'将来負担比率（分子）の構造'!M$43</f>
        <v>17175</v>
      </c>
      <c r="O64" s="180"/>
      <c r="P64" s="180"/>
    </row>
    <row r="65" spans="1:16">
      <c r="A65" s="180" t="s">
        <v>32</v>
      </c>
      <c r="B65" s="180">
        <f>'将来負担比率（分子）の構造'!I$42</f>
        <v>2142</v>
      </c>
      <c r="C65" s="180"/>
      <c r="D65" s="180"/>
      <c r="E65" s="180">
        <f>'将来負担比率（分子）の構造'!J$42</f>
        <v>2073</v>
      </c>
      <c r="F65" s="180"/>
      <c r="G65" s="180"/>
      <c r="H65" s="180">
        <f>'将来負担比率（分子）の構造'!K$42</f>
        <v>1820</v>
      </c>
      <c r="I65" s="180"/>
      <c r="J65" s="180"/>
      <c r="K65" s="180">
        <f>'将来負担比率（分子）の構造'!L$42</f>
        <v>2643</v>
      </c>
      <c r="L65" s="180"/>
      <c r="M65" s="180"/>
      <c r="N65" s="180">
        <f>'将来負担比率（分子）の構造'!M$42</f>
        <v>2486</v>
      </c>
      <c r="O65" s="180"/>
      <c r="P65" s="180"/>
    </row>
    <row r="66" spans="1:16">
      <c r="A66" s="180" t="s">
        <v>31</v>
      </c>
      <c r="B66" s="180">
        <f>'将来負担比率（分子）の構造'!I$41</f>
        <v>40450</v>
      </c>
      <c r="C66" s="180"/>
      <c r="D66" s="180"/>
      <c r="E66" s="180">
        <f>'将来負担比率（分子）の構造'!J$41</f>
        <v>41958</v>
      </c>
      <c r="F66" s="180"/>
      <c r="G66" s="180"/>
      <c r="H66" s="180">
        <f>'将来負担比率（分子）の構造'!K$41</f>
        <v>42251</v>
      </c>
      <c r="I66" s="180"/>
      <c r="J66" s="180"/>
      <c r="K66" s="180">
        <f>'将来負担比率（分子）の構造'!L$41</f>
        <v>41714</v>
      </c>
      <c r="L66" s="180"/>
      <c r="M66" s="180"/>
      <c r="N66" s="180">
        <f>'将来負担比率（分子）の構造'!M$41</f>
        <v>41279</v>
      </c>
      <c r="O66" s="180"/>
      <c r="P66" s="180"/>
    </row>
    <row r="67" spans="1:16">
      <c r="A67" s="180" t="s">
        <v>75</v>
      </c>
      <c r="B67" s="180" t="e">
        <f>NA()</f>
        <v>#N/A</v>
      </c>
      <c r="C67" s="180">
        <f>IF(ISNUMBER('将来負担比率（分子）の構造'!I$53), IF('将来負担比率（分子）の構造'!I$53 &lt; 0, 0, '将来負担比率（分子）の構造'!I$53), NA())</f>
        <v>12693</v>
      </c>
      <c r="D67" s="180" t="e">
        <f>NA()</f>
        <v>#N/A</v>
      </c>
      <c r="E67" s="180" t="e">
        <f>NA()</f>
        <v>#N/A</v>
      </c>
      <c r="F67" s="180">
        <f>IF(ISNUMBER('将来負担比率（分子）の構造'!J$53), IF('将来負担比率（分子）の構造'!J$53 &lt; 0, 0, '将来負担比率（分子）の構造'!J$53), NA())</f>
        <v>14632</v>
      </c>
      <c r="G67" s="180" t="e">
        <f>NA()</f>
        <v>#N/A</v>
      </c>
      <c r="H67" s="180" t="e">
        <f>NA()</f>
        <v>#N/A</v>
      </c>
      <c r="I67" s="180">
        <f>IF(ISNUMBER('将来負担比率（分子）の構造'!K$53), IF('将来負担比率（分子）の構造'!K$53 &lt; 0, 0, '将来負担比率（分子）の構造'!K$53), NA())</f>
        <v>14907</v>
      </c>
      <c r="J67" s="180" t="e">
        <f>NA()</f>
        <v>#N/A</v>
      </c>
      <c r="K67" s="180" t="e">
        <f>NA()</f>
        <v>#N/A</v>
      </c>
      <c r="L67" s="180">
        <f>IF(ISNUMBER('将来負担比率（分子）の構造'!L$53), IF('将来負担比率（分子）の構造'!L$53 &lt; 0, 0, '将来負担比率（分子）の構造'!L$53), NA())</f>
        <v>15185</v>
      </c>
      <c r="M67" s="180" t="e">
        <f>NA()</f>
        <v>#N/A</v>
      </c>
      <c r="N67" s="180" t="e">
        <f>NA()</f>
        <v>#N/A</v>
      </c>
      <c r="O67" s="180">
        <f>IF(ISNUMBER('将来負担比率（分子）の構造'!M$53), IF('将来負担比率（分子）の構造'!M$53 &lt; 0, 0, '将来負担比率（分子）の構造'!M$53), NA())</f>
        <v>16736</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1643</v>
      </c>
      <c r="C72" s="184">
        <f>基金残高に係る経年分析!G55</f>
        <v>2133</v>
      </c>
      <c r="D72" s="184">
        <f>基金残高に係る経年分析!H55</f>
        <v>2634</v>
      </c>
    </row>
    <row r="73" spans="1:16">
      <c r="A73" s="183" t="s">
        <v>78</v>
      </c>
      <c r="B73" s="184">
        <f>基金残高に係る経年分析!F56</f>
        <v>5</v>
      </c>
      <c r="C73" s="184">
        <f>基金残高に係る経年分析!G56</f>
        <v>222</v>
      </c>
      <c r="D73" s="184">
        <f>基金残高に係る経年分析!H56</f>
        <v>472</v>
      </c>
    </row>
    <row r="74" spans="1:16">
      <c r="A74" s="183" t="s">
        <v>79</v>
      </c>
      <c r="B74" s="184">
        <f>基金残高に係る経年分析!F57</f>
        <v>321</v>
      </c>
      <c r="C74" s="184">
        <f>基金残高に係る経年分析!G57</f>
        <v>788</v>
      </c>
      <c r="D74" s="184">
        <f>基金残高に係る経年分析!H57</f>
        <v>712</v>
      </c>
    </row>
  </sheetData>
  <sheetProtection algorithmName="SHA-512" hashValue="losCv48AlzJ1GNJvWbWkiEe3Rp73m0g2v4un/Vd+++Eub1IaAmRAKK4QOA7anYnnRXLCs/uTcQFX5ZYF/vyPag==" saltValue="8MNvdlYEcPaUMYR+usOl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225</v>
      </c>
      <c r="C5" s="666"/>
      <c r="D5" s="666"/>
      <c r="E5" s="666"/>
      <c r="F5" s="666"/>
      <c r="G5" s="666"/>
      <c r="H5" s="666"/>
      <c r="I5" s="666"/>
      <c r="J5" s="666"/>
      <c r="K5" s="666"/>
      <c r="L5" s="666"/>
      <c r="M5" s="666"/>
      <c r="N5" s="666"/>
      <c r="O5" s="666"/>
      <c r="P5" s="666"/>
      <c r="Q5" s="667"/>
      <c r="R5" s="668">
        <v>22211505</v>
      </c>
      <c r="S5" s="669"/>
      <c r="T5" s="669"/>
      <c r="U5" s="669"/>
      <c r="V5" s="669"/>
      <c r="W5" s="669"/>
      <c r="X5" s="669"/>
      <c r="Y5" s="670"/>
      <c r="Z5" s="671">
        <v>44.5</v>
      </c>
      <c r="AA5" s="671"/>
      <c r="AB5" s="671"/>
      <c r="AC5" s="671"/>
      <c r="AD5" s="672">
        <v>21282814</v>
      </c>
      <c r="AE5" s="672"/>
      <c r="AF5" s="672"/>
      <c r="AG5" s="672"/>
      <c r="AH5" s="672"/>
      <c r="AI5" s="672"/>
      <c r="AJ5" s="672"/>
      <c r="AK5" s="672"/>
      <c r="AL5" s="673">
        <v>84</v>
      </c>
      <c r="AM5" s="674"/>
      <c r="AN5" s="674"/>
      <c r="AO5" s="675"/>
      <c r="AP5" s="665" t="s">
        <v>226</v>
      </c>
      <c r="AQ5" s="666"/>
      <c r="AR5" s="666"/>
      <c r="AS5" s="666"/>
      <c r="AT5" s="666"/>
      <c r="AU5" s="666"/>
      <c r="AV5" s="666"/>
      <c r="AW5" s="666"/>
      <c r="AX5" s="666"/>
      <c r="AY5" s="666"/>
      <c r="AZ5" s="666"/>
      <c r="BA5" s="666"/>
      <c r="BB5" s="666"/>
      <c r="BC5" s="666"/>
      <c r="BD5" s="666"/>
      <c r="BE5" s="666"/>
      <c r="BF5" s="667"/>
      <c r="BG5" s="679">
        <v>21282814</v>
      </c>
      <c r="BH5" s="680"/>
      <c r="BI5" s="680"/>
      <c r="BJ5" s="680"/>
      <c r="BK5" s="680"/>
      <c r="BL5" s="680"/>
      <c r="BM5" s="680"/>
      <c r="BN5" s="681"/>
      <c r="BO5" s="682">
        <v>95.8</v>
      </c>
      <c r="BP5" s="682"/>
      <c r="BQ5" s="682"/>
      <c r="BR5" s="682"/>
      <c r="BS5" s="683">
        <v>105123</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c r="B6" s="676" t="s">
        <v>230</v>
      </c>
      <c r="C6" s="677"/>
      <c r="D6" s="677"/>
      <c r="E6" s="677"/>
      <c r="F6" s="677"/>
      <c r="G6" s="677"/>
      <c r="H6" s="677"/>
      <c r="I6" s="677"/>
      <c r="J6" s="677"/>
      <c r="K6" s="677"/>
      <c r="L6" s="677"/>
      <c r="M6" s="677"/>
      <c r="N6" s="677"/>
      <c r="O6" s="677"/>
      <c r="P6" s="677"/>
      <c r="Q6" s="678"/>
      <c r="R6" s="679">
        <v>295685</v>
      </c>
      <c r="S6" s="680"/>
      <c r="T6" s="680"/>
      <c r="U6" s="680"/>
      <c r="V6" s="680"/>
      <c r="W6" s="680"/>
      <c r="X6" s="680"/>
      <c r="Y6" s="681"/>
      <c r="Z6" s="682">
        <v>0.6</v>
      </c>
      <c r="AA6" s="682"/>
      <c r="AB6" s="682"/>
      <c r="AC6" s="682"/>
      <c r="AD6" s="683">
        <v>295685</v>
      </c>
      <c r="AE6" s="683"/>
      <c r="AF6" s="683"/>
      <c r="AG6" s="683"/>
      <c r="AH6" s="683"/>
      <c r="AI6" s="683"/>
      <c r="AJ6" s="683"/>
      <c r="AK6" s="683"/>
      <c r="AL6" s="684">
        <v>1.2</v>
      </c>
      <c r="AM6" s="685"/>
      <c r="AN6" s="685"/>
      <c r="AO6" s="686"/>
      <c r="AP6" s="676" t="s">
        <v>231</v>
      </c>
      <c r="AQ6" s="677"/>
      <c r="AR6" s="677"/>
      <c r="AS6" s="677"/>
      <c r="AT6" s="677"/>
      <c r="AU6" s="677"/>
      <c r="AV6" s="677"/>
      <c r="AW6" s="677"/>
      <c r="AX6" s="677"/>
      <c r="AY6" s="677"/>
      <c r="AZ6" s="677"/>
      <c r="BA6" s="677"/>
      <c r="BB6" s="677"/>
      <c r="BC6" s="677"/>
      <c r="BD6" s="677"/>
      <c r="BE6" s="677"/>
      <c r="BF6" s="678"/>
      <c r="BG6" s="679">
        <v>21282814</v>
      </c>
      <c r="BH6" s="680"/>
      <c r="BI6" s="680"/>
      <c r="BJ6" s="680"/>
      <c r="BK6" s="680"/>
      <c r="BL6" s="680"/>
      <c r="BM6" s="680"/>
      <c r="BN6" s="681"/>
      <c r="BO6" s="682">
        <v>95.8</v>
      </c>
      <c r="BP6" s="682"/>
      <c r="BQ6" s="682"/>
      <c r="BR6" s="682"/>
      <c r="BS6" s="683">
        <v>105123</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304411</v>
      </c>
      <c r="CS6" s="680"/>
      <c r="CT6" s="680"/>
      <c r="CU6" s="680"/>
      <c r="CV6" s="680"/>
      <c r="CW6" s="680"/>
      <c r="CX6" s="680"/>
      <c r="CY6" s="681"/>
      <c r="CZ6" s="673">
        <v>0.6</v>
      </c>
      <c r="DA6" s="674"/>
      <c r="DB6" s="674"/>
      <c r="DC6" s="693"/>
      <c r="DD6" s="688" t="s">
        <v>130</v>
      </c>
      <c r="DE6" s="680"/>
      <c r="DF6" s="680"/>
      <c r="DG6" s="680"/>
      <c r="DH6" s="680"/>
      <c r="DI6" s="680"/>
      <c r="DJ6" s="680"/>
      <c r="DK6" s="680"/>
      <c r="DL6" s="680"/>
      <c r="DM6" s="680"/>
      <c r="DN6" s="680"/>
      <c r="DO6" s="680"/>
      <c r="DP6" s="681"/>
      <c r="DQ6" s="688">
        <v>304411</v>
      </c>
      <c r="DR6" s="680"/>
      <c r="DS6" s="680"/>
      <c r="DT6" s="680"/>
      <c r="DU6" s="680"/>
      <c r="DV6" s="680"/>
      <c r="DW6" s="680"/>
      <c r="DX6" s="680"/>
      <c r="DY6" s="680"/>
      <c r="DZ6" s="680"/>
      <c r="EA6" s="680"/>
      <c r="EB6" s="680"/>
      <c r="EC6" s="689"/>
    </row>
    <row r="7" spans="2:143" ht="11.25" customHeight="1">
      <c r="B7" s="676" t="s">
        <v>233</v>
      </c>
      <c r="C7" s="677"/>
      <c r="D7" s="677"/>
      <c r="E7" s="677"/>
      <c r="F7" s="677"/>
      <c r="G7" s="677"/>
      <c r="H7" s="677"/>
      <c r="I7" s="677"/>
      <c r="J7" s="677"/>
      <c r="K7" s="677"/>
      <c r="L7" s="677"/>
      <c r="M7" s="677"/>
      <c r="N7" s="677"/>
      <c r="O7" s="677"/>
      <c r="P7" s="677"/>
      <c r="Q7" s="678"/>
      <c r="R7" s="679">
        <v>27851</v>
      </c>
      <c r="S7" s="680"/>
      <c r="T7" s="680"/>
      <c r="U7" s="680"/>
      <c r="V7" s="680"/>
      <c r="W7" s="680"/>
      <c r="X7" s="680"/>
      <c r="Y7" s="681"/>
      <c r="Z7" s="682">
        <v>0.1</v>
      </c>
      <c r="AA7" s="682"/>
      <c r="AB7" s="682"/>
      <c r="AC7" s="682"/>
      <c r="AD7" s="683">
        <v>27851</v>
      </c>
      <c r="AE7" s="683"/>
      <c r="AF7" s="683"/>
      <c r="AG7" s="683"/>
      <c r="AH7" s="683"/>
      <c r="AI7" s="683"/>
      <c r="AJ7" s="683"/>
      <c r="AK7" s="683"/>
      <c r="AL7" s="684">
        <v>0.1</v>
      </c>
      <c r="AM7" s="685"/>
      <c r="AN7" s="685"/>
      <c r="AO7" s="686"/>
      <c r="AP7" s="676" t="s">
        <v>234</v>
      </c>
      <c r="AQ7" s="677"/>
      <c r="AR7" s="677"/>
      <c r="AS7" s="677"/>
      <c r="AT7" s="677"/>
      <c r="AU7" s="677"/>
      <c r="AV7" s="677"/>
      <c r="AW7" s="677"/>
      <c r="AX7" s="677"/>
      <c r="AY7" s="677"/>
      <c r="AZ7" s="677"/>
      <c r="BA7" s="677"/>
      <c r="BB7" s="677"/>
      <c r="BC7" s="677"/>
      <c r="BD7" s="677"/>
      <c r="BE7" s="677"/>
      <c r="BF7" s="678"/>
      <c r="BG7" s="679">
        <v>9661995</v>
      </c>
      <c r="BH7" s="680"/>
      <c r="BI7" s="680"/>
      <c r="BJ7" s="680"/>
      <c r="BK7" s="680"/>
      <c r="BL7" s="680"/>
      <c r="BM7" s="680"/>
      <c r="BN7" s="681"/>
      <c r="BO7" s="682">
        <v>43.5</v>
      </c>
      <c r="BP7" s="682"/>
      <c r="BQ7" s="682"/>
      <c r="BR7" s="682"/>
      <c r="BS7" s="683">
        <v>105123</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7585879</v>
      </c>
      <c r="CS7" s="680"/>
      <c r="CT7" s="680"/>
      <c r="CU7" s="680"/>
      <c r="CV7" s="680"/>
      <c r="CW7" s="680"/>
      <c r="CX7" s="680"/>
      <c r="CY7" s="681"/>
      <c r="CZ7" s="682">
        <v>16</v>
      </c>
      <c r="DA7" s="682"/>
      <c r="DB7" s="682"/>
      <c r="DC7" s="682"/>
      <c r="DD7" s="688">
        <v>318648</v>
      </c>
      <c r="DE7" s="680"/>
      <c r="DF7" s="680"/>
      <c r="DG7" s="680"/>
      <c r="DH7" s="680"/>
      <c r="DI7" s="680"/>
      <c r="DJ7" s="680"/>
      <c r="DK7" s="680"/>
      <c r="DL7" s="680"/>
      <c r="DM7" s="680"/>
      <c r="DN7" s="680"/>
      <c r="DO7" s="680"/>
      <c r="DP7" s="681"/>
      <c r="DQ7" s="688">
        <v>6401361</v>
      </c>
      <c r="DR7" s="680"/>
      <c r="DS7" s="680"/>
      <c r="DT7" s="680"/>
      <c r="DU7" s="680"/>
      <c r="DV7" s="680"/>
      <c r="DW7" s="680"/>
      <c r="DX7" s="680"/>
      <c r="DY7" s="680"/>
      <c r="DZ7" s="680"/>
      <c r="EA7" s="680"/>
      <c r="EB7" s="680"/>
      <c r="EC7" s="689"/>
    </row>
    <row r="8" spans="2:143" ht="11.25" customHeight="1">
      <c r="B8" s="676" t="s">
        <v>236</v>
      </c>
      <c r="C8" s="677"/>
      <c r="D8" s="677"/>
      <c r="E8" s="677"/>
      <c r="F8" s="677"/>
      <c r="G8" s="677"/>
      <c r="H8" s="677"/>
      <c r="I8" s="677"/>
      <c r="J8" s="677"/>
      <c r="K8" s="677"/>
      <c r="L8" s="677"/>
      <c r="M8" s="677"/>
      <c r="N8" s="677"/>
      <c r="O8" s="677"/>
      <c r="P8" s="677"/>
      <c r="Q8" s="678"/>
      <c r="R8" s="679">
        <v>77659</v>
      </c>
      <c r="S8" s="680"/>
      <c r="T8" s="680"/>
      <c r="U8" s="680"/>
      <c r="V8" s="680"/>
      <c r="W8" s="680"/>
      <c r="X8" s="680"/>
      <c r="Y8" s="681"/>
      <c r="Z8" s="682">
        <v>0.2</v>
      </c>
      <c r="AA8" s="682"/>
      <c r="AB8" s="682"/>
      <c r="AC8" s="682"/>
      <c r="AD8" s="683">
        <v>77659</v>
      </c>
      <c r="AE8" s="683"/>
      <c r="AF8" s="683"/>
      <c r="AG8" s="683"/>
      <c r="AH8" s="683"/>
      <c r="AI8" s="683"/>
      <c r="AJ8" s="683"/>
      <c r="AK8" s="683"/>
      <c r="AL8" s="684">
        <v>0.3</v>
      </c>
      <c r="AM8" s="685"/>
      <c r="AN8" s="685"/>
      <c r="AO8" s="686"/>
      <c r="AP8" s="676" t="s">
        <v>237</v>
      </c>
      <c r="AQ8" s="677"/>
      <c r="AR8" s="677"/>
      <c r="AS8" s="677"/>
      <c r="AT8" s="677"/>
      <c r="AU8" s="677"/>
      <c r="AV8" s="677"/>
      <c r="AW8" s="677"/>
      <c r="AX8" s="677"/>
      <c r="AY8" s="677"/>
      <c r="AZ8" s="677"/>
      <c r="BA8" s="677"/>
      <c r="BB8" s="677"/>
      <c r="BC8" s="677"/>
      <c r="BD8" s="677"/>
      <c r="BE8" s="677"/>
      <c r="BF8" s="678"/>
      <c r="BG8" s="679">
        <v>251532</v>
      </c>
      <c r="BH8" s="680"/>
      <c r="BI8" s="680"/>
      <c r="BJ8" s="680"/>
      <c r="BK8" s="680"/>
      <c r="BL8" s="680"/>
      <c r="BM8" s="680"/>
      <c r="BN8" s="681"/>
      <c r="BO8" s="682">
        <v>1.1000000000000001</v>
      </c>
      <c r="BP8" s="682"/>
      <c r="BQ8" s="682"/>
      <c r="BR8" s="682"/>
      <c r="BS8" s="688" t="s">
        <v>238</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20431966</v>
      </c>
      <c r="CS8" s="680"/>
      <c r="CT8" s="680"/>
      <c r="CU8" s="680"/>
      <c r="CV8" s="680"/>
      <c r="CW8" s="680"/>
      <c r="CX8" s="680"/>
      <c r="CY8" s="681"/>
      <c r="CZ8" s="682">
        <v>43.2</v>
      </c>
      <c r="DA8" s="682"/>
      <c r="DB8" s="682"/>
      <c r="DC8" s="682"/>
      <c r="DD8" s="688">
        <v>479980</v>
      </c>
      <c r="DE8" s="680"/>
      <c r="DF8" s="680"/>
      <c r="DG8" s="680"/>
      <c r="DH8" s="680"/>
      <c r="DI8" s="680"/>
      <c r="DJ8" s="680"/>
      <c r="DK8" s="680"/>
      <c r="DL8" s="680"/>
      <c r="DM8" s="680"/>
      <c r="DN8" s="680"/>
      <c r="DO8" s="680"/>
      <c r="DP8" s="681"/>
      <c r="DQ8" s="688">
        <v>9689559</v>
      </c>
      <c r="DR8" s="680"/>
      <c r="DS8" s="680"/>
      <c r="DT8" s="680"/>
      <c r="DU8" s="680"/>
      <c r="DV8" s="680"/>
      <c r="DW8" s="680"/>
      <c r="DX8" s="680"/>
      <c r="DY8" s="680"/>
      <c r="DZ8" s="680"/>
      <c r="EA8" s="680"/>
      <c r="EB8" s="680"/>
      <c r="EC8" s="689"/>
    </row>
    <row r="9" spans="2:143" ht="11.25" customHeight="1">
      <c r="B9" s="676" t="s">
        <v>240</v>
      </c>
      <c r="C9" s="677"/>
      <c r="D9" s="677"/>
      <c r="E9" s="677"/>
      <c r="F9" s="677"/>
      <c r="G9" s="677"/>
      <c r="H9" s="677"/>
      <c r="I9" s="677"/>
      <c r="J9" s="677"/>
      <c r="K9" s="677"/>
      <c r="L9" s="677"/>
      <c r="M9" s="677"/>
      <c r="N9" s="677"/>
      <c r="O9" s="677"/>
      <c r="P9" s="677"/>
      <c r="Q9" s="678"/>
      <c r="R9" s="679">
        <v>71738</v>
      </c>
      <c r="S9" s="680"/>
      <c r="T9" s="680"/>
      <c r="U9" s="680"/>
      <c r="V9" s="680"/>
      <c r="W9" s="680"/>
      <c r="X9" s="680"/>
      <c r="Y9" s="681"/>
      <c r="Z9" s="682">
        <v>0.1</v>
      </c>
      <c r="AA9" s="682"/>
      <c r="AB9" s="682"/>
      <c r="AC9" s="682"/>
      <c r="AD9" s="683">
        <v>71738</v>
      </c>
      <c r="AE9" s="683"/>
      <c r="AF9" s="683"/>
      <c r="AG9" s="683"/>
      <c r="AH9" s="683"/>
      <c r="AI9" s="683"/>
      <c r="AJ9" s="683"/>
      <c r="AK9" s="683"/>
      <c r="AL9" s="684">
        <v>0.3</v>
      </c>
      <c r="AM9" s="685"/>
      <c r="AN9" s="685"/>
      <c r="AO9" s="686"/>
      <c r="AP9" s="676" t="s">
        <v>241</v>
      </c>
      <c r="AQ9" s="677"/>
      <c r="AR9" s="677"/>
      <c r="AS9" s="677"/>
      <c r="AT9" s="677"/>
      <c r="AU9" s="677"/>
      <c r="AV9" s="677"/>
      <c r="AW9" s="677"/>
      <c r="AX9" s="677"/>
      <c r="AY9" s="677"/>
      <c r="AZ9" s="677"/>
      <c r="BA9" s="677"/>
      <c r="BB9" s="677"/>
      <c r="BC9" s="677"/>
      <c r="BD9" s="677"/>
      <c r="BE9" s="677"/>
      <c r="BF9" s="678"/>
      <c r="BG9" s="679">
        <v>8121867</v>
      </c>
      <c r="BH9" s="680"/>
      <c r="BI9" s="680"/>
      <c r="BJ9" s="680"/>
      <c r="BK9" s="680"/>
      <c r="BL9" s="680"/>
      <c r="BM9" s="680"/>
      <c r="BN9" s="681"/>
      <c r="BO9" s="682">
        <v>36.6</v>
      </c>
      <c r="BP9" s="682"/>
      <c r="BQ9" s="682"/>
      <c r="BR9" s="682"/>
      <c r="BS9" s="688" t="s">
        <v>130</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2448891</v>
      </c>
      <c r="CS9" s="680"/>
      <c r="CT9" s="680"/>
      <c r="CU9" s="680"/>
      <c r="CV9" s="680"/>
      <c r="CW9" s="680"/>
      <c r="CX9" s="680"/>
      <c r="CY9" s="681"/>
      <c r="CZ9" s="682">
        <v>5.2</v>
      </c>
      <c r="DA9" s="682"/>
      <c r="DB9" s="682"/>
      <c r="DC9" s="682"/>
      <c r="DD9" s="688">
        <v>13676</v>
      </c>
      <c r="DE9" s="680"/>
      <c r="DF9" s="680"/>
      <c r="DG9" s="680"/>
      <c r="DH9" s="680"/>
      <c r="DI9" s="680"/>
      <c r="DJ9" s="680"/>
      <c r="DK9" s="680"/>
      <c r="DL9" s="680"/>
      <c r="DM9" s="680"/>
      <c r="DN9" s="680"/>
      <c r="DO9" s="680"/>
      <c r="DP9" s="681"/>
      <c r="DQ9" s="688">
        <v>2175436</v>
      </c>
      <c r="DR9" s="680"/>
      <c r="DS9" s="680"/>
      <c r="DT9" s="680"/>
      <c r="DU9" s="680"/>
      <c r="DV9" s="680"/>
      <c r="DW9" s="680"/>
      <c r="DX9" s="680"/>
      <c r="DY9" s="680"/>
      <c r="DZ9" s="680"/>
      <c r="EA9" s="680"/>
      <c r="EB9" s="680"/>
      <c r="EC9" s="689"/>
    </row>
    <row r="10" spans="2:143" ht="11.25" customHeight="1">
      <c r="B10" s="676" t="s">
        <v>243</v>
      </c>
      <c r="C10" s="677"/>
      <c r="D10" s="677"/>
      <c r="E10" s="677"/>
      <c r="F10" s="677"/>
      <c r="G10" s="677"/>
      <c r="H10" s="677"/>
      <c r="I10" s="677"/>
      <c r="J10" s="677"/>
      <c r="K10" s="677"/>
      <c r="L10" s="677"/>
      <c r="M10" s="677"/>
      <c r="N10" s="677"/>
      <c r="O10" s="677"/>
      <c r="P10" s="677"/>
      <c r="Q10" s="678"/>
      <c r="R10" s="679" t="s">
        <v>130</v>
      </c>
      <c r="S10" s="680"/>
      <c r="T10" s="680"/>
      <c r="U10" s="680"/>
      <c r="V10" s="680"/>
      <c r="W10" s="680"/>
      <c r="X10" s="680"/>
      <c r="Y10" s="681"/>
      <c r="Z10" s="682" t="s">
        <v>130</v>
      </c>
      <c r="AA10" s="682"/>
      <c r="AB10" s="682"/>
      <c r="AC10" s="682"/>
      <c r="AD10" s="683" t="s">
        <v>238</v>
      </c>
      <c r="AE10" s="683"/>
      <c r="AF10" s="683"/>
      <c r="AG10" s="683"/>
      <c r="AH10" s="683"/>
      <c r="AI10" s="683"/>
      <c r="AJ10" s="683"/>
      <c r="AK10" s="683"/>
      <c r="AL10" s="684" t="s">
        <v>244</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427809</v>
      </c>
      <c r="BH10" s="680"/>
      <c r="BI10" s="680"/>
      <c r="BJ10" s="680"/>
      <c r="BK10" s="680"/>
      <c r="BL10" s="680"/>
      <c r="BM10" s="680"/>
      <c r="BN10" s="681"/>
      <c r="BO10" s="682">
        <v>1.9</v>
      </c>
      <c r="BP10" s="682"/>
      <c r="BQ10" s="682"/>
      <c r="BR10" s="682"/>
      <c r="BS10" s="688" t="s">
        <v>238</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181349</v>
      </c>
      <c r="CS10" s="680"/>
      <c r="CT10" s="680"/>
      <c r="CU10" s="680"/>
      <c r="CV10" s="680"/>
      <c r="CW10" s="680"/>
      <c r="CX10" s="680"/>
      <c r="CY10" s="681"/>
      <c r="CZ10" s="682">
        <v>0.4</v>
      </c>
      <c r="DA10" s="682"/>
      <c r="DB10" s="682"/>
      <c r="DC10" s="682"/>
      <c r="DD10" s="688" t="s">
        <v>130</v>
      </c>
      <c r="DE10" s="680"/>
      <c r="DF10" s="680"/>
      <c r="DG10" s="680"/>
      <c r="DH10" s="680"/>
      <c r="DI10" s="680"/>
      <c r="DJ10" s="680"/>
      <c r="DK10" s="680"/>
      <c r="DL10" s="680"/>
      <c r="DM10" s="680"/>
      <c r="DN10" s="680"/>
      <c r="DO10" s="680"/>
      <c r="DP10" s="681"/>
      <c r="DQ10" s="688">
        <v>32511</v>
      </c>
      <c r="DR10" s="680"/>
      <c r="DS10" s="680"/>
      <c r="DT10" s="680"/>
      <c r="DU10" s="680"/>
      <c r="DV10" s="680"/>
      <c r="DW10" s="680"/>
      <c r="DX10" s="680"/>
      <c r="DY10" s="680"/>
      <c r="DZ10" s="680"/>
      <c r="EA10" s="680"/>
      <c r="EB10" s="680"/>
      <c r="EC10" s="689"/>
    </row>
    <row r="11" spans="2:143" ht="11.25" customHeight="1">
      <c r="B11" s="676" t="s">
        <v>247</v>
      </c>
      <c r="C11" s="677"/>
      <c r="D11" s="677"/>
      <c r="E11" s="677"/>
      <c r="F11" s="677"/>
      <c r="G11" s="677"/>
      <c r="H11" s="677"/>
      <c r="I11" s="677"/>
      <c r="J11" s="677"/>
      <c r="K11" s="677"/>
      <c r="L11" s="677"/>
      <c r="M11" s="677"/>
      <c r="N11" s="677"/>
      <c r="O11" s="677"/>
      <c r="P11" s="677"/>
      <c r="Q11" s="678"/>
      <c r="R11" s="679" t="s">
        <v>130</v>
      </c>
      <c r="S11" s="680"/>
      <c r="T11" s="680"/>
      <c r="U11" s="680"/>
      <c r="V11" s="680"/>
      <c r="W11" s="680"/>
      <c r="X11" s="680"/>
      <c r="Y11" s="681"/>
      <c r="Z11" s="682" t="s">
        <v>244</v>
      </c>
      <c r="AA11" s="682"/>
      <c r="AB11" s="682"/>
      <c r="AC11" s="682"/>
      <c r="AD11" s="683" t="s">
        <v>130</v>
      </c>
      <c r="AE11" s="683"/>
      <c r="AF11" s="683"/>
      <c r="AG11" s="683"/>
      <c r="AH11" s="683"/>
      <c r="AI11" s="683"/>
      <c r="AJ11" s="683"/>
      <c r="AK11" s="683"/>
      <c r="AL11" s="684" t="s">
        <v>130</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860787</v>
      </c>
      <c r="BH11" s="680"/>
      <c r="BI11" s="680"/>
      <c r="BJ11" s="680"/>
      <c r="BK11" s="680"/>
      <c r="BL11" s="680"/>
      <c r="BM11" s="680"/>
      <c r="BN11" s="681"/>
      <c r="BO11" s="682">
        <v>3.9</v>
      </c>
      <c r="BP11" s="682"/>
      <c r="BQ11" s="682"/>
      <c r="BR11" s="682"/>
      <c r="BS11" s="688">
        <v>105123</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140996</v>
      </c>
      <c r="CS11" s="680"/>
      <c r="CT11" s="680"/>
      <c r="CU11" s="680"/>
      <c r="CV11" s="680"/>
      <c r="CW11" s="680"/>
      <c r="CX11" s="680"/>
      <c r="CY11" s="681"/>
      <c r="CZ11" s="682">
        <v>0.3</v>
      </c>
      <c r="DA11" s="682"/>
      <c r="DB11" s="682"/>
      <c r="DC11" s="682"/>
      <c r="DD11" s="688" t="s">
        <v>130</v>
      </c>
      <c r="DE11" s="680"/>
      <c r="DF11" s="680"/>
      <c r="DG11" s="680"/>
      <c r="DH11" s="680"/>
      <c r="DI11" s="680"/>
      <c r="DJ11" s="680"/>
      <c r="DK11" s="680"/>
      <c r="DL11" s="680"/>
      <c r="DM11" s="680"/>
      <c r="DN11" s="680"/>
      <c r="DO11" s="680"/>
      <c r="DP11" s="681"/>
      <c r="DQ11" s="688">
        <v>137369</v>
      </c>
      <c r="DR11" s="680"/>
      <c r="DS11" s="680"/>
      <c r="DT11" s="680"/>
      <c r="DU11" s="680"/>
      <c r="DV11" s="680"/>
      <c r="DW11" s="680"/>
      <c r="DX11" s="680"/>
      <c r="DY11" s="680"/>
      <c r="DZ11" s="680"/>
      <c r="EA11" s="680"/>
      <c r="EB11" s="680"/>
      <c r="EC11" s="689"/>
    </row>
    <row r="12" spans="2:143" ht="11.25" customHeight="1">
      <c r="B12" s="676" t="s">
        <v>250</v>
      </c>
      <c r="C12" s="677"/>
      <c r="D12" s="677"/>
      <c r="E12" s="677"/>
      <c r="F12" s="677"/>
      <c r="G12" s="677"/>
      <c r="H12" s="677"/>
      <c r="I12" s="677"/>
      <c r="J12" s="677"/>
      <c r="K12" s="677"/>
      <c r="L12" s="677"/>
      <c r="M12" s="677"/>
      <c r="N12" s="677"/>
      <c r="O12" s="677"/>
      <c r="P12" s="677"/>
      <c r="Q12" s="678"/>
      <c r="R12" s="679">
        <v>2412906</v>
      </c>
      <c r="S12" s="680"/>
      <c r="T12" s="680"/>
      <c r="U12" s="680"/>
      <c r="V12" s="680"/>
      <c r="W12" s="680"/>
      <c r="X12" s="680"/>
      <c r="Y12" s="681"/>
      <c r="Z12" s="682">
        <v>4.8</v>
      </c>
      <c r="AA12" s="682"/>
      <c r="AB12" s="682"/>
      <c r="AC12" s="682"/>
      <c r="AD12" s="683">
        <v>2412906</v>
      </c>
      <c r="AE12" s="683"/>
      <c r="AF12" s="683"/>
      <c r="AG12" s="683"/>
      <c r="AH12" s="683"/>
      <c r="AI12" s="683"/>
      <c r="AJ12" s="683"/>
      <c r="AK12" s="683"/>
      <c r="AL12" s="684">
        <v>9.5</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9971638</v>
      </c>
      <c r="BH12" s="680"/>
      <c r="BI12" s="680"/>
      <c r="BJ12" s="680"/>
      <c r="BK12" s="680"/>
      <c r="BL12" s="680"/>
      <c r="BM12" s="680"/>
      <c r="BN12" s="681"/>
      <c r="BO12" s="682">
        <v>44.9</v>
      </c>
      <c r="BP12" s="682"/>
      <c r="BQ12" s="682"/>
      <c r="BR12" s="682"/>
      <c r="BS12" s="688" t="s">
        <v>244</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345968</v>
      </c>
      <c r="CS12" s="680"/>
      <c r="CT12" s="680"/>
      <c r="CU12" s="680"/>
      <c r="CV12" s="680"/>
      <c r="CW12" s="680"/>
      <c r="CX12" s="680"/>
      <c r="CY12" s="681"/>
      <c r="CZ12" s="682">
        <v>0.7</v>
      </c>
      <c r="DA12" s="682"/>
      <c r="DB12" s="682"/>
      <c r="DC12" s="682"/>
      <c r="DD12" s="688" t="s">
        <v>238</v>
      </c>
      <c r="DE12" s="680"/>
      <c r="DF12" s="680"/>
      <c r="DG12" s="680"/>
      <c r="DH12" s="680"/>
      <c r="DI12" s="680"/>
      <c r="DJ12" s="680"/>
      <c r="DK12" s="680"/>
      <c r="DL12" s="680"/>
      <c r="DM12" s="680"/>
      <c r="DN12" s="680"/>
      <c r="DO12" s="680"/>
      <c r="DP12" s="681"/>
      <c r="DQ12" s="688">
        <v>152066</v>
      </c>
      <c r="DR12" s="680"/>
      <c r="DS12" s="680"/>
      <c r="DT12" s="680"/>
      <c r="DU12" s="680"/>
      <c r="DV12" s="680"/>
      <c r="DW12" s="680"/>
      <c r="DX12" s="680"/>
      <c r="DY12" s="680"/>
      <c r="DZ12" s="680"/>
      <c r="EA12" s="680"/>
      <c r="EB12" s="680"/>
      <c r="EC12" s="689"/>
    </row>
    <row r="13" spans="2:143" ht="11.25" customHeight="1">
      <c r="B13" s="676" t="s">
        <v>253</v>
      </c>
      <c r="C13" s="677"/>
      <c r="D13" s="677"/>
      <c r="E13" s="677"/>
      <c r="F13" s="677"/>
      <c r="G13" s="677"/>
      <c r="H13" s="677"/>
      <c r="I13" s="677"/>
      <c r="J13" s="677"/>
      <c r="K13" s="677"/>
      <c r="L13" s="677"/>
      <c r="M13" s="677"/>
      <c r="N13" s="677"/>
      <c r="O13" s="677"/>
      <c r="P13" s="677"/>
      <c r="Q13" s="678"/>
      <c r="R13" s="679" t="s">
        <v>130</v>
      </c>
      <c r="S13" s="680"/>
      <c r="T13" s="680"/>
      <c r="U13" s="680"/>
      <c r="V13" s="680"/>
      <c r="W13" s="680"/>
      <c r="X13" s="680"/>
      <c r="Y13" s="681"/>
      <c r="Z13" s="682" t="s">
        <v>244</v>
      </c>
      <c r="AA13" s="682"/>
      <c r="AB13" s="682"/>
      <c r="AC13" s="682"/>
      <c r="AD13" s="683" t="s">
        <v>238</v>
      </c>
      <c r="AE13" s="683"/>
      <c r="AF13" s="683"/>
      <c r="AG13" s="683"/>
      <c r="AH13" s="683"/>
      <c r="AI13" s="683"/>
      <c r="AJ13" s="683"/>
      <c r="AK13" s="683"/>
      <c r="AL13" s="684" t="s">
        <v>130</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9786035</v>
      </c>
      <c r="BH13" s="680"/>
      <c r="BI13" s="680"/>
      <c r="BJ13" s="680"/>
      <c r="BK13" s="680"/>
      <c r="BL13" s="680"/>
      <c r="BM13" s="680"/>
      <c r="BN13" s="681"/>
      <c r="BO13" s="682">
        <v>44.1</v>
      </c>
      <c r="BP13" s="682"/>
      <c r="BQ13" s="682"/>
      <c r="BR13" s="682"/>
      <c r="BS13" s="688" t="s">
        <v>244</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5934719</v>
      </c>
      <c r="CS13" s="680"/>
      <c r="CT13" s="680"/>
      <c r="CU13" s="680"/>
      <c r="CV13" s="680"/>
      <c r="CW13" s="680"/>
      <c r="CX13" s="680"/>
      <c r="CY13" s="681"/>
      <c r="CZ13" s="682">
        <v>12.5</v>
      </c>
      <c r="DA13" s="682"/>
      <c r="DB13" s="682"/>
      <c r="DC13" s="682"/>
      <c r="DD13" s="688">
        <v>3002415</v>
      </c>
      <c r="DE13" s="680"/>
      <c r="DF13" s="680"/>
      <c r="DG13" s="680"/>
      <c r="DH13" s="680"/>
      <c r="DI13" s="680"/>
      <c r="DJ13" s="680"/>
      <c r="DK13" s="680"/>
      <c r="DL13" s="680"/>
      <c r="DM13" s="680"/>
      <c r="DN13" s="680"/>
      <c r="DO13" s="680"/>
      <c r="DP13" s="681"/>
      <c r="DQ13" s="688">
        <v>3083475</v>
      </c>
      <c r="DR13" s="680"/>
      <c r="DS13" s="680"/>
      <c r="DT13" s="680"/>
      <c r="DU13" s="680"/>
      <c r="DV13" s="680"/>
      <c r="DW13" s="680"/>
      <c r="DX13" s="680"/>
      <c r="DY13" s="680"/>
      <c r="DZ13" s="680"/>
      <c r="EA13" s="680"/>
      <c r="EB13" s="680"/>
      <c r="EC13" s="689"/>
    </row>
    <row r="14" spans="2:143" ht="11.25" customHeight="1">
      <c r="B14" s="676" t="s">
        <v>256</v>
      </c>
      <c r="C14" s="677"/>
      <c r="D14" s="677"/>
      <c r="E14" s="677"/>
      <c r="F14" s="677"/>
      <c r="G14" s="677"/>
      <c r="H14" s="677"/>
      <c r="I14" s="677"/>
      <c r="J14" s="677"/>
      <c r="K14" s="677"/>
      <c r="L14" s="677"/>
      <c r="M14" s="677"/>
      <c r="N14" s="677"/>
      <c r="O14" s="677"/>
      <c r="P14" s="677"/>
      <c r="Q14" s="678"/>
      <c r="R14" s="679" t="s">
        <v>130</v>
      </c>
      <c r="S14" s="680"/>
      <c r="T14" s="680"/>
      <c r="U14" s="680"/>
      <c r="V14" s="680"/>
      <c r="W14" s="680"/>
      <c r="X14" s="680"/>
      <c r="Y14" s="681"/>
      <c r="Z14" s="682" t="s">
        <v>130</v>
      </c>
      <c r="AA14" s="682"/>
      <c r="AB14" s="682"/>
      <c r="AC14" s="682"/>
      <c r="AD14" s="683" t="s">
        <v>130</v>
      </c>
      <c r="AE14" s="683"/>
      <c r="AF14" s="683"/>
      <c r="AG14" s="683"/>
      <c r="AH14" s="683"/>
      <c r="AI14" s="683"/>
      <c r="AJ14" s="683"/>
      <c r="AK14" s="683"/>
      <c r="AL14" s="684" t="s">
        <v>244</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191798</v>
      </c>
      <c r="BH14" s="680"/>
      <c r="BI14" s="680"/>
      <c r="BJ14" s="680"/>
      <c r="BK14" s="680"/>
      <c r="BL14" s="680"/>
      <c r="BM14" s="680"/>
      <c r="BN14" s="681"/>
      <c r="BO14" s="682">
        <v>0.9</v>
      </c>
      <c r="BP14" s="682"/>
      <c r="BQ14" s="682"/>
      <c r="BR14" s="682"/>
      <c r="BS14" s="688" t="s">
        <v>130</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1565796</v>
      </c>
      <c r="CS14" s="680"/>
      <c r="CT14" s="680"/>
      <c r="CU14" s="680"/>
      <c r="CV14" s="680"/>
      <c r="CW14" s="680"/>
      <c r="CX14" s="680"/>
      <c r="CY14" s="681"/>
      <c r="CZ14" s="682">
        <v>3.3</v>
      </c>
      <c r="DA14" s="682"/>
      <c r="DB14" s="682"/>
      <c r="DC14" s="682"/>
      <c r="DD14" s="688">
        <v>130981</v>
      </c>
      <c r="DE14" s="680"/>
      <c r="DF14" s="680"/>
      <c r="DG14" s="680"/>
      <c r="DH14" s="680"/>
      <c r="DI14" s="680"/>
      <c r="DJ14" s="680"/>
      <c r="DK14" s="680"/>
      <c r="DL14" s="680"/>
      <c r="DM14" s="680"/>
      <c r="DN14" s="680"/>
      <c r="DO14" s="680"/>
      <c r="DP14" s="681"/>
      <c r="DQ14" s="688">
        <v>1450139</v>
      </c>
      <c r="DR14" s="680"/>
      <c r="DS14" s="680"/>
      <c r="DT14" s="680"/>
      <c r="DU14" s="680"/>
      <c r="DV14" s="680"/>
      <c r="DW14" s="680"/>
      <c r="DX14" s="680"/>
      <c r="DY14" s="680"/>
      <c r="DZ14" s="680"/>
      <c r="EA14" s="680"/>
      <c r="EB14" s="680"/>
      <c r="EC14" s="689"/>
    </row>
    <row r="15" spans="2:143" ht="11.25" customHeight="1">
      <c r="B15" s="676" t="s">
        <v>259</v>
      </c>
      <c r="C15" s="677"/>
      <c r="D15" s="677"/>
      <c r="E15" s="677"/>
      <c r="F15" s="677"/>
      <c r="G15" s="677"/>
      <c r="H15" s="677"/>
      <c r="I15" s="677"/>
      <c r="J15" s="677"/>
      <c r="K15" s="677"/>
      <c r="L15" s="677"/>
      <c r="M15" s="677"/>
      <c r="N15" s="677"/>
      <c r="O15" s="677"/>
      <c r="P15" s="677"/>
      <c r="Q15" s="678"/>
      <c r="R15" s="679">
        <v>126383</v>
      </c>
      <c r="S15" s="680"/>
      <c r="T15" s="680"/>
      <c r="U15" s="680"/>
      <c r="V15" s="680"/>
      <c r="W15" s="680"/>
      <c r="X15" s="680"/>
      <c r="Y15" s="681"/>
      <c r="Z15" s="682">
        <v>0.3</v>
      </c>
      <c r="AA15" s="682"/>
      <c r="AB15" s="682"/>
      <c r="AC15" s="682"/>
      <c r="AD15" s="683">
        <v>126383</v>
      </c>
      <c r="AE15" s="683"/>
      <c r="AF15" s="683"/>
      <c r="AG15" s="683"/>
      <c r="AH15" s="683"/>
      <c r="AI15" s="683"/>
      <c r="AJ15" s="683"/>
      <c r="AK15" s="683"/>
      <c r="AL15" s="684">
        <v>0.5</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1457383</v>
      </c>
      <c r="BH15" s="680"/>
      <c r="BI15" s="680"/>
      <c r="BJ15" s="680"/>
      <c r="BK15" s="680"/>
      <c r="BL15" s="680"/>
      <c r="BM15" s="680"/>
      <c r="BN15" s="681"/>
      <c r="BO15" s="682">
        <v>6.6</v>
      </c>
      <c r="BP15" s="682"/>
      <c r="BQ15" s="682"/>
      <c r="BR15" s="682"/>
      <c r="BS15" s="688" t="s">
        <v>244</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3780554</v>
      </c>
      <c r="CS15" s="680"/>
      <c r="CT15" s="680"/>
      <c r="CU15" s="680"/>
      <c r="CV15" s="680"/>
      <c r="CW15" s="680"/>
      <c r="CX15" s="680"/>
      <c r="CY15" s="681"/>
      <c r="CZ15" s="682">
        <v>8</v>
      </c>
      <c r="DA15" s="682"/>
      <c r="DB15" s="682"/>
      <c r="DC15" s="682"/>
      <c r="DD15" s="688">
        <v>484114</v>
      </c>
      <c r="DE15" s="680"/>
      <c r="DF15" s="680"/>
      <c r="DG15" s="680"/>
      <c r="DH15" s="680"/>
      <c r="DI15" s="680"/>
      <c r="DJ15" s="680"/>
      <c r="DK15" s="680"/>
      <c r="DL15" s="680"/>
      <c r="DM15" s="680"/>
      <c r="DN15" s="680"/>
      <c r="DO15" s="680"/>
      <c r="DP15" s="681"/>
      <c r="DQ15" s="688">
        <v>2560068</v>
      </c>
      <c r="DR15" s="680"/>
      <c r="DS15" s="680"/>
      <c r="DT15" s="680"/>
      <c r="DU15" s="680"/>
      <c r="DV15" s="680"/>
      <c r="DW15" s="680"/>
      <c r="DX15" s="680"/>
      <c r="DY15" s="680"/>
      <c r="DZ15" s="680"/>
      <c r="EA15" s="680"/>
      <c r="EB15" s="680"/>
      <c r="EC15" s="689"/>
    </row>
    <row r="16" spans="2:143" ht="11.25" customHeight="1">
      <c r="B16" s="676" t="s">
        <v>262</v>
      </c>
      <c r="C16" s="677"/>
      <c r="D16" s="677"/>
      <c r="E16" s="677"/>
      <c r="F16" s="677"/>
      <c r="G16" s="677"/>
      <c r="H16" s="677"/>
      <c r="I16" s="677"/>
      <c r="J16" s="677"/>
      <c r="K16" s="677"/>
      <c r="L16" s="677"/>
      <c r="M16" s="677"/>
      <c r="N16" s="677"/>
      <c r="O16" s="677"/>
      <c r="P16" s="677"/>
      <c r="Q16" s="678"/>
      <c r="R16" s="679" t="s">
        <v>130</v>
      </c>
      <c r="S16" s="680"/>
      <c r="T16" s="680"/>
      <c r="U16" s="680"/>
      <c r="V16" s="680"/>
      <c r="W16" s="680"/>
      <c r="X16" s="680"/>
      <c r="Y16" s="681"/>
      <c r="Z16" s="682" t="s">
        <v>130</v>
      </c>
      <c r="AA16" s="682"/>
      <c r="AB16" s="682"/>
      <c r="AC16" s="682"/>
      <c r="AD16" s="683" t="s">
        <v>130</v>
      </c>
      <c r="AE16" s="683"/>
      <c r="AF16" s="683"/>
      <c r="AG16" s="683"/>
      <c r="AH16" s="683"/>
      <c r="AI16" s="683"/>
      <c r="AJ16" s="683"/>
      <c r="AK16" s="683"/>
      <c r="AL16" s="684" t="s">
        <v>130</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130</v>
      </c>
      <c r="BH16" s="680"/>
      <c r="BI16" s="680"/>
      <c r="BJ16" s="680"/>
      <c r="BK16" s="680"/>
      <c r="BL16" s="680"/>
      <c r="BM16" s="680"/>
      <c r="BN16" s="681"/>
      <c r="BO16" s="682" t="s">
        <v>238</v>
      </c>
      <c r="BP16" s="682"/>
      <c r="BQ16" s="682"/>
      <c r="BR16" s="682"/>
      <c r="BS16" s="688" t="s">
        <v>130</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t="s">
        <v>130</v>
      </c>
      <c r="CS16" s="680"/>
      <c r="CT16" s="680"/>
      <c r="CU16" s="680"/>
      <c r="CV16" s="680"/>
      <c r="CW16" s="680"/>
      <c r="CX16" s="680"/>
      <c r="CY16" s="681"/>
      <c r="CZ16" s="682" t="s">
        <v>244</v>
      </c>
      <c r="DA16" s="682"/>
      <c r="DB16" s="682"/>
      <c r="DC16" s="682"/>
      <c r="DD16" s="688" t="s">
        <v>244</v>
      </c>
      <c r="DE16" s="680"/>
      <c r="DF16" s="680"/>
      <c r="DG16" s="680"/>
      <c r="DH16" s="680"/>
      <c r="DI16" s="680"/>
      <c r="DJ16" s="680"/>
      <c r="DK16" s="680"/>
      <c r="DL16" s="680"/>
      <c r="DM16" s="680"/>
      <c r="DN16" s="680"/>
      <c r="DO16" s="680"/>
      <c r="DP16" s="681"/>
      <c r="DQ16" s="688" t="s">
        <v>130</v>
      </c>
      <c r="DR16" s="680"/>
      <c r="DS16" s="680"/>
      <c r="DT16" s="680"/>
      <c r="DU16" s="680"/>
      <c r="DV16" s="680"/>
      <c r="DW16" s="680"/>
      <c r="DX16" s="680"/>
      <c r="DY16" s="680"/>
      <c r="DZ16" s="680"/>
      <c r="EA16" s="680"/>
      <c r="EB16" s="680"/>
      <c r="EC16" s="689"/>
    </row>
    <row r="17" spans="2:133" ht="11.25" customHeight="1">
      <c r="B17" s="676" t="s">
        <v>265</v>
      </c>
      <c r="C17" s="677"/>
      <c r="D17" s="677"/>
      <c r="E17" s="677"/>
      <c r="F17" s="677"/>
      <c r="G17" s="677"/>
      <c r="H17" s="677"/>
      <c r="I17" s="677"/>
      <c r="J17" s="677"/>
      <c r="K17" s="677"/>
      <c r="L17" s="677"/>
      <c r="M17" s="677"/>
      <c r="N17" s="677"/>
      <c r="O17" s="677"/>
      <c r="P17" s="677"/>
      <c r="Q17" s="678"/>
      <c r="R17" s="679">
        <v>174788</v>
      </c>
      <c r="S17" s="680"/>
      <c r="T17" s="680"/>
      <c r="U17" s="680"/>
      <c r="V17" s="680"/>
      <c r="W17" s="680"/>
      <c r="X17" s="680"/>
      <c r="Y17" s="681"/>
      <c r="Z17" s="682">
        <v>0.4</v>
      </c>
      <c r="AA17" s="682"/>
      <c r="AB17" s="682"/>
      <c r="AC17" s="682"/>
      <c r="AD17" s="683">
        <v>174788</v>
      </c>
      <c r="AE17" s="683"/>
      <c r="AF17" s="683"/>
      <c r="AG17" s="683"/>
      <c r="AH17" s="683"/>
      <c r="AI17" s="683"/>
      <c r="AJ17" s="683"/>
      <c r="AK17" s="683"/>
      <c r="AL17" s="684">
        <v>0.7</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238</v>
      </c>
      <c r="BH17" s="680"/>
      <c r="BI17" s="680"/>
      <c r="BJ17" s="680"/>
      <c r="BK17" s="680"/>
      <c r="BL17" s="680"/>
      <c r="BM17" s="680"/>
      <c r="BN17" s="681"/>
      <c r="BO17" s="682" t="s">
        <v>130</v>
      </c>
      <c r="BP17" s="682"/>
      <c r="BQ17" s="682"/>
      <c r="BR17" s="682"/>
      <c r="BS17" s="688" t="s">
        <v>130</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4602577</v>
      </c>
      <c r="CS17" s="680"/>
      <c r="CT17" s="680"/>
      <c r="CU17" s="680"/>
      <c r="CV17" s="680"/>
      <c r="CW17" s="680"/>
      <c r="CX17" s="680"/>
      <c r="CY17" s="681"/>
      <c r="CZ17" s="682">
        <v>9.6999999999999993</v>
      </c>
      <c r="DA17" s="682"/>
      <c r="DB17" s="682"/>
      <c r="DC17" s="682"/>
      <c r="DD17" s="688" t="s">
        <v>244</v>
      </c>
      <c r="DE17" s="680"/>
      <c r="DF17" s="680"/>
      <c r="DG17" s="680"/>
      <c r="DH17" s="680"/>
      <c r="DI17" s="680"/>
      <c r="DJ17" s="680"/>
      <c r="DK17" s="680"/>
      <c r="DL17" s="680"/>
      <c r="DM17" s="680"/>
      <c r="DN17" s="680"/>
      <c r="DO17" s="680"/>
      <c r="DP17" s="681"/>
      <c r="DQ17" s="688">
        <v>4490590</v>
      </c>
      <c r="DR17" s="680"/>
      <c r="DS17" s="680"/>
      <c r="DT17" s="680"/>
      <c r="DU17" s="680"/>
      <c r="DV17" s="680"/>
      <c r="DW17" s="680"/>
      <c r="DX17" s="680"/>
      <c r="DY17" s="680"/>
      <c r="DZ17" s="680"/>
      <c r="EA17" s="680"/>
      <c r="EB17" s="680"/>
      <c r="EC17" s="689"/>
    </row>
    <row r="18" spans="2:133" ht="11.25" customHeight="1">
      <c r="B18" s="676" t="s">
        <v>268</v>
      </c>
      <c r="C18" s="677"/>
      <c r="D18" s="677"/>
      <c r="E18" s="677"/>
      <c r="F18" s="677"/>
      <c r="G18" s="677"/>
      <c r="H18" s="677"/>
      <c r="I18" s="677"/>
      <c r="J18" s="677"/>
      <c r="K18" s="677"/>
      <c r="L18" s="677"/>
      <c r="M18" s="677"/>
      <c r="N18" s="677"/>
      <c r="O18" s="677"/>
      <c r="P18" s="677"/>
      <c r="Q18" s="678"/>
      <c r="R18" s="679">
        <v>985277</v>
      </c>
      <c r="S18" s="680"/>
      <c r="T18" s="680"/>
      <c r="U18" s="680"/>
      <c r="V18" s="680"/>
      <c r="W18" s="680"/>
      <c r="X18" s="680"/>
      <c r="Y18" s="681"/>
      <c r="Z18" s="682">
        <v>2</v>
      </c>
      <c r="AA18" s="682"/>
      <c r="AB18" s="682"/>
      <c r="AC18" s="682"/>
      <c r="AD18" s="683">
        <v>778671</v>
      </c>
      <c r="AE18" s="683"/>
      <c r="AF18" s="683"/>
      <c r="AG18" s="683"/>
      <c r="AH18" s="683"/>
      <c r="AI18" s="683"/>
      <c r="AJ18" s="683"/>
      <c r="AK18" s="683"/>
      <c r="AL18" s="684">
        <v>3.1</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130</v>
      </c>
      <c r="BH18" s="680"/>
      <c r="BI18" s="680"/>
      <c r="BJ18" s="680"/>
      <c r="BK18" s="680"/>
      <c r="BL18" s="680"/>
      <c r="BM18" s="680"/>
      <c r="BN18" s="681"/>
      <c r="BO18" s="682" t="s">
        <v>244</v>
      </c>
      <c r="BP18" s="682"/>
      <c r="BQ18" s="682"/>
      <c r="BR18" s="682"/>
      <c r="BS18" s="688" t="s">
        <v>130</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244</v>
      </c>
      <c r="CS18" s="680"/>
      <c r="CT18" s="680"/>
      <c r="CU18" s="680"/>
      <c r="CV18" s="680"/>
      <c r="CW18" s="680"/>
      <c r="CX18" s="680"/>
      <c r="CY18" s="681"/>
      <c r="CZ18" s="682" t="s">
        <v>130</v>
      </c>
      <c r="DA18" s="682"/>
      <c r="DB18" s="682"/>
      <c r="DC18" s="682"/>
      <c r="DD18" s="688" t="s">
        <v>238</v>
      </c>
      <c r="DE18" s="680"/>
      <c r="DF18" s="680"/>
      <c r="DG18" s="680"/>
      <c r="DH18" s="680"/>
      <c r="DI18" s="680"/>
      <c r="DJ18" s="680"/>
      <c r="DK18" s="680"/>
      <c r="DL18" s="680"/>
      <c r="DM18" s="680"/>
      <c r="DN18" s="680"/>
      <c r="DO18" s="680"/>
      <c r="DP18" s="681"/>
      <c r="DQ18" s="688" t="s">
        <v>130</v>
      </c>
      <c r="DR18" s="680"/>
      <c r="DS18" s="680"/>
      <c r="DT18" s="680"/>
      <c r="DU18" s="680"/>
      <c r="DV18" s="680"/>
      <c r="DW18" s="680"/>
      <c r="DX18" s="680"/>
      <c r="DY18" s="680"/>
      <c r="DZ18" s="680"/>
      <c r="EA18" s="680"/>
      <c r="EB18" s="680"/>
      <c r="EC18" s="689"/>
    </row>
    <row r="19" spans="2:133" ht="11.25" customHeight="1">
      <c r="B19" s="676" t="s">
        <v>271</v>
      </c>
      <c r="C19" s="677"/>
      <c r="D19" s="677"/>
      <c r="E19" s="677"/>
      <c r="F19" s="677"/>
      <c r="G19" s="677"/>
      <c r="H19" s="677"/>
      <c r="I19" s="677"/>
      <c r="J19" s="677"/>
      <c r="K19" s="677"/>
      <c r="L19" s="677"/>
      <c r="M19" s="677"/>
      <c r="N19" s="677"/>
      <c r="O19" s="677"/>
      <c r="P19" s="677"/>
      <c r="Q19" s="678"/>
      <c r="R19" s="679">
        <v>778671</v>
      </c>
      <c r="S19" s="680"/>
      <c r="T19" s="680"/>
      <c r="U19" s="680"/>
      <c r="V19" s="680"/>
      <c r="W19" s="680"/>
      <c r="X19" s="680"/>
      <c r="Y19" s="681"/>
      <c r="Z19" s="682">
        <v>1.6</v>
      </c>
      <c r="AA19" s="682"/>
      <c r="AB19" s="682"/>
      <c r="AC19" s="682"/>
      <c r="AD19" s="683">
        <v>778671</v>
      </c>
      <c r="AE19" s="683"/>
      <c r="AF19" s="683"/>
      <c r="AG19" s="683"/>
      <c r="AH19" s="683"/>
      <c r="AI19" s="683"/>
      <c r="AJ19" s="683"/>
      <c r="AK19" s="683"/>
      <c r="AL19" s="684">
        <v>3.1</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928691</v>
      </c>
      <c r="BH19" s="680"/>
      <c r="BI19" s="680"/>
      <c r="BJ19" s="680"/>
      <c r="BK19" s="680"/>
      <c r="BL19" s="680"/>
      <c r="BM19" s="680"/>
      <c r="BN19" s="681"/>
      <c r="BO19" s="682">
        <v>4.2</v>
      </c>
      <c r="BP19" s="682"/>
      <c r="BQ19" s="682"/>
      <c r="BR19" s="682"/>
      <c r="BS19" s="688" t="s">
        <v>130</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130</v>
      </c>
      <c r="CS19" s="680"/>
      <c r="CT19" s="680"/>
      <c r="CU19" s="680"/>
      <c r="CV19" s="680"/>
      <c r="CW19" s="680"/>
      <c r="CX19" s="680"/>
      <c r="CY19" s="681"/>
      <c r="CZ19" s="682" t="s">
        <v>130</v>
      </c>
      <c r="DA19" s="682"/>
      <c r="DB19" s="682"/>
      <c r="DC19" s="682"/>
      <c r="DD19" s="688" t="s">
        <v>238</v>
      </c>
      <c r="DE19" s="680"/>
      <c r="DF19" s="680"/>
      <c r="DG19" s="680"/>
      <c r="DH19" s="680"/>
      <c r="DI19" s="680"/>
      <c r="DJ19" s="680"/>
      <c r="DK19" s="680"/>
      <c r="DL19" s="680"/>
      <c r="DM19" s="680"/>
      <c r="DN19" s="680"/>
      <c r="DO19" s="680"/>
      <c r="DP19" s="681"/>
      <c r="DQ19" s="688" t="s">
        <v>130</v>
      </c>
      <c r="DR19" s="680"/>
      <c r="DS19" s="680"/>
      <c r="DT19" s="680"/>
      <c r="DU19" s="680"/>
      <c r="DV19" s="680"/>
      <c r="DW19" s="680"/>
      <c r="DX19" s="680"/>
      <c r="DY19" s="680"/>
      <c r="DZ19" s="680"/>
      <c r="EA19" s="680"/>
      <c r="EB19" s="680"/>
      <c r="EC19" s="689"/>
    </row>
    <row r="20" spans="2:133" ht="11.25" customHeight="1">
      <c r="B20" s="676" t="s">
        <v>274</v>
      </c>
      <c r="C20" s="677"/>
      <c r="D20" s="677"/>
      <c r="E20" s="677"/>
      <c r="F20" s="677"/>
      <c r="G20" s="677"/>
      <c r="H20" s="677"/>
      <c r="I20" s="677"/>
      <c r="J20" s="677"/>
      <c r="K20" s="677"/>
      <c r="L20" s="677"/>
      <c r="M20" s="677"/>
      <c r="N20" s="677"/>
      <c r="O20" s="677"/>
      <c r="P20" s="677"/>
      <c r="Q20" s="678"/>
      <c r="R20" s="679">
        <v>205803</v>
      </c>
      <c r="S20" s="680"/>
      <c r="T20" s="680"/>
      <c r="U20" s="680"/>
      <c r="V20" s="680"/>
      <c r="W20" s="680"/>
      <c r="X20" s="680"/>
      <c r="Y20" s="681"/>
      <c r="Z20" s="682">
        <v>0.4</v>
      </c>
      <c r="AA20" s="682"/>
      <c r="AB20" s="682"/>
      <c r="AC20" s="682"/>
      <c r="AD20" s="683" t="s">
        <v>238</v>
      </c>
      <c r="AE20" s="683"/>
      <c r="AF20" s="683"/>
      <c r="AG20" s="683"/>
      <c r="AH20" s="683"/>
      <c r="AI20" s="683"/>
      <c r="AJ20" s="683"/>
      <c r="AK20" s="683"/>
      <c r="AL20" s="684" t="s">
        <v>130</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928691</v>
      </c>
      <c r="BH20" s="680"/>
      <c r="BI20" s="680"/>
      <c r="BJ20" s="680"/>
      <c r="BK20" s="680"/>
      <c r="BL20" s="680"/>
      <c r="BM20" s="680"/>
      <c r="BN20" s="681"/>
      <c r="BO20" s="682">
        <v>4.2</v>
      </c>
      <c r="BP20" s="682"/>
      <c r="BQ20" s="682"/>
      <c r="BR20" s="682"/>
      <c r="BS20" s="688" t="s">
        <v>238</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47323106</v>
      </c>
      <c r="CS20" s="680"/>
      <c r="CT20" s="680"/>
      <c r="CU20" s="680"/>
      <c r="CV20" s="680"/>
      <c r="CW20" s="680"/>
      <c r="CX20" s="680"/>
      <c r="CY20" s="681"/>
      <c r="CZ20" s="682">
        <v>100</v>
      </c>
      <c r="DA20" s="682"/>
      <c r="DB20" s="682"/>
      <c r="DC20" s="682"/>
      <c r="DD20" s="688">
        <v>4429814</v>
      </c>
      <c r="DE20" s="680"/>
      <c r="DF20" s="680"/>
      <c r="DG20" s="680"/>
      <c r="DH20" s="680"/>
      <c r="DI20" s="680"/>
      <c r="DJ20" s="680"/>
      <c r="DK20" s="680"/>
      <c r="DL20" s="680"/>
      <c r="DM20" s="680"/>
      <c r="DN20" s="680"/>
      <c r="DO20" s="680"/>
      <c r="DP20" s="681"/>
      <c r="DQ20" s="688">
        <v>30476985</v>
      </c>
      <c r="DR20" s="680"/>
      <c r="DS20" s="680"/>
      <c r="DT20" s="680"/>
      <c r="DU20" s="680"/>
      <c r="DV20" s="680"/>
      <c r="DW20" s="680"/>
      <c r="DX20" s="680"/>
      <c r="DY20" s="680"/>
      <c r="DZ20" s="680"/>
      <c r="EA20" s="680"/>
      <c r="EB20" s="680"/>
      <c r="EC20" s="689"/>
    </row>
    <row r="21" spans="2:133" ht="11.25" customHeight="1">
      <c r="B21" s="676" t="s">
        <v>277</v>
      </c>
      <c r="C21" s="677"/>
      <c r="D21" s="677"/>
      <c r="E21" s="677"/>
      <c r="F21" s="677"/>
      <c r="G21" s="677"/>
      <c r="H21" s="677"/>
      <c r="I21" s="677"/>
      <c r="J21" s="677"/>
      <c r="K21" s="677"/>
      <c r="L21" s="677"/>
      <c r="M21" s="677"/>
      <c r="N21" s="677"/>
      <c r="O21" s="677"/>
      <c r="P21" s="677"/>
      <c r="Q21" s="678"/>
      <c r="R21" s="679">
        <v>803</v>
      </c>
      <c r="S21" s="680"/>
      <c r="T21" s="680"/>
      <c r="U21" s="680"/>
      <c r="V21" s="680"/>
      <c r="W21" s="680"/>
      <c r="X21" s="680"/>
      <c r="Y21" s="681"/>
      <c r="Z21" s="682">
        <v>0</v>
      </c>
      <c r="AA21" s="682"/>
      <c r="AB21" s="682"/>
      <c r="AC21" s="682"/>
      <c r="AD21" s="683" t="s">
        <v>130</v>
      </c>
      <c r="AE21" s="683"/>
      <c r="AF21" s="683"/>
      <c r="AG21" s="683"/>
      <c r="AH21" s="683"/>
      <c r="AI21" s="683"/>
      <c r="AJ21" s="683"/>
      <c r="AK21" s="683"/>
      <c r="AL21" s="684" t="s">
        <v>130</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t="s">
        <v>130</v>
      </c>
      <c r="BH21" s="680"/>
      <c r="BI21" s="680"/>
      <c r="BJ21" s="680"/>
      <c r="BK21" s="680"/>
      <c r="BL21" s="680"/>
      <c r="BM21" s="680"/>
      <c r="BN21" s="681"/>
      <c r="BO21" s="682" t="s">
        <v>238</v>
      </c>
      <c r="BP21" s="682"/>
      <c r="BQ21" s="682"/>
      <c r="BR21" s="682"/>
      <c r="BS21" s="688" t="s">
        <v>130</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279</v>
      </c>
      <c r="C22" s="677"/>
      <c r="D22" s="677"/>
      <c r="E22" s="677"/>
      <c r="F22" s="677"/>
      <c r="G22" s="677"/>
      <c r="H22" s="677"/>
      <c r="I22" s="677"/>
      <c r="J22" s="677"/>
      <c r="K22" s="677"/>
      <c r="L22" s="677"/>
      <c r="M22" s="677"/>
      <c r="N22" s="677"/>
      <c r="O22" s="677"/>
      <c r="P22" s="677"/>
      <c r="Q22" s="678"/>
      <c r="R22" s="679">
        <v>26383792</v>
      </c>
      <c r="S22" s="680"/>
      <c r="T22" s="680"/>
      <c r="U22" s="680"/>
      <c r="V22" s="680"/>
      <c r="W22" s="680"/>
      <c r="X22" s="680"/>
      <c r="Y22" s="681"/>
      <c r="Z22" s="682">
        <v>52.9</v>
      </c>
      <c r="AA22" s="682"/>
      <c r="AB22" s="682"/>
      <c r="AC22" s="682"/>
      <c r="AD22" s="683">
        <v>25248495</v>
      </c>
      <c r="AE22" s="683"/>
      <c r="AF22" s="683"/>
      <c r="AG22" s="683"/>
      <c r="AH22" s="683"/>
      <c r="AI22" s="683"/>
      <c r="AJ22" s="683"/>
      <c r="AK22" s="683"/>
      <c r="AL22" s="684">
        <v>99.6</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244</v>
      </c>
      <c r="BH22" s="680"/>
      <c r="BI22" s="680"/>
      <c r="BJ22" s="680"/>
      <c r="BK22" s="680"/>
      <c r="BL22" s="680"/>
      <c r="BM22" s="680"/>
      <c r="BN22" s="681"/>
      <c r="BO22" s="682" t="s">
        <v>130</v>
      </c>
      <c r="BP22" s="682"/>
      <c r="BQ22" s="682"/>
      <c r="BR22" s="682"/>
      <c r="BS22" s="688" t="s">
        <v>238</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282</v>
      </c>
      <c r="C23" s="677"/>
      <c r="D23" s="677"/>
      <c r="E23" s="677"/>
      <c r="F23" s="677"/>
      <c r="G23" s="677"/>
      <c r="H23" s="677"/>
      <c r="I23" s="677"/>
      <c r="J23" s="677"/>
      <c r="K23" s="677"/>
      <c r="L23" s="677"/>
      <c r="M23" s="677"/>
      <c r="N23" s="677"/>
      <c r="O23" s="677"/>
      <c r="P23" s="677"/>
      <c r="Q23" s="678"/>
      <c r="R23" s="679">
        <v>20287</v>
      </c>
      <c r="S23" s="680"/>
      <c r="T23" s="680"/>
      <c r="U23" s="680"/>
      <c r="V23" s="680"/>
      <c r="W23" s="680"/>
      <c r="X23" s="680"/>
      <c r="Y23" s="681"/>
      <c r="Z23" s="682">
        <v>0</v>
      </c>
      <c r="AA23" s="682"/>
      <c r="AB23" s="682"/>
      <c r="AC23" s="682"/>
      <c r="AD23" s="683">
        <v>20287</v>
      </c>
      <c r="AE23" s="683"/>
      <c r="AF23" s="683"/>
      <c r="AG23" s="683"/>
      <c r="AH23" s="683"/>
      <c r="AI23" s="683"/>
      <c r="AJ23" s="683"/>
      <c r="AK23" s="683"/>
      <c r="AL23" s="684">
        <v>0.1</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v>928691</v>
      </c>
      <c r="BH23" s="680"/>
      <c r="BI23" s="680"/>
      <c r="BJ23" s="680"/>
      <c r="BK23" s="680"/>
      <c r="BL23" s="680"/>
      <c r="BM23" s="680"/>
      <c r="BN23" s="681"/>
      <c r="BO23" s="682">
        <v>4.2</v>
      </c>
      <c r="BP23" s="682"/>
      <c r="BQ23" s="682"/>
      <c r="BR23" s="682"/>
      <c r="BS23" s="688" t="s">
        <v>244</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c r="B24" s="676" t="s">
        <v>289</v>
      </c>
      <c r="C24" s="677"/>
      <c r="D24" s="677"/>
      <c r="E24" s="677"/>
      <c r="F24" s="677"/>
      <c r="G24" s="677"/>
      <c r="H24" s="677"/>
      <c r="I24" s="677"/>
      <c r="J24" s="677"/>
      <c r="K24" s="677"/>
      <c r="L24" s="677"/>
      <c r="M24" s="677"/>
      <c r="N24" s="677"/>
      <c r="O24" s="677"/>
      <c r="P24" s="677"/>
      <c r="Q24" s="678"/>
      <c r="R24" s="679">
        <v>560211</v>
      </c>
      <c r="S24" s="680"/>
      <c r="T24" s="680"/>
      <c r="U24" s="680"/>
      <c r="V24" s="680"/>
      <c r="W24" s="680"/>
      <c r="X24" s="680"/>
      <c r="Y24" s="681"/>
      <c r="Z24" s="682">
        <v>1.1000000000000001</v>
      </c>
      <c r="AA24" s="682"/>
      <c r="AB24" s="682"/>
      <c r="AC24" s="682"/>
      <c r="AD24" s="683" t="s">
        <v>238</v>
      </c>
      <c r="AE24" s="683"/>
      <c r="AF24" s="683"/>
      <c r="AG24" s="683"/>
      <c r="AH24" s="683"/>
      <c r="AI24" s="683"/>
      <c r="AJ24" s="683"/>
      <c r="AK24" s="683"/>
      <c r="AL24" s="684" t="s">
        <v>130</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244</v>
      </c>
      <c r="BH24" s="680"/>
      <c r="BI24" s="680"/>
      <c r="BJ24" s="680"/>
      <c r="BK24" s="680"/>
      <c r="BL24" s="680"/>
      <c r="BM24" s="680"/>
      <c r="BN24" s="681"/>
      <c r="BO24" s="682" t="s">
        <v>238</v>
      </c>
      <c r="BP24" s="682"/>
      <c r="BQ24" s="682"/>
      <c r="BR24" s="682"/>
      <c r="BS24" s="688" t="s">
        <v>244</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24498945</v>
      </c>
      <c r="CS24" s="669"/>
      <c r="CT24" s="669"/>
      <c r="CU24" s="669"/>
      <c r="CV24" s="669"/>
      <c r="CW24" s="669"/>
      <c r="CX24" s="669"/>
      <c r="CY24" s="670"/>
      <c r="CZ24" s="673">
        <v>51.8</v>
      </c>
      <c r="DA24" s="674"/>
      <c r="DB24" s="674"/>
      <c r="DC24" s="693"/>
      <c r="DD24" s="712">
        <v>14609934</v>
      </c>
      <c r="DE24" s="669"/>
      <c r="DF24" s="669"/>
      <c r="DG24" s="669"/>
      <c r="DH24" s="669"/>
      <c r="DI24" s="669"/>
      <c r="DJ24" s="669"/>
      <c r="DK24" s="670"/>
      <c r="DL24" s="712">
        <v>14415687</v>
      </c>
      <c r="DM24" s="669"/>
      <c r="DN24" s="669"/>
      <c r="DO24" s="669"/>
      <c r="DP24" s="669"/>
      <c r="DQ24" s="669"/>
      <c r="DR24" s="669"/>
      <c r="DS24" s="669"/>
      <c r="DT24" s="669"/>
      <c r="DU24" s="669"/>
      <c r="DV24" s="670"/>
      <c r="DW24" s="673">
        <v>54.6</v>
      </c>
      <c r="DX24" s="674"/>
      <c r="DY24" s="674"/>
      <c r="DZ24" s="674"/>
      <c r="EA24" s="674"/>
      <c r="EB24" s="674"/>
      <c r="EC24" s="675"/>
    </row>
    <row r="25" spans="2:133" ht="11.25" customHeight="1">
      <c r="B25" s="676" t="s">
        <v>292</v>
      </c>
      <c r="C25" s="677"/>
      <c r="D25" s="677"/>
      <c r="E25" s="677"/>
      <c r="F25" s="677"/>
      <c r="G25" s="677"/>
      <c r="H25" s="677"/>
      <c r="I25" s="677"/>
      <c r="J25" s="677"/>
      <c r="K25" s="677"/>
      <c r="L25" s="677"/>
      <c r="M25" s="677"/>
      <c r="N25" s="677"/>
      <c r="O25" s="677"/>
      <c r="P25" s="677"/>
      <c r="Q25" s="678"/>
      <c r="R25" s="679">
        <v>432019</v>
      </c>
      <c r="S25" s="680"/>
      <c r="T25" s="680"/>
      <c r="U25" s="680"/>
      <c r="V25" s="680"/>
      <c r="W25" s="680"/>
      <c r="X25" s="680"/>
      <c r="Y25" s="681"/>
      <c r="Z25" s="682">
        <v>0.9</v>
      </c>
      <c r="AA25" s="682"/>
      <c r="AB25" s="682"/>
      <c r="AC25" s="682"/>
      <c r="AD25" s="683">
        <v>64974</v>
      </c>
      <c r="AE25" s="683"/>
      <c r="AF25" s="683"/>
      <c r="AG25" s="683"/>
      <c r="AH25" s="683"/>
      <c r="AI25" s="683"/>
      <c r="AJ25" s="683"/>
      <c r="AK25" s="683"/>
      <c r="AL25" s="684">
        <v>0.3</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244</v>
      </c>
      <c r="BH25" s="680"/>
      <c r="BI25" s="680"/>
      <c r="BJ25" s="680"/>
      <c r="BK25" s="680"/>
      <c r="BL25" s="680"/>
      <c r="BM25" s="680"/>
      <c r="BN25" s="681"/>
      <c r="BO25" s="682" t="s">
        <v>130</v>
      </c>
      <c r="BP25" s="682"/>
      <c r="BQ25" s="682"/>
      <c r="BR25" s="682"/>
      <c r="BS25" s="688" t="s">
        <v>130</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6700427</v>
      </c>
      <c r="CS25" s="715"/>
      <c r="CT25" s="715"/>
      <c r="CU25" s="715"/>
      <c r="CV25" s="715"/>
      <c r="CW25" s="715"/>
      <c r="CX25" s="715"/>
      <c r="CY25" s="716"/>
      <c r="CZ25" s="684">
        <v>14.2</v>
      </c>
      <c r="DA25" s="713"/>
      <c r="DB25" s="713"/>
      <c r="DC25" s="717"/>
      <c r="DD25" s="688">
        <v>6122532</v>
      </c>
      <c r="DE25" s="715"/>
      <c r="DF25" s="715"/>
      <c r="DG25" s="715"/>
      <c r="DH25" s="715"/>
      <c r="DI25" s="715"/>
      <c r="DJ25" s="715"/>
      <c r="DK25" s="716"/>
      <c r="DL25" s="688">
        <v>5929065</v>
      </c>
      <c r="DM25" s="715"/>
      <c r="DN25" s="715"/>
      <c r="DO25" s="715"/>
      <c r="DP25" s="715"/>
      <c r="DQ25" s="715"/>
      <c r="DR25" s="715"/>
      <c r="DS25" s="715"/>
      <c r="DT25" s="715"/>
      <c r="DU25" s="715"/>
      <c r="DV25" s="716"/>
      <c r="DW25" s="684">
        <v>22.5</v>
      </c>
      <c r="DX25" s="713"/>
      <c r="DY25" s="713"/>
      <c r="DZ25" s="713"/>
      <c r="EA25" s="713"/>
      <c r="EB25" s="713"/>
      <c r="EC25" s="714"/>
    </row>
    <row r="26" spans="2:133" ht="11.25" customHeight="1">
      <c r="B26" s="676" t="s">
        <v>295</v>
      </c>
      <c r="C26" s="677"/>
      <c r="D26" s="677"/>
      <c r="E26" s="677"/>
      <c r="F26" s="677"/>
      <c r="G26" s="677"/>
      <c r="H26" s="677"/>
      <c r="I26" s="677"/>
      <c r="J26" s="677"/>
      <c r="K26" s="677"/>
      <c r="L26" s="677"/>
      <c r="M26" s="677"/>
      <c r="N26" s="677"/>
      <c r="O26" s="677"/>
      <c r="P26" s="677"/>
      <c r="Q26" s="678"/>
      <c r="R26" s="679">
        <v>115598</v>
      </c>
      <c r="S26" s="680"/>
      <c r="T26" s="680"/>
      <c r="U26" s="680"/>
      <c r="V26" s="680"/>
      <c r="W26" s="680"/>
      <c r="X26" s="680"/>
      <c r="Y26" s="681"/>
      <c r="Z26" s="682">
        <v>0.2</v>
      </c>
      <c r="AA26" s="682"/>
      <c r="AB26" s="682"/>
      <c r="AC26" s="682"/>
      <c r="AD26" s="683" t="s">
        <v>244</v>
      </c>
      <c r="AE26" s="683"/>
      <c r="AF26" s="683"/>
      <c r="AG26" s="683"/>
      <c r="AH26" s="683"/>
      <c r="AI26" s="683"/>
      <c r="AJ26" s="683"/>
      <c r="AK26" s="683"/>
      <c r="AL26" s="684" t="s">
        <v>130</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130</v>
      </c>
      <c r="BH26" s="680"/>
      <c r="BI26" s="680"/>
      <c r="BJ26" s="680"/>
      <c r="BK26" s="680"/>
      <c r="BL26" s="680"/>
      <c r="BM26" s="680"/>
      <c r="BN26" s="681"/>
      <c r="BO26" s="682" t="s">
        <v>244</v>
      </c>
      <c r="BP26" s="682"/>
      <c r="BQ26" s="682"/>
      <c r="BR26" s="682"/>
      <c r="BS26" s="688" t="s">
        <v>244</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4814991</v>
      </c>
      <c r="CS26" s="680"/>
      <c r="CT26" s="680"/>
      <c r="CU26" s="680"/>
      <c r="CV26" s="680"/>
      <c r="CW26" s="680"/>
      <c r="CX26" s="680"/>
      <c r="CY26" s="681"/>
      <c r="CZ26" s="684">
        <v>10.199999999999999</v>
      </c>
      <c r="DA26" s="713"/>
      <c r="DB26" s="713"/>
      <c r="DC26" s="717"/>
      <c r="DD26" s="688">
        <v>4248270</v>
      </c>
      <c r="DE26" s="680"/>
      <c r="DF26" s="680"/>
      <c r="DG26" s="680"/>
      <c r="DH26" s="680"/>
      <c r="DI26" s="680"/>
      <c r="DJ26" s="680"/>
      <c r="DK26" s="681"/>
      <c r="DL26" s="688" t="s">
        <v>130</v>
      </c>
      <c r="DM26" s="680"/>
      <c r="DN26" s="680"/>
      <c r="DO26" s="680"/>
      <c r="DP26" s="680"/>
      <c r="DQ26" s="680"/>
      <c r="DR26" s="680"/>
      <c r="DS26" s="680"/>
      <c r="DT26" s="680"/>
      <c r="DU26" s="680"/>
      <c r="DV26" s="681"/>
      <c r="DW26" s="684" t="s">
        <v>130</v>
      </c>
      <c r="DX26" s="713"/>
      <c r="DY26" s="713"/>
      <c r="DZ26" s="713"/>
      <c r="EA26" s="713"/>
      <c r="EB26" s="713"/>
      <c r="EC26" s="714"/>
    </row>
    <row r="27" spans="2:133" ht="11.25" customHeight="1">
      <c r="B27" s="676" t="s">
        <v>298</v>
      </c>
      <c r="C27" s="677"/>
      <c r="D27" s="677"/>
      <c r="E27" s="677"/>
      <c r="F27" s="677"/>
      <c r="G27" s="677"/>
      <c r="H27" s="677"/>
      <c r="I27" s="677"/>
      <c r="J27" s="677"/>
      <c r="K27" s="677"/>
      <c r="L27" s="677"/>
      <c r="M27" s="677"/>
      <c r="N27" s="677"/>
      <c r="O27" s="677"/>
      <c r="P27" s="677"/>
      <c r="Q27" s="678"/>
      <c r="R27" s="679">
        <v>8261966</v>
      </c>
      <c r="S27" s="680"/>
      <c r="T27" s="680"/>
      <c r="U27" s="680"/>
      <c r="V27" s="680"/>
      <c r="W27" s="680"/>
      <c r="X27" s="680"/>
      <c r="Y27" s="681"/>
      <c r="Z27" s="682">
        <v>16.600000000000001</v>
      </c>
      <c r="AA27" s="682"/>
      <c r="AB27" s="682"/>
      <c r="AC27" s="682"/>
      <c r="AD27" s="683" t="s">
        <v>238</v>
      </c>
      <c r="AE27" s="683"/>
      <c r="AF27" s="683"/>
      <c r="AG27" s="683"/>
      <c r="AH27" s="683"/>
      <c r="AI27" s="683"/>
      <c r="AJ27" s="683"/>
      <c r="AK27" s="683"/>
      <c r="AL27" s="684" t="s">
        <v>238</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22211505</v>
      </c>
      <c r="BH27" s="680"/>
      <c r="BI27" s="680"/>
      <c r="BJ27" s="680"/>
      <c r="BK27" s="680"/>
      <c r="BL27" s="680"/>
      <c r="BM27" s="680"/>
      <c r="BN27" s="681"/>
      <c r="BO27" s="682">
        <v>100</v>
      </c>
      <c r="BP27" s="682"/>
      <c r="BQ27" s="682"/>
      <c r="BR27" s="682"/>
      <c r="BS27" s="688">
        <v>105123</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13195941</v>
      </c>
      <c r="CS27" s="715"/>
      <c r="CT27" s="715"/>
      <c r="CU27" s="715"/>
      <c r="CV27" s="715"/>
      <c r="CW27" s="715"/>
      <c r="CX27" s="715"/>
      <c r="CY27" s="716"/>
      <c r="CZ27" s="684">
        <v>27.9</v>
      </c>
      <c r="DA27" s="713"/>
      <c r="DB27" s="713"/>
      <c r="DC27" s="717"/>
      <c r="DD27" s="688">
        <v>3996812</v>
      </c>
      <c r="DE27" s="715"/>
      <c r="DF27" s="715"/>
      <c r="DG27" s="715"/>
      <c r="DH27" s="715"/>
      <c r="DI27" s="715"/>
      <c r="DJ27" s="715"/>
      <c r="DK27" s="716"/>
      <c r="DL27" s="688">
        <v>3996032</v>
      </c>
      <c r="DM27" s="715"/>
      <c r="DN27" s="715"/>
      <c r="DO27" s="715"/>
      <c r="DP27" s="715"/>
      <c r="DQ27" s="715"/>
      <c r="DR27" s="715"/>
      <c r="DS27" s="715"/>
      <c r="DT27" s="715"/>
      <c r="DU27" s="715"/>
      <c r="DV27" s="716"/>
      <c r="DW27" s="684">
        <v>15.1</v>
      </c>
      <c r="DX27" s="713"/>
      <c r="DY27" s="713"/>
      <c r="DZ27" s="713"/>
      <c r="EA27" s="713"/>
      <c r="EB27" s="713"/>
      <c r="EC27" s="714"/>
    </row>
    <row r="28" spans="2:133" ht="11.25" customHeight="1">
      <c r="B28" s="721" t="s">
        <v>301</v>
      </c>
      <c r="C28" s="722"/>
      <c r="D28" s="722"/>
      <c r="E28" s="722"/>
      <c r="F28" s="722"/>
      <c r="G28" s="722"/>
      <c r="H28" s="722"/>
      <c r="I28" s="722"/>
      <c r="J28" s="722"/>
      <c r="K28" s="722"/>
      <c r="L28" s="722"/>
      <c r="M28" s="722"/>
      <c r="N28" s="722"/>
      <c r="O28" s="722"/>
      <c r="P28" s="722"/>
      <c r="Q28" s="723"/>
      <c r="R28" s="679" t="s">
        <v>130</v>
      </c>
      <c r="S28" s="680"/>
      <c r="T28" s="680"/>
      <c r="U28" s="680"/>
      <c r="V28" s="680"/>
      <c r="W28" s="680"/>
      <c r="X28" s="680"/>
      <c r="Y28" s="681"/>
      <c r="Z28" s="682" t="s">
        <v>130</v>
      </c>
      <c r="AA28" s="682"/>
      <c r="AB28" s="682"/>
      <c r="AC28" s="682"/>
      <c r="AD28" s="683" t="s">
        <v>238</v>
      </c>
      <c r="AE28" s="683"/>
      <c r="AF28" s="683"/>
      <c r="AG28" s="683"/>
      <c r="AH28" s="683"/>
      <c r="AI28" s="683"/>
      <c r="AJ28" s="683"/>
      <c r="AK28" s="683"/>
      <c r="AL28" s="684" t="s">
        <v>130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4602577</v>
      </c>
      <c r="CS28" s="680"/>
      <c r="CT28" s="680"/>
      <c r="CU28" s="680"/>
      <c r="CV28" s="680"/>
      <c r="CW28" s="680"/>
      <c r="CX28" s="680"/>
      <c r="CY28" s="681"/>
      <c r="CZ28" s="684">
        <v>9.6999999999999993</v>
      </c>
      <c r="DA28" s="713"/>
      <c r="DB28" s="713"/>
      <c r="DC28" s="717"/>
      <c r="DD28" s="688">
        <v>4490590</v>
      </c>
      <c r="DE28" s="680"/>
      <c r="DF28" s="680"/>
      <c r="DG28" s="680"/>
      <c r="DH28" s="680"/>
      <c r="DI28" s="680"/>
      <c r="DJ28" s="680"/>
      <c r="DK28" s="681"/>
      <c r="DL28" s="688">
        <v>4490590</v>
      </c>
      <c r="DM28" s="680"/>
      <c r="DN28" s="680"/>
      <c r="DO28" s="680"/>
      <c r="DP28" s="680"/>
      <c r="DQ28" s="680"/>
      <c r="DR28" s="680"/>
      <c r="DS28" s="680"/>
      <c r="DT28" s="680"/>
      <c r="DU28" s="680"/>
      <c r="DV28" s="681"/>
      <c r="DW28" s="684">
        <v>17</v>
      </c>
      <c r="DX28" s="713"/>
      <c r="DY28" s="713"/>
      <c r="DZ28" s="713"/>
      <c r="EA28" s="713"/>
      <c r="EB28" s="713"/>
      <c r="EC28" s="714"/>
    </row>
    <row r="29" spans="2:133" ht="11.25" customHeight="1">
      <c r="B29" s="676" t="s">
        <v>303</v>
      </c>
      <c r="C29" s="677"/>
      <c r="D29" s="677"/>
      <c r="E29" s="677"/>
      <c r="F29" s="677"/>
      <c r="G29" s="677"/>
      <c r="H29" s="677"/>
      <c r="I29" s="677"/>
      <c r="J29" s="677"/>
      <c r="K29" s="677"/>
      <c r="L29" s="677"/>
      <c r="M29" s="677"/>
      <c r="N29" s="677"/>
      <c r="O29" s="677"/>
      <c r="P29" s="677"/>
      <c r="Q29" s="678"/>
      <c r="R29" s="679">
        <v>2639836</v>
      </c>
      <c r="S29" s="680"/>
      <c r="T29" s="680"/>
      <c r="U29" s="680"/>
      <c r="V29" s="680"/>
      <c r="W29" s="680"/>
      <c r="X29" s="680"/>
      <c r="Y29" s="681"/>
      <c r="Z29" s="682">
        <v>5.3</v>
      </c>
      <c r="AA29" s="682"/>
      <c r="AB29" s="682"/>
      <c r="AC29" s="682"/>
      <c r="AD29" s="683" t="s">
        <v>130</v>
      </c>
      <c r="AE29" s="683"/>
      <c r="AF29" s="683"/>
      <c r="AG29" s="683"/>
      <c r="AH29" s="683"/>
      <c r="AI29" s="683"/>
      <c r="AJ29" s="683"/>
      <c r="AK29" s="683"/>
      <c r="AL29" s="684" t="s">
        <v>130</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307</v>
      </c>
      <c r="CG29" s="695"/>
      <c r="CH29" s="695"/>
      <c r="CI29" s="695"/>
      <c r="CJ29" s="695"/>
      <c r="CK29" s="695"/>
      <c r="CL29" s="695"/>
      <c r="CM29" s="695"/>
      <c r="CN29" s="695"/>
      <c r="CO29" s="695"/>
      <c r="CP29" s="695"/>
      <c r="CQ29" s="696"/>
      <c r="CR29" s="679">
        <v>4602577</v>
      </c>
      <c r="CS29" s="715"/>
      <c r="CT29" s="715"/>
      <c r="CU29" s="715"/>
      <c r="CV29" s="715"/>
      <c r="CW29" s="715"/>
      <c r="CX29" s="715"/>
      <c r="CY29" s="716"/>
      <c r="CZ29" s="684">
        <v>9.6999999999999993</v>
      </c>
      <c r="DA29" s="713"/>
      <c r="DB29" s="713"/>
      <c r="DC29" s="717"/>
      <c r="DD29" s="688">
        <v>4490590</v>
      </c>
      <c r="DE29" s="715"/>
      <c r="DF29" s="715"/>
      <c r="DG29" s="715"/>
      <c r="DH29" s="715"/>
      <c r="DI29" s="715"/>
      <c r="DJ29" s="715"/>
      <c r="DK29" s="716"/>
      <c r="DL29" s="688">
        <v>4490590</v>
      </c>
      <c r="DM29" s="715"/>
      <c r="DN29" s="715"/>
      <c r="DO29" s="715"/>
      <c r="DP29" s="715"/>
      <c r="DQ29" s="715"/>
      <c r="DR29" s="715"/>
      <c r="DS29" s="715"/>
      <c r="DT29" s="715"/>
      <c r="DU29" s="715"/>
      <c r="DV29" s="716"/>
      <c r="DW29" s="684">
        <v>17</v>
      </c>
      <c r="DX29" s="713"/>
      <c r="DY29" s="713"/>
      <c r="DZ29" s="713"/>
      <c r="EA29" s="713"/>
      <c r="EB29" s="713"/>
      <c r="EC29" s="714"/>
    </row>
    <row r="30" spans="2:133" ht="11.25" customHeight="1">
      <c r="B30" s="676" t="s">
        <v>308</v>
      </c>
      <c r="C30" s="677"/>
      <c r="D30" s="677"/>
      <c r="E30" s="677"/>
      <c r="F30" s="677"/>
      <c r="G30" s="677"/>
      <c r="H30" s="677"/>
      <c r="I30" s="677"/>
      <c r="J30" s="677"/>
      <c r="K30" s="677"/>
      <c r="L30" s="677"/>
      <c r="M30" s="677"/>
      <c r="N30" s="677"/>
      <c r="O30" s="677"/>
      <c r="P30" s="677"/>
      <c r="Q30" s="678"/>
      <c r="R30" s="679">
        <v>18366</v>
      </c>
      <c r="S30" s="680"/>
      <c r="T30" s="680"/>
      <c r="U30" s="680"/>
      <c r="V30" s="680"/>
      <c r="W30" s="680"/>
      <c r="X30" s="680"/>
      <c r="Y30" s="681"/>
      <c r="Z30" s="682">
        <v>0</v>
      </c>
      <c r="AA30" s="682"/>
      <c r="AB30" s="682"/>
      <c r="AC30" s="682"/>
      <c r="AD30" s="683">
        <v>4537</v>
      </c>
      <c r="AE30" s="683"/>
      <c r="AF30" s="683"/>
      <c r="AG30" s="683"/>
      <c r="AH30" s="683"/>
      <c r="AI30" s="683"/>
      <c r="AJ30" s="683"/>
      <c r="AK30" s="683"/>
      <c r="AL30" s="684">
        <v>0</v>
      </c>
      <c r="AM30" s="685"/>
      <c r="AN30" s="685"/>
      <c r="AO30" s="686"/>
      <c r="AP30" s="727" t="s">
        <v>309</v>
      </c>
      <c r="AQ30" s="728"/>
      <c r="AR30" s="728"/>
      <c r="AS30" s="728"/>
      <c r="AT30" s="733" t="s">
        <v>310</v>
      </c>
      <c r="AU30" s="230"/>
      <c r="AV30" s="230"/>
      <c r="AW30" s="230"/>
      <c r="AX30" s="665" t="s">
        <v>187</v>
      </c>
      <c r="AY30" s="666"/>
      <c r="AZ30" s="666"/>
      <c r="BA30" s="666"/>
      <c r="BB30" s="666"/>
      <c r="BC30" s="666"/>
      <c r="BD30" s="666"/>
      <c r="BE30" s="666"/>
      <c r="BF30" s="667"/>
      <c r="BG30" s="739">
        <v>99</v>
      </c>
      <c r="BH30" s="740"/>
      <c r="BI30" s="740"/>
      <c r="BJ30" s="740"/>
      <c r="BK30" s="740"/>
      <c r="BL30" s="740"/>
      <c r="BM30" s="674">
        <v>96.8</v>
      </c>
      <c r="BN30" s="740"/>
      <c r="BO30" s="740"/>
      <c r="BP30" s="740"/>
      <c r="BQ30" s="741"/>
      <c r="BR30" s="739">
        <v>99</v>
      </c>
      <c r="BS30" s="740"/>
      <c r="BT30" s="740"/>
      <c r="BU30" s="740"/>
      <c r="BV30" s="740"/>
      <c r="BW30" s="740"/>
      <c r="BX30" s="674">
        <v>96.3</v>
      </c>
      <c r="BY30" s="740"/>
      <c r="BZ30" s="740"/>
      <c r="CA30" s="740"/>
      <c r="CB30" s="741"/>
      <c r="CD30" s="744"/>
      <c r="CE30" s="745"/>
      <c r="CF30" s="694" t="s">
        <v>311</v>
      </c>
      <c r="CG30" s="695"/>
      <c r="CH30" s="695"/>
      <c r="CI30" s="695"/>
      <c r="CJ30" s="695"/>
      <c r="CK30" s="695"/>
      <c r="CL30" s="695"/>
      <c r="CM30" s="695"/>
      <c r="CN30" s="695"/>
      <c r="CO30" s="695"/>
      <c r="CP30" s="695"/>
      <c r="CQ30" s="696"/>
      <c r="CR30" s="679">
        <v>4337238</v>
      </c>
      <c r="CS30" s="680"/>
      <c r="CT30" s="680"/>
      <c r="CU30" s="680"/>
      <c r="CV30" s="680"/>
      <c r="CW30" s="680"/>
      <c r="CX30" s="680"/>
      <c r="CY30" s="681"/>
      <c r="CZ30" s="684">
        <v>9.1999999999999993</v>
      </c>
      <c r="DA30" s="713"/>
      <c r="DB30" s="713"/>
      <c r="DC30" s="717"/>
      <c r="DD30" s="688">
        <v>4225721</v>
      </c>
      <c r="DE30" s="680"/>
      <c r="DF30" s="680"/>
      <c r="DG30" s="680"/>
      <c r="DH30" s="680"/>
      <c r="DI30" s="680"/>
      <c r="DJ30" s="680"/>
      <c r="DK30" s="681"/>
      <c r="DL30" s="688">
        <v>4225721</v>
      </c>
      <c r="DM30" s="680"/>
      <c r="DN30" s="680"/>
      <c r="DO30" s="680"/>
      <c r="DP30" s="680"/>
      <c r="DQ30" s="680"/>
      <c r="DR30" s="680"/>
      <c r="DS30" s="680"/>
      <c r="DT30" s="680"/>
      <c r="DU30" s="680"/>
      <c r="DV30" s="681"/>
      <c r="DW30" s="684">
        <v>16</v>
      </c>
      <c r="DX30" s="713"/>
      <c r="DY30" s="713"/>
      <c r="DZ30" s="713"/>
      <c r="EA30" s="713"/>
      <c r="EB30" s="713"/>
      <c r="EC30" s="714"/>
    </row>
    <row r="31" spans="2:133" ht="11.25" customHeight="1">
      <c r="B31" s="676" t="s">
        <v>312</v>
      </c>
      <c r="C31" s="677"/>
      <c r="D31" s="677"/>
      <c r="E31" s="677"/>
      <c r="F31" s="677"/>
      <c r="G31" s="677"/>
      <c r="H31" s="677"/>
      <c r="I31" s="677"/>
      <c r="J31" s="677"/>
      <c r="K31" s="677"/>
      <c r="L31" s="677"/>
      <c r="M31" s="677"/>
      <c r="N31" s="677"/>
      <c r="O31" s="677"/>
      <c r="P31" s="677"/>
      <c r="Q31" s="678"/>
      <c r="R31" s="679">
        <v>3817</v>
      </c>
      <c r="S31" s="680"/>
      <c r="T31" s="680"/>
      <c r="U31" s="680"/>
      <c r="V31" s="680"/>
      <c r="W31" s="680"/>
      <c r="X31" s="680"/>
      <c r="Y31" s="681"/>
      <c r="Z31" s="682">
        <v>0</v>
      </c>
      <c r="AA31" s="682"/>
      <c r="AB31" s="682"/>
      <c r="AC31" s="682"/>
      <c r="AD31" s="683" t="s">
        <v>244</v>
      </c>
      <c r="AE31" s="683"/>
      <c r="AF31" s="683"/>
      <c r="AG31" s="683"/>
      <c r="AH31" s="683"/>
      <c r="AI31" s="683"/>
      <c r="AJ31" s="683"/>
      <c r="AK31" s="683"/>
      <c r="AL31" s="684" t="s">
        <v>130</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98.6</v>
      </c>
      <c r="BH31" s="715"/>
      <c r="BI31" s="715"/>
      <c r="BJ31" s="715"/>
      <c r="BK31" s="715"/>
      <c r="BL31" s="715"/>
      <c r="BM31" s="685">
        <v>94.9</v>
      </c>
      <c r="BN31" s="737"/>
      <c r="BO31" s="737"/>
      <c r="BP31" s="737"/>
      <c r="BQ31" s="738"/>
      <c r="BR31" s="736">
        <v>98.4</v>
      </c>
      <c r="BS31" s="715"/>
      <c r="BT31" s="715"/>
      <c r="BU31" s="715"/>
      <c r="BV31" s="715"/>
      <c r="BW31" s="715"/>
      <c r="BX31" s="685">
        <v>94.1</v>
      </c>
      <c r="BY31" s="737"/>
      <c r="BZ31" s="737"/>
      <c r="CA31" s="737"/>
      <c r="CB31" s="738"/>
      <c r="CD31" s="744"/>
      <c r="CE31" s="745"/>
      <c r="CF31" s="694" t="s">
        <v>315</v>
      </c>
      <c r="CG31" s="695"/>
      <c r="CH31" s="695"/>
      <c r="CI31" s="695"/>
      <c r="CJ31" s="695"/>
      <c r="CK31" s="695"/>
      <c r="CL31" s="695"/>
      <c r="CM31" s="695"/>
      <c r="CN31" s="695"/>
      <c r="CO31" s="695"/>
      <c r="CP31" s="695"/>
      <c r="CQ31" s="696"/>
      <c r="CR31" s="679">
        <v>265339</v>
      </c>
      <c r="CS31" s="715"/>
      <c r="CT31" s="715"/>
      <c r="CU31" s="715"/>
      <c r="CV31" s="715"/>
      <c r="CW31" s="715"/>
      <c r="CX31" s="715"/>
      <c r="CY31" s="716"/>
      <c r="CZ31" s="684">
        <v>0.6</v>
      </c>
      <c r="DA31" s="713"/>
      <c r="DB31" s="713"/>
      <c r="DC31" s="717"/>
      <c r="DD31" s="688">
        <v>264869</v>
      </c>
      <c r="DE31" s="715"/>
      <c r="DF31" s="715"/>
      <c r="DG31" s="715"/>
      <c r="DH31" s="715"/>
      <c r="DI31" s="715"/>
      <c r="DJ31" s="715"/>
      <c r="DK31" s="716"/>
      <c r="DL31" s="688">
        <v>264869</v>
      </c>
      <c r="DM31" s="715"/>
      <c r="DN31" s="715"/>
      <c r="DO31" s="715"/>
      <c r="DP31" s="715"/>
      <c r="DQ31" s="715"/>
      <c r="DR31" s="715"/>
      <c r="DS31" s="715"/>
      <c r="DT31" s="715"/>
      <c r="DU31" s="715"/>
      <c r="DV31" s="716"/>
      <c r="DW31" s="684">
        <v>1</v>
      </c>
      <c r="DX31" s="713"/>
      <c r="DY31" s="713"/>
      <c r="DZ31" s="713"/>
      <c r="EA31" s="713"/>
      <c r="EB31" s="713"/>
      <c r="EC31" s="714"/>
    </row>
    <row r="32" spans="2:133" ht="11.25" customHeight="1">
      <c r="B32" s="676" t="s">
        <v>316</v>
      </c>
      <c r="C32" s="677"/>
      <c r="D32" s="677"/>
      <c r="E32" s="677"/>
      <c r="F32" s="677"/>
      <c r="G32" s="677"/>
      <c r="H32" s="677"/>
      <c r="I32" s="677"/>
      <c r="J32" s="677"/>
      <c r="K32" s="677"/>
      <c r="L32" s="677"/>
      <c r="M32" s="677"/>
      <c r="N32" s="677"/>
      <c r="O32" s="677"/>
      <c r="P32" s="677"/>
      <c r="Q32" s="678"/>
      <c r="R32" s="679">
        <v>2491869</v>
      </c>
      <c r="S32" s="680"/>
      <c r="T32" s="680"/>
      <c r="U32" s="680"/>
      <c r="V32" s="680"/>
      <c r="W32" s="680"/>
      <c r="X32" s="680"/>
      <c r="Y32" s="681"/>
      <c r="Z32" s="682">
        <v>5</v>
      </c>
      <c r="AA32" s="682"/>
      <c r="AB32" s="682"/>
      <c r="AC32" s="682"/>
      <c r="AD32" s="683" t="s">
        <v>130</v>
      </c>
      <c r="AE32" s="683"/>
      <c r="AF32" s="683"/>
      <c r="AG32" s="683"/>
      <c r="AH32" s="683"/>
      <c r="AI32" s="683"/>
      <c r="AJ32" s="683"/>
      <c r="AK32" s="683"/>
      <c r="AL32" s="684" t="s">
        <v>244</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99.3</v>
      </c>
      <c r="BH32" s="749"/>
      <c r="BI32" s="749"/>
      <c r="BJ32" s="749"/>
      <c r="BK32" s="749"/>
      <c r="BL32" s="749"/>
      <c r="BM32" s="750">
        <v>98.1</v>
      </c>
      <c r="BN32" s="749"/>
      <c r="BO32" s="749"/>
      <c r="BP32" s="749"/>
      <c r="BQ32" s="751"/>
      <c r="BR32" s="748">
        <v>99.3</v>
      </c>
      <c r="BS32" s="749"/>
      <c r="BT32" s="749"/>
      <c r="BU32" s="749"/>
      <c r="BV32" s="749"/>
      <c r="BW32" s="749"/>
      <c r="BX32" s="750">
        <v>97.9</v>
      </c>
      <c r="BY32" s="749"/>
      <c r="BZ32" s="749"/>
      <c r="CA32" s="749"/>
      <c r="CB32" s="751"/>
      <c r="CD32" s="746"/>
      <c r="CE32" s="747"/>
      <c r="CF32" s="694" t="s">
        <v>318</v>
      </c>
      <c r="CG32" s="695"/>
      <c r="CH32" s="695"/>
      <c r="CI32" s="695"/>
      <c r="CJ32" s="695"/>
      <c r="CK32" s="695"/>
      <c r="CL32" s="695"/>
      <c r="CM32" s="695"/>
      <c r="CN32" s="695"/>
      <c r="CO32" s="695"/>
      <c r="CP32" s="695"/>
      <c r="CQ32" s="696"/>
      <c r="CR32" s="679" t="s">
        <v>130</v>
      </c>
      <c r="CS32" s="680"/>
      <c r="CT32" s="680"/>
      <c r="CU32" s="680"/>
      <c r="CV32" s="680"/>
      <c r="CW32" s="680"/>
      <c r="CX32" s="680"/>
      <c r="CY32" s="681"/>
      <c r="CZ32" s="684" t="s">
        <v>238</v>
      </c>
      <c r="DA32" s="713"/>
      <c r="DB32" s="713"/>
      <c r="DC32" s="717"/>
      <c r="DD32" s="688" t="s">
        <v>130</v>
      </c>
      <c r="DE32" s="680"/>
      <c r="DF32" s="680"/>
      <c r="DG32" s="680"/>
      <c r="DH32" s="680"/>
      <c r="DI32" s="680"/>
      <c r="DJ32" s="680"/>
      <c r="DK32" s="681"/>
      <c r="DL32" s="688" t="s">
        <v>244</v>
      </c>
      <c r="DM32" s="680"/>
      <c r="DN32" s="680"/>
      <c r="DO32" s="680"/>
      <c r="DP32" s="680"/>
      <c r="DQ32" s="680"/>
      <c r="DR32" s="680"/>
      <c r="DS32" s="680"/>
      <c r="DT32" s="680"/>
      <c r="DU32" s="680"/>
      <c r="DV32" s="681"/>
      <c r="DW32" s="684" t="s">
        <v>130</v>
      </c>
      <c r="DX32" s="713"/>
      <c r="DY32" s="713"/>
      <c r="DZ32" s="713"/>
      <c r="EA32" s="713"/>
      <c r="EB32" s="713"/>
      <c r="EC32" s="714"/>
    </row>
    <row r="33" spans="2:133" ht="11.25" customHeight="1">
      <c r="B33" s="676" t="s">
        <v>319</v>
      </c>
      <c r="C33" s="677"/>
      <c r="D33" s="677"/>
      <c r="E33" s="677"/>
      <c r="F33" s="677"/>
      <c r="G33" s="677"/>
      <c r="H33" s="677"/>
      <c r="I33" s="677"/>
      <c r="J33" s="677"/>
      <c r="K33" s="677"/>
      <c r="L33" s="677"/>
      <c r="M33" s="677"/>
      <c r="N33" s="677"/>
      <c r="O33" s="677"/>
      <c r="P33" s="677"/>
      <c r="Q33" s="678"/>
      <c r="R33" s="679">
        <v>3136364</v>
      </c>
      <c r="S33" s="680"/>
      <c r="T33" s="680"/>
      <c r="U33" s="680"/>
      <c r="V33" s="680"/>
      <c r="W33" s="680"/>
      <c r="X33" s="680"/>
      <c r="Y33" s="681"/>
      <c r="Z33" s="682">
        <v>6.3</v>
      </c>
      <c r="AA33" s="682"/>
      <c r="AB33" s="682"/>
      <c r="AC33" s="682"/>
      <c r="AD33" s="683" t="s">
        <v>130</v>
      </c>
      <c r="AE33" s="683"/>
      <c r="AF33" s="683"/>
      <c r="AG33" s="683"/>
      <c r="AH33" s="683"/>
      <c r="AI33" s="683"/>
      <c r="AJ33" s="683"/>
      <c r="AK33" s="683"/>
      <c r="AL33" s="684" t="s">
        <v>238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18394347</v>
      </c>
      <c r="CS33" s="715"/>
      <c r="CT33" s="715"/>
      <c r="CU33" s="715"/>
      <c r="CV33" s="715"/>
      <c r="CW33" s="715"/>
      <c r="CX33" s="715"/>
      <c r="CY33" s="716"/>
      <c r="CZ33" s="684">
        <v>38.9</v>
      </c>
      <c r="DA33" s="713"/>
      <c r="DB33" s="713"/>
      <c r="DC33" s="717"/>
      <c r="DD33" s="688">
        <v>15494211</v>
      </c>
      <c r="DE33" s="715"/>
      <c r="DF33" s="715"/>
      <c r="DG33" s="715"/>
      <c r="DH33" s="715"/>
      <c r="DI33" s="715"/>
      <c r="DJ33" s="715"/>
      <c r="DK33" s="716"/>
      <c r="DL33" s="688">
        <v>10830771</v>
      </c>
      <c r="DM33" s="715"/>
      <c r="DN33" s="715"/>
      <c r="DO33" s="715"/>
      <c r="DP33" s="715"/>
      <c r="DQ33" s="715"/>
      <c r="DR33" s="715"/>
      <c r="DS33" s="715"/>
      <c r="DT33" s="715"/>
      <c r="DU33" s="715"/>
      <c r="DV33" s="716"/>
      <c r="DW33" s="684">
        <v>41</v>
      </c>
      <c r="DX33" s="713"/>
      <c r="DY33" s="713"/>
      <c r="DZ33" s="713"/>
      <c r="EA33" s="713"/>
      <c r="EB33" s="713"/>
      <c r="EC33" s="714"/>
    </row>
    <row r="34" spans="2:133" ht="11.25" customHeight="1">
      <c r="B34" s="676" t="s">
        <v>321</v>
      </c>
      <c r="C34" s="677"/>
      <c r="D34" s="677"/>
      <c r="E34" s="677"/>
      <c r="F34" s="677"/>
      <c r="G34" s="677"/>
      <c r="H34" s="677"/>
      <c r="I34" s="677"/>
      <c r="J34" s="677"/>
      <c r="K34" s="677"/>
      <c r="L34" s="677"/>
      <c r="M34" s="677"/>
      <c r="N34" s="677"/>
      <c r="O34" s="677"/>
      <c r="P34" s="677"/>
      <c r="Q34" s="678"/>
      <c r="R34" s="679">
        <v>1941334</v>
      </c>
      <c r="S34" s="680"/>
      <c r="T34" s="680"/>
      <c r="U34" s="680"/>
      <c r="V34" s="680"/>
      <c r="W34" s="680"/>
      <c r="X34" s="680"/>
      <c r="Y34" s="681"/>
      <c r="Z34" s="682">
        <v>3.9</v>
      </c>
      <c r="AA34" s="682"/>
      <c r="AB34" s="682"/>
      <c r="AC34" s="682"/>
      <c r="AD34" s="683">
        <v>4267</v>
      </c>
      <c r="AE34" s="683"/>
      <c r="AF34" s="683"/>
      <c r="AG34" s="683"/>
      <c r="AH34" s="683"/>
      <c r="AI34" s="683"/>
      <c r="AJ34" s="683"/>
      <c r="AK34" s="683"/>
      <c r="AL34" s="684">
        <v>0</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6530333</v>
      </c>
      <c r="CS34" s="680"/>
      <c r="CT34" s="680"/>
      <c r="CU34" s="680"/>
      <c r="CV34" s="680"/>
      <c r="CW34" s="680"/>
      <c r="CX34" s="680"/>
      <c r="CY34" s="681"/>
      <c r="CZ34" s="684">
        <v>13.8</v>
      </c>
      <c r="DA34" s="713"/>
      <c r="DB34" s="713"/>
      <c r="DC34" s="717"/>
      <c r="DD34" s="688">
        <v>5238170</v>
      </c>
      <c r="DE34" s="680"/>
      <c r="DF34" s="680"/>
      <c r="DG34" s="680"/>
      <c r="DH34" s="680"/>
      <c r="DI34" s="680"/>
      <c r="DJ34" s="680"/>
      <c r="DK34" s="681"/>
      <c r="DL34" s="688">
        <v>5047724</v>
      </c>
      <c r="DM34" s="680"/>
      <c r="DN34" s="680"/>
      <c r="DO34" s="680"/>
      <c r="DP34" s="680"/>
      <c r="DQ34" s="680"/>
      <c r="DR34" s="680"/>
      <c r="DS34" s="680"/>
      <c r="DT34" s="680"/>
      <c r="DU34" s="680"/>
      <c r="DV34" s="681"/>
      <c r="DW34" s="684">
        <v>19.100000000000001</v>
      </c>
      <c r="DX34" s="713"/>
      <c r="DY34" s="713"/>
      <c r="DZ34" s="713"/>
      <c r="EA34" s="713"/>
      <c r="EB34" s="713"/>
      <c r="EC34" s="714"/>
    </row>
    <row r="35" spans="2:133" ht="11.25" customHeight="1">
      <c r="B35" s="676" t="s">
        <v>325</v>
      </c>
      <c r="C35" s="677"/>
      <c r="D35" s="677"/>
      <c r="E35" s="677"/>
      <c r="F35" s="677"/>
      <c r="G35" s="677"/>
      <c r="H35" s="677"/>
      <c r="I35" s="677"/>
      <c r="J35" s="677"/>
      <c r="K35" s="677"/>
      <c r="L35" s="677"/>
      <c r="M35" s="677"/>
      <c r="N35" s="677"/>
      <c r="O35" s="677"/>
      <c r="P35" s="677"/>
      <c r="Q35" s="678"/>
      <c r="R35" s="679">
        <v>3902306</v>
      </c>
      <c r="S35" s="680"/>
      <c r="T35" s="680"/>
      <c r="U35" s="680"/>
      <c r="V35" s="680"/>
      <c r="W35" s="680"/>
      <c r="X35" s="680"/>
      <c r="Y35" s="681"/>
      <c r="Z35" s="682">
        <v>7.8</v>
      </c>
      <c r="AA35" s="682"/>
      <c r="AB35" s="682"/>
      <c r="AC35" s="682"/>
      <c r="AD35" s="683" t="s">
        <v>130</v>
      </c>
      <c r="AE35" s="683"/>
      <c r="AF35" s="683"/>
      <c r="AG35" s="683"/>
      <c r="AH35" s="683"/>
      <c r="AI35" s="683"/>
      <c r="AJ35" s="683"/>
      <c r="AK35" s="683"/>
      <c r="AL35" s="684" t="s">
        <v>130</v>
      </c>
      <c r="AM35" s="685"/>
      <c r="AN35" s="685"/>
      <c r="AO35" s="686"/>
      <c r="AP35" s="234"/>
      <c r="AQ35" s="752" t="s">
        <v>326</v>
      </c>
      <c r="AR35" s="753"/>
      <c r="AS35" s="753"/>
      <c r="AT35" s="753"/>
      <c r="AU35" s="753"/>
      <c r="AV35" s="753"/>
      <c r="AW35" s="753"/>
      <c r="AX35" s="753"/>
      <c r="AY35" s="754"/>
      <c r="AZ35" s="668">
        <v>5578294</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90904</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887431</v>
      </c>
      <c r="CS35" s="715"/>
      <c r="CT35" s="715"/>
      <c r="CU35" s="715"/>
      <c r="CV35" s="715"/>
      <c r="CW35" s="715"/>
      <c r="CX35" s="715"/>
      <c r="CY35" s="716"/>
      <c r="CZ35" s="684">
        <v>1.9</v>
      </c>
      <c r="DA35" s="713"/>
      <c r="DB35" s="713"/>
      <c r="DC35" s="717"/>
      <c r="DD35" s="688">
        <v>877896</v>
      </c>
      <c r="DE35" s="715"/>
      <c r="DF35" s="715"/>
      <c r="DG35" s="715"/>
      <c r="DH35" s="715"/>
      <c r="DI35" s="715"/>
      <c r="DJ35" s="715"/>
      <c r="DK35" s="716"/>
      <c r="DL35" s="688">
        <v>877896</v>
      </c>
      <c r="DM35" s="715"/>
      <c r="DN35" s="715"/>
      <c r="DO35" s="715"/>
      <c r="DP35" s="715"/>
      <c r="DQ35" s="715"/>
      <c r="DR35" s="715"/>
      <c r="DS35" s="715"/>
      <c r="DT35" s="715"/>
      <c r="DU35" s="715"/>
      <c r="DV35" s="716"/>
      <c r="DW35" s="684">
        <v>3.3</v>
      </c>
      <c r="DX35" s="713"/>
      <c r="DY35" s="713"/>
      <c r="DZ35" s="713"/>
      <c r="EA35" s="713"/>
      <c r="EB35" s="713"/>
      <c r="EC35" s="714"/>
    </row>
    <row r="36" spans="2:133" ht="11.25" customHeight="1">
      <c r="B36" s="676" t="s">
        <v>329</v>
      </c>
      <c r="C36" s="677"/>
      <c r="D36" s="677"/>
      <c r="E36" s="677"/>
      <c r="F36" s="677"/>
      <c r="G36" s="677"/>
      <c r="H36" s="677"/>
      <c r="I36" s="677"/>
      <c r="J36" s="677"/>
      <c r="K36" s="677"/>
      <c r="L36" s="677"/>
      <c r="M36" s="677"/>
      <c r="N36" s="677"/>
      <c r="O36" s="677"/>
      <c r="P36" s="677"/>
      <c r="Q36" s="678"/>
      <c r="R36" s="679" t="s">
        <v>130</v>
      </c>
      <c r="S36" s="680"/>
      <c r="T36" s="680"/>
      <c r="U36" s="680"/>
      <c r="V36" s="680"/>
      <c r="W36" s="680"/>
      <c r="X36" s="680"/>
      <c r="Y36" s="681"/>
      <c r="Z36" s="682" t="s">
        <v>244</v>
      </c>
      <c r="AA36" s="682"/>
      <c r="AB36" s="682"/>
      <c r="AC36" s="682"/>
      <c r="AD36" s="683" t="s">
        <v>130</v>
      </c>
      <c r="AE36" s="683"/>
      <c r="AF36" s="683"/>
      <c r="AG36" s="683"/>
      <c r="AH36" s="683"/>
      <c r="AI36" s="683"/>
      <c r="AJ36" s="683"/>
      <c r="AK36" s="683"/>
      <c r="AL36" s="684" t="s">
        <v>238</v>
      </c>
      <c r="AM36" s="685"/>
      <c r="AN36" s="685"/>
      <c r="AO36" s="686"/>
      <c r="AQ36" s="756" t="s">
        <v>330</v>
      </c>
      <c r="AR36" s="757"/>
      <c r="AS36" s="757"/>
      <c r="AT36" s="757"/>
      <c r="AU36" s="757"/>
      <c r="AV36" s="757"/>
      <c r="AW36" s="757"/>
      <c r="AX36" s="757"/>
      <c r="AY36" s="758"/>
      <c r="AZ36" s="679">
        <v>1426845</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-300713</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2098310</v>
      </c>
      <c r="CS36" s="680"/>
      <c r="CT36" s="680"/>
      <c r="CU36" s="680"/>
      <c r="CV36" s="680"/>
      <c r="CW36" s="680"/>
      <c r="CX36" s="680"/>
      <c r="CY36" s="681"/>
      <c r="CZ36" s="684">
        <v>4.4000000000000004</v>
      </c>
      <c r="DA36" s="713"/>
      <c r="DB36" s="713"/>
      <c r="DC36" s="717"/>
      <c r="DD36" s="688">
        <v>1764622</v>
      </c>
      <c r="DE36" s="680"/>
      <c r="DF36" s="680"/>
      <c r="DG36" s="680"/>
      <c r="DH36" s="680"/>
      <c r="DI36" s="680"/>
      <c r="DJ36" s="680"/>
      <c r="DK36" s="681"/>
      <c r="DL36" s="688">
        <v>1440497</v>
      </c>
      <c r="DM36" s="680"/>
      <c r="DN36" s="680"/>
      <c r="DO36" s="680"/>
      <c r="DP36" s="680"/>
      <c r="DQ36" s="680"/>
      <c r="DR36" s="680"/>
      <c r="DS36" s="680"/>
      <c r="DT36" s="680"/>
      <c r="DU36" s="680"/>
      <c r="DV36" s="681"/>
      <c r="DW36" s="684">
        <v>5.5</v>
      </c>
      <c r="DX36" s="713"/>
      <c r="DY36" s="713"/>
      <c r="DZ36" s="713"/>
      <c r="EA36" s="713"/>
      <c r="EB36" s="713"/>
      <c r="EC36" s="714"/>
    </row>
    <row r="37" spans="2:133" ht="11.25" customHeight="1">
      <c r="B37" s="676" t="s">
        <v>333</v>
      </c>
      <c r="C37" s="677"/>
      <c r="D37" s="677"/>
      <c r="E37" s="677"/>
      <c r="F37" s="677"/>
      <c r="G37" s="677"/>
      <c r="H37" s="677"/>
      <c r="I37" s="677"/>
      <c r="J37" s="677"/>
      <c r="K37" s="677"/>
      <c r="L37" s="677"/>
      <c r="M37" s="677"/>
      <c r="N37" s="677"/>
      <c r="O37" s="677"/>
      <c r="P37" s="677"/>
      <c r="Q37" s="678"/>
      <c r="R37" s="679">
        <v>1046806</v>
      </c>
      <c r="S37" s="680"/>
      <c r="T37" s="680"/>
      <c r="U37" s="680"/>
      <c r="V37" s="680"/>
      <c r="W37" s="680"/>
      <c r="X37" s="680"/>
      <c r="Y37" s="681"/>
      <c r="Z37" s="682">
        <v>2.1</v>
      </c>
      <c r="AA37" s="682"/>
      <c r="AB37" s="682"/>
      <c r="AC37" s="682"/>
      <c r="AD37" s="683" t="s">
        <v>238</v>
      </c>
      <c r="AE37" s="683"/>
      <c r="AF37" s="683"/>
      <c r="AG37" s="683"/>
      <c r="AH37" s="683"/>
      <c r="AI37" s="683"/>
      <c r="AJ37" s="683"/>
      <c r="AK37" s="683"/>
      <c r="AL37" s="684" t="s">
        <v>130</v>
      </c>
      <c r="AM37" s="685"/>
      <c r="AN37" s="685"/>
      <c r="AO37" s="686"/>
      <c r="AQ37" s="756" t="s">
        <v>334</v>
      </c>
      <c r="AR37" s="757"/>
      <c r="AS37" s="757"/>
      <c r="AT37" s="757"/>
      <c r="AU37" s="757"/>
      <c r="AV37" s="757"/>
      <c r="AW37" s="757"/>
      <c r="AX37" s="757"/>
      <c r="AY37" s="758"/>
      <c r="AZ37" s="679">
        <v>20585</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21459</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503986</v>
      </c>
      <c r="CS37" s="715"/>
      <c r="CT37" s="715"/>
      <c r="CU37" s="715"/>
      <c r="CV37" s="715"/>
      <c r="CW37" s="715"/>
      <c r="CX37" s="715"/>
      <c r="CY37" s="716"/>
      <c r="CZ37" s="684">
        <v>1.1000000000000001</v>
      </c>
      <c r="DA37" s="713"/>
      <c r="DB37" s="713"/>
      <c r="DC37" s="717"/>
      <c r="DD37" s="688">
        <v>503986</v>
      </c>
      <c r="DE37" s="715"/>
      <c r="DF37" s="715"/>
      <c r="DG37" s="715"/>
      <c r="DH37" s="715"/>
      <c r="DI37" s="715"/>
      <c r="DJ37" s="715"/>
      <c r="DK37" s="716"/>
      <c r="DL37" s="688">
        <v>354178</v>
      </c>
      <c r="DM37" s="715"/>
      <c r="DN37" s="715"/>
      <c r="DO37" s="715"/>
      <c r="DP37" s="715"/>
      <c r="DQ37" s="715"/>
      <c r="DR37" s="715"/>
      <c r="DS37" s="715"/>
      <c r="DT37" s="715"/>
      <c r="DU37" s="715"/>
      <c r="DV37" s="716"/>
      <c r="DW37" s="684">
        <v>1.3</v>
      </c>
      <c r="DX37" s="713"/>
      <c r="DY37" s="713"/>
      <c r="DZ37" s="713"/>
      <c r="EA37" s="713"/>
      <c r="EB37" s="713"/>
      <c r="EC37" s="714"/>
    </row>
    <row r="38" spans="2:133" ht="11.25" customHeight="1">
      <c r="B38" s="724" t="s">
        <v>337</v>
      </c>
      <c r="C38" s="725"/>
      <c r="D38" s="725"/>
      <c r="E38" s="725"/>
      <c r="F38" s="725"/>
      <c r="G38" s="725"/>
      <c r="H38" s="725"/>
      <c r="I38" s="725"/>
      <c r="J38" s="725"/>
      <c r="K38" s="725"/>
      <c r="L38" s="725"/>
      <c r="M38" s="725"/>
      <c r="N38" s="725"/>
      <c r="O38" s="725"/>
      <c r="P38" s="725"/>
      <c r="Q38" s="726"/>
      <c r="R38" s="759">
        <v>49907765</v>
      </c>
      <c r="S38" s="760"/>
      <c r="T38" s="760"/>
      <c r="U38" s="760"/>
      <c r="V38" s="760"/>
      <c r="W38" s="760"/>
      <c r="X38" s="760"/>
      <c r="Y38" s="761"/>
      <c r="Z38" s="762">
        <v>100</v>
      </c>
      <c r="AA38" s="762"/>
      <c r="AB38" s="762"/>
      <c r="AC38" s="762"/>
      <c r="AD38" s="763">
        <v>25342560</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v>2472</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34422</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5575822</v>
      </c>
      <c r="CS38" s="680"/>
      <c r="CT38" s="680"/>
      <c r="CU38" s="680"/>
      <c r="CV38" s="680"/>
      <c r="CW38" s="680"/>
      <c r="CX38" s="680"/>
      <c r="CY38" s="681"/>
      <c r="CZ38" s="684">
        <v>11.8</v>
      </c>
      <c r="DA38" s="713"/>
      <c r="DB38" s="713"/>
      <c r="DC38" s="717"/>
      <c r="DD38" s="688">
        <v>4998811</v>
      </c>
      <c r="DE38" s="680"/>
      <c r="DF38" s="680"/>
      <c r="DG38" s="680"/>
      <c r="DH38" s="680"/>
      <c r="DI38" s="680"/>
      <c r="DJ38" s="680"/>
      <c r="DK38" s="681"/>
      <c r="DL38" s="688">
        <v>3464654</v>
      </c>
      <c r="DM38" s="680"/>
      <c r="DN38" s="680"/>
      <c r="DO38" s="680"/>
      <c r="DP38" s="680"/>
      <c r="DQ38" s="680"/>
      <c r="DR38" s="680"/>
      <c r="DS38" s="680"/>
      <c r="DT38" s="680"/>
      <c r="DU38" s="680"/>
      <c r="DV38" s="681"/>
      <c r="DW38" s="684">
        <v>13.1</v>
      </c>
      <c r="DX38" s="713"/>
      <c r="DY38" s="713"/>
      <c r="DZ38" s="713"/>
      <c r="EA38" s="713"/>
      <c r="EB38" s="713"/>
      <c r="EC38" s="714"/>
    </row>
    <row r="39" spans="2:133" ht="11.25" customHeight="1">
      <c r="AQ39" s="756" t="s">
        <v>341</v>
      </c>
      <c r="AR39" s="757"/>
      <c r="AS39" s="757"/>
      <c r="AT39" s="757"/>
      <c r="AU39" s="757"/>
      <c r="AV39" s="757"/>
      <c r="AW39" s="757"/>
      <c r="AX39" s="757"/>
      <c r="AY39" s="758"/>
      <c r="AZ39" s="679" t="s">
        <v>130</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96</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2964651</v>
      </c>
      <c r="CS39" s="715"/>
      <c r="CT39" s="715"/>
      <c r="CU39" s="715"/>
      <c r="CV39" s="715"/>
      <c r="CW39" s="715"/>
      <c r="CX39" s="715"/>
      <c r="CY39" s="716"/>
      <c r="CZ39" s="684">
        <v>6.3</v>
      </c>
      <c r="DA39" s="713"/>
      <c r="DB39" s="713"/>
      <c r="DC39" s="717"/>
      <c r="DD39" s="688">
        <v>2614712</v>
      </c>
      <c r="DE39" s="715"/>
      <c r="DF39" s="715"/>
      <c r="DG39" s="715"/>
      <c r="DH39" s="715"/>
      <c r="DI39" s="715"/>
      <c r="DJ39" s="715"/>
      <c r="DK39" s="716"/>
      <c r="DL39" s="688" t="s">
        <v>130</v>
      </c>
      <c r="DM39" s="715"/>
      <c r="DN39" s="715"/>
      <c r="DO39" s="715"/>
      <c r="DP39" s="715"/>
      <c r="DQ39" s="715"/>
      <c r="DR39" s="715"/>
      <c r="DS39" s="715"/>
      <c r="DT39" s="715"/>
      <c r="DU39" s="715"/>
      <c r="DV39" s="716"/>
      <c r="DW39" s="684" t="s">
        <v>130</v>
      </c>
      <c r="DX39" s="713"/>
      <c r="DY39" s="713"/>
      <c r="DZ39" s="713"/>
      <c r="EA39" s="713"/>
      <c r="EB39" s="713"/>
      <c r="EC39" s="714"/>
    </row>
    <row r="40" spans="2:133" ht="11.25" customHeight="1">
      <c r="AQ40" s="756" t="s">
        <v>345</v>
      </c>
      <c r="AR40" s="757"/>
      <c r="AS40" s="757"/>
      <c r="AT40" s="757"/>
      <c r="AU40" s="757"/>
      <c r="AV40" s="757"/>
      <c r="AW40" s="757"/>
      <c r="AX40" s="757"/>
      <c r="AY40" s="758"/>
      <c r="AZ40" s="679">
        <v>1314537</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130</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337800</v>
      </c>
      <c r="CS40" s="680"/>
      <c r="CT40" s="680"/>
      <c r="CU40" s="680"/>
      <c r="CV40" s="680"/>
      <c r="CW40" s="680"/>
      <c r="CX40" s="680"/>
      <c r="CY40" s="681"/>
      <c r="CZ40" s="684">
        <v>0.7</v>
      </c>
      <c r="DA40" s="713"/>
      <c r="DB40" s="713"/>
      <c r="DC40" s="717"/>
      <c r="DD40" s="688" t="s">
        <v>130</v>
      </c>
      <c r="DE40" s="680"/>
      <c r="DF40" s="680"/>
      <c r="DG40" s="680"/>
      <c r="DH40" s="680"/>
      <c r="DI40" s="680"/>
      <c r="DJ40" s="680"/>
      <c r="DK40" s="681"/>
      <c r="DL40" s="688" t="s">
        <v>238</v>
      </c>
      <c r="DM40" s="680"/>
      <c r="DN40" s="680"/>
      <c r="DO40" s="680"/>
      <c r="DP40" s="680"/>
      <c r="DQ40" s="680"/>
      <c r="DR40" s="680"/>
      <c r="DS40" s="680"/>
      <c r="DT40" s="680"/>
      <c r="DU40" s="680"/>
      <c r="DV40" s="681"/>
      <c r="DW40" s="684" t="s">
        <v>130</v>
      </c>
      <c r="DX40" s="713"/>
      <c r="DY40" s="713"/>
      <c r="DZ40" s="713"/>
      <c r="EA40" s="713"/>
      <c r="EB40" s="713"/>
      <c r="EC40" s="714"/>
    </row>
    <row r="41" spans="2:133" ht="11.25" customHeight="1">
      <c r="AQ41" s="766" t="s">
        <v>348</v>
      </c>
      <c r="AR41" s="767"/>
      <c r="AS41" s="767"/>
      <c r="AT41" s="767"/>
      <c r="AU41" s="767"/>
      <c r="AV41" s="767"/>
      <c r="AW41" s="767"/>
      <c r="AX41" s="767"/>
      <c r="AY41" s="768"/>
      <c r="AZ41" s="759">
        <v>2813855</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302</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238</v>
      </c>
      <c r="CS41" s="715"/>
      <c r="CT41" s="715"/>
      <c r="CU41" s="715"/>
      <c r="CV41" s="715"/>
      <c r="CW41" s="715"/>
      <c r="CX41" s="715"/>
      <c r="CY41" s="716"/>
      <c r="CZ41" s="684" t="s">
        <v>238</v>
      </c>
      <c r="DA41" s="713"/>
      <c r="DB41" s="713"/>
      <c r="DC41" s="717"/>
      <c r="DD41" s="688" t="s">
        <v>130</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4429814</v>
      </c>
      <c r="CS42" s="680"/>
      <c r="CT42" s="680"/>
      <c r="CU42" s="680"/>
      <c r="CV42" s="680"/>
      <c r="CW42" s="680"/>
      <c r="CX42" s="680"/>
      <c r="CY42" s="681"/>
      <c r="CZ42" s="684">
        <v>9.4</v>
      </c>
      <c r="DA42" s="685"/>
      <c r="DB42" s="685"/>
      <c r="DC42" s="780"/>
      <c r="DD42" s="688">
        <v>372840</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157579</v>
      </c>
      <c r="CS43" s="715"/>
      <c r="CT43" s="715"/>
      <c r="CU43" s="715"/>
      <c r="CV43" s="715"/>
      <c r="CW43" s="715"/>
      <c r="CX43" s="715"/>
      <c r="CY43" s="716"/>
      <c r="CZ43" s="684">
        <v>0.3</v>
      </c>
      <c r="DA43" s="713"/>
      <c r="DB43" s="713"/>
      <c r="DC43" s="717"/>
      <c r="DD43" s="688">
        <v>157579</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355</v>
      </c>
      <c r="CD44" s="791" t="s">
        <v>306</v>
      </c>
      <c r="CE44" s="792"/>
      <c r="CF44" s="676" t="s">
        <v>356</v>
      </c>
      <c r="CG44" s="677"/>
      <c r="CH44" s="677"/>
      <c r="CI44" s="677"/>
      <c r="CJ44" s="677"/>
      <c r="CK44" s="677"/>
      <c r="CL44" s="677"/>
      <c r="CM44" s="677"/>
      <c r="CN44" s="677"/>
      <c r="CO44" s="677"/>
      <c r="CP44" s="677"/>
      <c r="CQ44" s="678"/>
      <c r="CR44" s="679">
        <v>4429814</v>
      </c>
      <c r="CS44" s="680"/>
      <c r="CT44" s="680"/>
      <c r="CU44" s="680"/>
      <c r="CV44" s="680"/>
      <c r="CW44" s="680"/>
      <c r="CX44" s="680"/>
      <c r="CY44" s="681"/>
      <c r="CZ44" s="684">
        <v>9.4</v>
      </c>
      <c r="DA44" s="685"/>
      <c r="DB44" s="685"/>
      <c r="DC44" s="780"/>
      <c r="DD44" s="688">
        <v>372840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357</v>
      </c>
      <c r="CG45" s="677"/>
      <c r="CH45" s="677"/>
      <c r="CI45" s="677"/>
      <c r="CJ45" s="677"/>
      <c r="CK45" s="677"/>
      <c r="CL45" s="677"/>
      <c r="CM45" s="677"/>
      <c r="CN45" s="677"/>
      <c r="CO45" s="677"/>
      <c r="CP45" s="677"/>
      <c r="CQ45" s="678"/>
      <c r="CR45" s="679">
        <v>1069674</v>
      </c>
      <c r="CS45" s="715"/>
      <c r="CT45" s="715"/>
      <c r="CU45" s="715"/>
      <c r="CV45" s="715"/>
      <c r="CW45" s="715"/>
      <c r="CX45" s="715"/>
      <c r="CY45" s="716"/>
      <c r="CZ45" s="684">
        <v>2.2999999999999998</v>
      </c>
      <c r="DA45" s="713"/>
      <c r="DB45" s="713"/>
      <c r="DC45" s="717"/>
      <c r="DD45" s="688">
        <v>19150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358</v>
      </c>
      <c r="CG46" s="677"/>
      <c r="CH46" s="677"/>
      <c r="CI46" s="677"/>
      <c r="CJ46" s="677"/>
      <c r="CK46" s="677"/>
      <c r="CL46" s="677"/>
      <c r="CM46" s="677"/>
      <c r="CN46" s="677"/>
      <c r="CO46" s="677"/>
      <c r="CP46" s="677"/>
      <c r="CQ46" s="678"/>
      <c r="CR46" s="679">
        <v>3360140</v>
      </c>
      <c r="CS46" s="680"/>
      <c r="CT46" s="680"/>
      <c r="CU46" s="680"/>
      <c r="CV46" s="680"/>
      <c r="CW46" s="680"/>
      <c r="CX46" s="680"/>
      <c r="CY46" s="681"/>
      <c r="CZ46" s="684">
        <v>7.1</v>
      </c>
      <c r="DA46" s="685"/>
      <c r="DB46" s="685"/>
      <c r="DC46" s="780"/>
      <c r="DD46" s="688">
        <v>353690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359</v>
      </c>
      <c r="CG47" s="677"/>
      <c r="CH47" s="677"/>
      <c r="CI47" s="677"/>
      <c r="CJ47" s="677"/>
      <c r="CK47" s="677"/>
      <c r="CL47" s="677"/>
      <c r="CM47" s="677"/>
      <c r="CN47" s="677"/>
      <c r="CO47" s="677"/>
      <c r="CP47" s="677"/>
      <c r="CQ47" s="678"/>
      <c r="CR47" s="679" t="s">
        <v>130</v>
      </c>
      <c r="CS47" s="715"/>
      <c r="CT47" s="715"/>
      <c r="CU47" s="715"/>
      <c r="CV47" s="715"/>
      <c r="CW47" s="715"/>
      <c r="CX47" s="715"/>
      <c r="CY47" s="716"/>
      <c r="CZ47" s="684" t="s">
        <v>130</v>
      </c>
      <c r="DA47" s="713"/>
      <c r="DB47" s="713"/>
      <c r="DC47" s="717"/>
      <c r="DD47" s="688" t="s">
        <v>130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360</v>
      </c>
      <c r="CG48" s="677"/>
      <c r="CH48" s="677"/>
      <c r="CI48" s="677"/>
      <c r="CJ48" s="677"/>
      <c r="CK48" s="677"/>
      <c r="CL48" s="677"/>
      <c r="CM48" s="677"/>
      <c r="CN48" s="677"/>
      <c r="CO48" s="677"/>
      <c r="CP48" s="677"/>
      <c r="CQ48" s="678"/>
      <c r="CR48" s="679" t="s">
        <v>238</v>
      </c>
      <c r="CS48" s="680"/>
      <c r="CT48" s="680"/>
      <c r="CU48" s="680"/>
      <c r="CV48" s="680"/>
      <c r="CW48" s="680"/>
      <c r="CX48" s="680"/>
      <c r="CY48" s="681"/>
      <c r="CZ48" s="684" t="s">
        <v>130</v>
      </c>
      <c r="DA48" s="685"/>
      <c r="DB48" s="685"/>
      <c r="DC48" s="780"/>
      <c r="DD48" s="688" t="s">
        <v>130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361</v>
      </c>
      <c r="CE49" s="725"/>
      <c r="CF49" s="725"/>
      <c r="CG49" s="725"/>
      <c r="CH49" s="725"/>
      <c r="CI49" s="725"/>
      <c r="CJ49" s="725"/>
      <c r="CK49" s="725"/>
      <c r="CL49" s="725"/>
      <c r="CM49" s="725"/>
      <c r="CN49" s="725"/>
      <c r="CO49" s="725"/>
      <c r="CP49" s="725"/>
      <c r="CQ49" s="726"/>
      <c r="CR49" s="759">
        <v>47323106</v>
      </c>
      <c r="CS49" s="749"/>
      <c r="CT49" s="749"/>
      <c r="CU49" s="749"/>
      <c r="CV49" s="749"/>
      <c r="CW49" s="749"/>
      <c r="CX49" s="749"/>
      <c r="CY49" s="781"/>
      <c r="CZ49" s="764">
        <v>100</v>
      </c>
      <c r="DA49" s="782"/>
      <c r="DB49" s="782"/>
      <c r="DC49" s="783"/>
      <c r="DD49" s="784">
        <v>30476985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s0TYEFEt+CeBlRcSoRRNJU5jpV6ftHdQ57orA3XrHDnhM/1JPU20bgREA/q7r86vMuv5eX3oNH7QxTC3R96bpw==" saltValue="+VX8hNc8gOOne2Z5ApgK8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384</v>
      </c>
      <c r="C7" s="812"/>
      <c r="D7" s="812"/>
      <c r="E7" s="812"/>
      <c r="F7" s="812"/>
      <c r="G7" s="812"/>
      <c r="H7" s="812"/>
      <c r="I7" s="812"/>
      <c r="J7" s="812"/>
      <c r="K7" s="812"/>
      <c r="L7" s="812"/>
      <c r="M7" s="812"/>
      <c r="N7" s="812"/>
      <c r="O7" s="812"/>
      <c r="P7" s="813"/>
      <c r="Q7" s="814">
        <v>49962</v>
      </c>
      <c r="R7" s="815"/>
      <c r="S7" s="815"/>
      <c r="T7" s="815"/>
      <c r="U7" s="815"/>
      <c r="V7" s="815">
        <v>47377</v>
      </c>
      <c r="W7" s="815"/>
      <c r="X7" s="815"/>
      <c r="Y7" s="815"/>
      <c r="Z7" s="815"/>
      <c r="AA7" s="815">
        <v>2585</v>
      </c>
      <c r="AB7" s="815"/>
      <c r="AC7" s="815"/>
      <c r="AD7" s="815"/>
      <c r="AE7" s="816"/>
      <c r="AF7" s="817">
        <v>2382</v>
      </c>
      <c r="AG7" s="818"/>
      <c r="AH7" s="818"/>
      <c r="AI7" s="818"/>
      <c r="AJ7" s="819"/>
      <c r="AK7" s="854">
        <v>2492</v>
      </c>
      <c r="AL7" s="855"/>
      <c r="AM7" s="855"/>
      <c r="AN7" s="855"/>
      <c r="AO7" s="855"/>
      <c r="AP7" s="855">
        <v>41279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574</v>
      </c>
      <c r="BT7" s="859"/>
      <c r="BU7" s="859"/>
      <c r="BV7" s="859"/>
      <c r="BW7" s="859"/>
      <c r="BX7" s="859"/>
      <c r="BY7" s="859"/>
      <c r="BZ7" s="859"/>
      <c r="CA7" s="859"/>
      <c r="CB7" s="859"/>
      <c r="CC7" s="859"/>
      <c r="CD7" s="859"/>
      <c r="CE7" s="859"/>
      <c r="CF7" s="859"/>
      <c r="CG7" s="860"/>
      <c r="CH7" s="851">
        <v>0</v>
      </c>
      <c r="CI7" s="852"/>
      <c r="CJ7" s="852"/>
      <c r="CK7" s="852"/>
      <c r="CL7" s="853"/>
      <c r="CM7" s="851">
        <v>38</v>
      </c>
      <c r="CN7" s="852"/>
      <c r="CO7" s="852"/>
      <c r="CP7" s="852"/>
      <c r="CQ7" s="853"/>
      <c r="CR7" s="851">
        <v>5</v>
      </c>
      <c r="CS7" s="852"/>
      <c r="CT7" s="852"/>
      <c r="CU7" s="852"/>
      <c r="CV7" s="853"/>
      <c r="CW7" s="851">
        <v>1</v>
      </c>
      <c r="CX7" s="852"/>
      <c r="CY7" s="852"/>
      <c r="CZ7" s="852"/>
      <c r="DA7" s="853"/>
      <c r="DB7" s="851" t="s">
        <v>602</v>
      </c>
      <c r="DC7" s="852"/>
      <c r="DD7" s="852"/>
      <c r="DE7" s="852"/>
      <c r="DF7" s="853"/>
      <c r="DG7" s="851">
        <v>1446</v>
      </c>
      <c r="DH7" s="852"/>
      <c r="DI7" s="852"/>
      <c r="DJ7" s="852"/>
      <c r="DK7" s="853"/>
      <c r="DL7" s="851" t="s">
        <v>600</v>
      </c>
      <c r="DM7" s="852"/>
      <c r="DN7" s="852"/>
      <c r="DO7" s="852"/>
      <c r="DP7" s="853"/>
      <c r="DQ7" s="851" t="s">
        <v>602</v>
      </c>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573</v>
      </c>
      <c r="BT8" s="849"/>
      <c r="BU8" s="849"/>
      <c r="BV8" s="849"/>
      <c r="BW8" s="849"/>
      <c r="BX8" s="849"/>
      <c r="BY8" s="849"/>
      <c r="BZ8" s="849"/>
      <c r="CA8" s="849"/>
      <c r="CB8" s="849"/>
      <c r="CC8" s="849"/>
      <c r="CD8" s="849"/>
      <c r="CE8" s="849"/>
      <c r="CF8" s="849"/>
      <c r="CG8" s="850"/>
      <c r="CH8" s="861" t="s">
        <v>606</v>
      </c>
      <c r="CI8" s="862"/>
      <c r="CJ8" s="862"/>
      <c r="CK8" s="862"/>
      <c r="CL8" s="863"/>
      <c r="CM8" s="861">
        <v>115</v>
      </c>
      <c r="CN8" s="862"/>
      <c r="CO8" s="862"/>
      <c r="CP8" s="862"/>
      <c r="CQ8" s="863"/>
      <c r="CR8" s="861">
        <v>10</v>
      </c>
      <c r="CS8" s="862"/>
      <c r="CT8" s="862"/>
      <c r="CU8" s="862"/>
      <c r="CV8" s="863"/>
      <c r="CW8" s="861">
        <v>272</v>
      </c>
      <c r="CX8" s="862"/>
      <c r="CY8" s="862"/>
      <c r="CZ8" s="862"/>
      <c r="DA8" s="863"/>
      <c r="DB8" s="861" t="s">
        <v>602</v>
      </c>
      <c r="DC8" s="862"/>
      <c r="DD8" s="862"/>
      <c r="DE8" s="862"/>
      <c r="DF8" s="863"/>
      <c r="DG8" s="861" t="s">
        <v>602</v>
      </c>
      <c r="DH8" s="862"/>
      <c r="DI8" s="862"/>
      <c r="DJ8" s="862"/>
      <c r="DK8" s="863"/>
      <c r="DL8" s="861" t="s">
        <v>607</v>
      </c>
      <c r="DM8" s="862"/>
      <c r="DN8" s="862"/>
      <c r="DO8" s="862"/>
      <c r="DP8" s="863"/>
      <c r="DQ8" s="861" t="s">
        <v>608</v>
      </c>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575</v>
      </c>
      <c r="BT9" s="849"/>
      <c r="BU9" s="849"/>
      <c r="BV9" s="849"/>
      <c r="BW9" s="849"/>
      <c r="BX9" s="849"/>
      <c r="BY9" s="849"/>
      <c r="BZ9" s="849"/>
      <c r="CA9" s="849"/>
      <c r="CB9" s="849"/>
      <c r="CC9" s="849"/>
      <c r="CD9" s="849"/>
      <c r="CE9" s="849"/>
      <c r="CF9" s="849"/>
      <c r="CG9" s="850"/>
      <c r="CH9" s="861">
        <v>6087</v>
      </c>
      <c r="CI9" s="862"/>
      <c r="CJ9" s="862"/>
      <c r="CK9" s="862"/>
      <c r="CL9" s="863"/>
      <c r="CM9" s="861">
        <v>191483</v>
      </c>
      <c r="CN9" s="862"/>
      <c r="CO9" s="862"/>
      <c r="CP9" s="862"/>
      <c r="CQ9" s="863"/>
      <c r="CR9" s="861">
        <v>2449</v>
      </c>
      <c r="CS9" s="862"/>
      <c r="CT9" s="862"/>
      <c r="CU9" s="862"/>
      <c r="CV9" s="863"/>
      <c r="CW9" s="861" t="s">
        <v>602</v>
      </c>
      <c r="CX9" s="862"/>
      <c r="CY9" s="862"/>
      <c r="CZ9" s="862"/>
      <c r="DA9" s="863"/>
      <c r="DB9" s="861">
        <v>2319</v>
      </c>
      <c r="DC9" s="862"/>
      <c r="DD9" s="862"/>
      <c r="DE9" s="862"/>
      <c r="DF9" s="863"/>
      <c r="DG9" s="861" t="s">
        <v>600</v>
      </c>
      <c r="DH9" s="862"/>
      <c r="DI9" s="862"/>
      <c r="DJ9" s="862"/>
      <c r="DK9" s="863"/>
      <c r="DL9" s="861" t="s">
        <v>602</v>
      </c>
      <c r="DM9" s="862"/>
      <c r="DN9" s="862"/>
      <c r="DO9" s="862"/>
      <c r="DP9" s="863"/>
      <c r="DQ9" s="861" t="s">
        <v>604</v>
      </c>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386</v>
      </c>
      <c r="B23" s="870" t="s">
        <v>387</v>
      </c>
      <c r="C23" s="871"/>
      <c r="D23" s="871"/>
      <c r="E23" s="871"/>
      <c r="F23" s="871"/>
      <c r="G23" s="871"/>
      <c r="H23" s="871"/>
      <c r="I23" s="871"/>
      <c r="J23" s="871"/>
      <c r="K23" s="871"/>
      <c r="L23" s="871"/>
      <c r="M23" s="871"/>
      <c r="N23" s="871"/>
      <c r="O23" s="871"/>
      <c r="P23" s="872"/>
      <c r="Q23" s="873">
        <v>49962</v>
      </c>
      <c r="R23" s="874"/>
      <c r="S23" s="874"/>
      <c r="T23" s="874"/>
      <c r="U23" s="874"/>
      <c r="V23" s="874">
        <v>47377</v>
      </c>
      <c r="W23" s="874"/>
      <c r="X23" s="874"/>
      <c r="Y23" s="874"/>
      <c r="Z23" s="874"/>
      <c r="AA23" s="874">
        <v>2585</v>
      </c>
      <c r="AB23" s="874"/>
      <c r="AC23" s="874"/>
      <c r="AD23" s="874"/>
      <c r="AE23" s="875"/>
      <c r="AF23" s="876">
        <v>2382</v>
      </c>
      <c r="AG23" s="874"/>
      <c r="AH23" s="874"/>
      <c r="AI23" s="874"/>
      <c r="AJ23" s="877"/>
      <c r="AK23" s="878"/>
      <c r="AL23" s="879"/>
      <c r="AM23" s="879"/>
      <c r="AN23" s="879"/>
      <c r="AO23" s="879"/>
      <c r="AP23" s="874">
        <v>41279</v>
      </c>
      <c r="AQ23" s="874"/>
      <c r="AR23" s="874"/>
      <c r="AS23" s="874"/>
      <c r="AT23" s="874"/>
      <c r="AU23" s="880"/>
      <c r="AV23" s="880"/>
      <c r="AW23" s="880"/>
      <c r="AX23" s="880"/>
      <c r="AY23" s="881"/>
      <c r="AZ23" s="889" t="s">
        <v>130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367</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398</v>
      </c>
      <c r="C28" s="812"/>
      <c r="D28" s="812"/>
      <c r="E28" s="812"/>
      <c r="F28" s="812"/>
      <c r="G28" s="812"/>
      <c r="H28" s="812"/>
      <c r="I28" s="812"/>
      <c r="J28" s="812"/>
      <c r="K28" s="812"/>
      <c r="L28" s="812"/>
      <c r="M28" s="812"/>
      <c r="N28" s="812"/>
      <c r="O28" s="812"/>
      <c r="P28" s="813"/>
      <c r="Q28" s="902">
        <v>15708</v>
      </c>
      <c r="R28" s="903"/>
      <c r="S28" s="903"/>
      <c r="T28" s="903"/>
      <c r="U28" s="903"/>
      <c r="V28" s="903">
        <v>15617</v>
      </c>
      <c r="W28" s="903"/>
      <c r="X28" s="903"/>
      <c r="Y28" s="903"/>
      <c r="Z28" s="903"/>
      <c r="AA28" s="903">
        <v>91</v>
      </c>
      <c r="AB28" s="903"/>
      <c r="AC28" s="903"/>
      <c r="AD28" s="903"/>
      <c r="AE28" s="904"/>
      <c r="AF28" s="905">
        <v>91</v>
      </c>
      <c r="AG28" s="903"/>
      <c r="AH28" s="903"/>
      <c r="AI28" s="903"/>
      <c r="AJ28" s="906"/>
      <c r="AK28" s="907">
        <v>1208</v>
      </c>
      <c r="AL28" s="898"/>
      <c r="AM28" s="898"/>
      <c r="AN28" s="898"/>
      <c r="AO28" s="898"/>
      <c r="AP28" s="898" t="s">
        <v>584</v>
      </c>
      <c r="AQ28" s="898"/>
      <c r="AR28" s="898"/>
      <c r="AS28" s="898"/>
      <c r="AT28" s="898"/>
      <c r="AU28" s="898" t="s">
        <v>587</v>
      </c>
      <c r="AV28" s="898"/>
      <c r="AW28" s="898"/>
      <c r="AX28" s="898"/>
      <c r="AY28" s="898"/>
      <c r="AZ28" s="899" t="s">
        <v>589</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399</v>
      </c>
      <c r="C29" s="836"/>
      <c r="D29" s="836"/>
      <c r="E29" s="836"/>
      <c r="F29" s="836"/>
      <c r="G29" s="836"/>
      <c r="H29" s="836"/>
      <c r="I29" s="836"/>
      <c r="J29" s="836"/>
      <c r="K29" s="836"/>
      <c r="L29" s="836"/>
      <c r="M29" s="836"/>
      <c r="N29" s="836"/>
      <c r="O29" s="836"/>
      <c r="P29" s="837"/>
      <c r="Q29" s="838">
        <v>8919</v>
      </c>
      <c r="R29" s="839"/>
      <c r="S29" s="839"/>
      <c r="T29" s="839"/>
      <c r="U29" s="839"/>
      <c r="V29" s="839">
        <v>8505</v>
      </c>
      <c r="W29" s="839"/>
      <c r="X29" s="839"/>
      <c r="Y29" s="839"/>
      <c r="Z29" s="839"/>
      <c r="AA29" s="839">
        <v>414</v>
      </c>
      <c r="AB29" s="839"/>
      <c r="AC29" s="839"/>
      <c r="AD29" s="839"/>
      <c r="AE29" s="840"/>
      <c r="AF29" s="841">
        <v>414</v>
      </c>
      <c r="AG29" s="842"/>
      <c r="AH29" s="842"/>
      <c r="AI29" s="842"/>
      <c r="AJ29" s="843"/>
      <c r="AK29" s="910">
        <v>1478</v>
      </c>
      <c r="AL29" s="911"/>
      <c r="AM29" s="911"/>
      <c r="AN29" s="911"/>
      <c r="AO29" s="911"/>
      <c r="AP29" s="911" t="s">
        <v>585</v>
      </c>
      <c r="AQ29" s="911"/>
      <c r="AR29" s="911"/>
      <c r="AS29" s="911"/>
      <c r="AT29" s="911"/>
      <c r="AU29" s="911" t="s">
        <v>584</v>
      </c>
      <c r="AV29" s="911"/>
      <c r="AW29" s="911"/>
      <c r="AX29" s="911"/>
      <c r="AY29" s="911"/>
      <c r="AZ29" s="912" t="s">
        <v>588</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400</v>
      </c>
      <c r="C30" s="836"/>
      <c r="D30" s="836"/>
      <c r="E30" s="836"/>
      <c r="F30" s="836"/>
      <c r="G30" s="836"/>
      <c r="H30" s="836"/>
      <c r="I30" s="836"/>
      <c r="J30" s="836"/>
      <c r="K30" s="836"/>
      <c r="L30" s="836"/>
      <c r="M30" s="836"/>
      <c r="N30" s="836"/>
      <c r="O30" s="836"/>
      <c r="P30" s="837"/>
      <c r="Q30" s="838">
        <v>1406</v>
      </c>
      <c r="R30" s="839"/>
      <c r="S30" s="839"/>
      <c r="T30" s="839"/>
      <c r="U30" s="839"/>
      <c r="V30" s="839">
        <v>1353</v>
      </c>
      <c r="W30" s="839"/>
      <c r="X30" s="839"/>
      <c r="Y30" s="839"/>
      <c r="Z30" s="839"/>
      <c r="AA30" s="839">
        <v>52</v>
      </c>
      <c r="AB30" s="839"/>
      <c r="AC30" s="839"/>
      <c r="AD30" s="839"/>
      <c r="AE30" s="840"/>
      <c r="AF30" s="841">
        <v>52</v>
      </c>
      <c r="AG30" s="842"/>
      <c r="AH30" s="842"/>
      <c r="AI30" s="842"/>
      <c r="AJ30" s="843"/>
      <c r="AK30" s="910">
        <v>244</v>
      </c>
      <c r="AL30" s="911"/>
      <c r="AM30" s="911"/>
      <c r="AN30" s="911"/>
      <c r="AO30" s="911"/>
      <c r="AP30" s="911" t="s">
        <v>586</v>
      </c>
      <c r="AQ30" s="911"/>
      <c r="AR30" s="911"/>
      <c r="AS30" s="911"/>
      <c r="AT30" s="911"/>
      <c r="AU30" s="911" t="s">
        <v>588</v>
      </c>
      <c r="AV30" s="911"/>
      <c r="AW30" s="911"/>
      <c r="AX30" s="911"/>
      <c r="AY30" s="911"/>
      <c r="AZ30" s="912" t="s">
        <v>590</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401</v>
      </c>
      <c r="C31" s="836"/>
      <c r="D31" s="836"/>
      <c r="E31" s="836"/>
      <c r="F31" s="836"/>
      <c r="G31" s="836"/>
      <c r="H31" s="836"/>
      <c r="I31" s="836"/>
      <c r="J31" s="836"/>
      <c r="K31" s="836"/>
      <c r="L31" s="836"/>
      <c r="M31" s="836"/>
      <c r="N31" s="836"/>
      <c r="O31" s="836"/>
      <c r="P31" s="837"/>
      <c r="Q31" s="838">
        <v>2299</v>
      </c>
      <c r="R31" s="839"/>
      <c r="S31" s="839"/>
      <c r="T31" s="839"/>
      <c r="U31" s="839"/>
      <c r="V31" s="839">
        <v>2166</v>
      </c>
      <c r="W31" s="839"/>
      <c r="X31" s="839"/>
      <c r="Y31" s="839"/>
      <c r="Z31" s="839"/>
      <c r="AA31" s="839">
        <v>132</v>
      </c>
      <c r="AB31" s="839"/>
      <c r="AC31" s="839"/>
      <c r="AD31" s="839"/>
      <c r="AE31" s="840"/>
      <c r="AF31" s="841">
        <v>2057</v>
      </c>
      <c r="AG31" s="842"/>
      <c r="AH31" s="842"/>
      <c r="AI31" s="842"/>
      <c r="AJ31" s="843"/>
      <c r="AK31" s="910">
        <v>2</v>
      </c>
      <c r="AL31" s="911"/>
      <c r="AM31" s="911"/>
      <c r="AN31" s="911"/>
      <c r="AO31" s="911"/>
      <c r="AP31" s="911">
        <v>3189</v>
      </c>
      <c r="AQ31" s="911"/>
      <c r="AR31" s="911"/>
      <c r="AS31" s="911"/>
      <c r="AT31" s="911"/>
      <c r="AU31" s="911">
        <v>3</v>
      </c>
      <c r="AV31" s="911"/>
      <c r="AW31" s="911"/>
      <c r="AX31" s="911"/>
      <c r="AY31" s="911"/>
      <c r="AZ31" s="912"/>
      <c r="BA31" s="912"/>
      <c r="BB31" s="912"/>
      <c r="BC31" s="912"/>
      <c r="BD31" s="912"/>
      <c r="BE31" s="908" t="s">
        <v>402</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403</v>
      </c>
      <c r="C32" s="836"/>
      <c r="D32" s="836"/>
      <c r="E32" s="836"/>
      <c r="F32" s="836"/>
      <c r="G32" s="836"/>
      <c r="H32" s="836"/>
      <c r="I32" s="836"/>
      <c r="J32" s="836"/>
      <c r="K32" s="836"/>
      <c r="L32" s="836"/>
      <c r="M32" s="836"/>
      <c r="N32" s="836"/>
      <c r="O32" s="836"/>
      <c r="P32" s="837"/>
      <c r="Q32" s="838">
        <v>4968</v>
      </c>
      <c r="R32" s="839"/>
      <c r="S32" s="839"/>
      <c r="T32" s="839"/>
      <c r="U32" s="839"/>
      <c r="V32" s="839">
        <v>4743</v>
      </c>
      <c r="W32" s="839"/>
      <c r="X32" s="839"/>
      <c r="Y32" s="839"/>
      <c r="Z32" s="839"/>
      <c r="AA32" s="839">
        <v>225</v>
      </c>
      <c r="AB32" s="839"/>
      <c r="AC32" s="839"/>
      <c r="AD32" s="839"/>
      <c r="AE32" s="840"/>
      <c r="AF32" s="841">
        <v>212</v>
      </c>
      <c r="AG32" s="842"/>
      <c r="AH32" s="842"/>
      <c r="AI32" s="842"/>
      <c r="AJ32" s="843"/>
      <c r="AK32" s="910">
        <v>1427</v>
      </c>
      <c r="AL32" s="911"/>
      <c r="AM32" s="911"/>
      <c r="AN32" s="911"/>
      <c r="AO32" s="911"/>
      <c r="AP32" s="911">
        <v>27786</v>
      </c>
      <c r="AQ32" s="911"/>
      <c r="AR32" s="911"/>
      <c r="AS32" s="911"/>
      <c r="AT32" s="911"/>
      <c r="AU32" s="911">
        <v>17172</v>
      </c>
      <c r="AV32" s="911"/>
      <c r="AW32" s="911"/>
      <c r="AX32" s="911"/>
      <c r="AY32" s="911"/>
      <c r="AZ32" s="912"/>
      <c r="BA32" s="912"/>
      <c r="BB32" s="912"/>
      <c r="BC32" s="912"/>
      <c r="BD32" s="912"/>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386</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2826</v>
      </c>
      <c r="AG63" s="922"/>
      <c r="AH63" s="922"/>
      <c r="AI63" s="922"/>
      <c r="AJ63" s="923"/>
      <c r="AK63" s="924"/>
      <c r="AL63" s="919"/>
      <c r="AM63" s="919"/>
      <c r="AN63" s="919"/>
      <c r="AO63" s="919"/>
      <c r="AP63" s="922">
        <v>30975</v>
      </c>
      <c r="AQ63" s="922"/>
      <c r="AR63" s="922"/>
      <c r="AS63" s="922"/>
      <c r="AT63" s="922"/>
      <c r="AU63" s="922">
        <v>17175</v>
      </c>
      <c r="AV63" s="922"/>
      <c r="AW63" s="922"/>
      <c r="AX63" s="922"/>
      <c r="AY63" s="922"/>
      <c r="AZ63" s="926"/>
      <c r="BA63" s="926"/>
      <c r="BB63" s="926"/>
      <c r="BC63" s="926"/>
      <c r="BD63" s="926"/>
      <c r="BE63" s="927"/>
      <c r="BF63" s="927"/>
      <c r="BG63" s="927"/>
      <c r="BH63" s="927"/>
      <c r="BI63" s="928"/>
      <c r="BJ63" s="929" t="s">
        <v>130</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408</v>
      </c>
      <c r="B66" s="821"/>
      <c r="C66" s="821"/>
      <c r="D66" s="821"/>
      <c r="E66" s="821"/>
      <c r="F66" s="821"/>
      <c r="G66" s="821"/>
      <c r="H66" s="821"/>
      <c r="I66" s="821"/>
      <c r="J66" s="821"/>
      <c r="K66" s="821"/>
      <c r="L66" s="821"/>
      <c r="M66" s="821"/>
      <c r="N66" s="821"/>
      <c r="O66" s="821"/>
      <c r="P66" s="822"/>
      <c r="Q66" s="797" t="s">
        <v>390</v>
      </c>
      <c r="R66" s="798"/>
      <c r="S66" s="798"/>
      <c r="T66" s="798"/>
      <c r="U66" s="799"/>
      <c r="V66" s="797" t="s">
        <v>409</v>
      </c>
      <c r="W66" s="798"/>
      <c r="X66" s="798"/>
      <c r="Y66" s="798"/>
      <c r="Z66" s="799"/>
      <c r="AA66" s="797" t="s">
        <v>392</v>
      </c>
      <c r="AB66" s="798"/>
      <c r="AC66" s="798"/>
      <c r="AD66" s="798"/>
      <c r="AE66" s="799"/>
      <c r="AF66" s="932" t="s">
        <v>393</v>
      </c>
      <c r="AG66" s="893"/>
      <c r="AH66" s="893"/>
      <c r="AI66" s="893"/>
      <c r="AJ66" s="933"/>
      <c r="AK66" s="797" t="s">
        <v>394</v>
      </c>
      <c r="AL66" s="821"/>
      <c r="AM66" s="821"/>
      <c r="AN66" s="821"/>
      <c r="AO66" s="822"/>
      <c r="AP66" s="797" t="s">
        <v>395</v>
      </c>
      <c r="AQ66" s="798"/>
      <c r="AR66" s="798"/>
      <c r="AS66" s="798"/>
      <c r="AT66" s="799"/>
      <c r="AU66" s="797" t="s">
        <v>410</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576</v>
      </c>
      <c r="C68" s="950"/>
      <c r="D68" s="950"/>
      <c r="E68" s="950"/>
      <c r="F68" s="950"/>
      <c r="G68" s="950"/>
      <c r="H68" s="950"/>
      <c r="I68" s="950"/>
      <c r="J68" s="950"/>
      <c r="K68" s="950"/>
      <c r="L68" s="950"/>
      <c r="M68" s="950"/>
      <c r="N68" s="950"/>
      <c r="O68" s="950"/>
      <c r="P68" s="951"/>
      <c r="Q68" s="952">
        <v>20560</v>
      </c>
      <c r="R68" s="946"/>
      <c r="S68" s="946"/>
      <c r="T68" s="946"/>
      <c r="U68" s="946"/>
      <c r="V68" s="946">
        <v>2034</v>
      </c>
      <c r="W68" s="946"/>
      <c r="X68" s="946"/>
      <c r="Y68" s="946"/>
      <c r="Z68" s="946"/>
      <c r="AA68" s="946">
        <v>22</v>
      </c>
      <c r="AB68" s="946"/>
      <c r="AC68" s="946"/>
      <c r="AD68" s="946"/>
      <c r="AE68" s="946"/>
      <c r="AF68" s="946">
        <v>22</v>
      </c>
      <c r="AG68" s="946"/>
      <c r="AH68" s="946"/>
      <c r="AI68" s="946"/>
      <c r="AJ68" s="946"/>
      <c r="AK68" s="946" t="s">
        <v>591</v>
      </c>
      <c r="AL68" s="946"/>
      <c r="AM68" s="946"/>
      <c r="AN68" s="946"/>
      <c r="AO68" s="946"/>
      <c r="AP68" s="946" t="s">
        <v>592</v>
      </c>
      <c r="AQ68" s="946"/>
      <c r="AR68" s="946"/>
      <c r="AS68" s="946"/>
      <c r="AT68" s="946"/>
      <c r="AU68" s="946" t="s">
        <v>593</v>
      </c>
      <c r="AV68" s="946"/>
      <c r="AW68" s="946"/>
      <c r="AX68" s="946"/>
      <c r="AY68" s="946"/>
      <c r="AZ68" s="947" t="s">
        <v>581</v>
      </c>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576</v>
      </c>
      <c r="C69" s="954"/>
      <c r="D69" s="954"/>
      <c r="E69" s="954"/>
      <c r="F69" s="954"/>
      <c r="G69" s="954"/>
      <c r="H69" s="954"/>
      <c r="I69" s="954"/>
      <c r="J69" s="954"/>
      <c r="K69" s="954"/>
      <c r="L69" s="954"/>
      <c r="M69" s="954"/>
      <c r="N69" s="954"/>
      <c r="O69" s="954"/>
      <c r="P69" s="955"/>
      <c r="Q69" s="956">
        <v>723894</v>
      </c>
      <c r="R69" s="911"/>
      <c r="S69" s="911"/>
      <c r="T69" s="911"/>
      <c r="U69" s="911"/>
      <c r="V69" s="911">
        <v>705179</v>
      </c>
      <c r="W69" s="911"/>
      <c r="X69" s="911"/>
      <c r="Y69" s="911"/>
      <c r="Z69" s="911"/>
      <c r="AA69" s="911">
        <v>18715</v>
      </c>
      <c r="AB69" s="911"/>
      <c r="AC69" s="911"/>
      <c r="AD69" s="911"/>
      <c r="AE69" s="911"/>
      <c r="AF69" s="911">
        <v>18715</v>
      </c>
      <c r="AG69" s="911"/>
      <c r="AH69" s="911"/>
      <c r="AI69" s="911"/>
      <c r="AJ69" s="911"/>
      <c r="AK69" s="911">
        <v>1705</v>
      </c>
      <c r="AL69" s="911"/>
      <c r="AM69" s="911"/>
      <c r="AN69" s="911"/>
      <c r="AO69" s="911"/>
      <c r="AP69" s="911" t="s">
        <v>614</v>
      </c>
      <c r="AQ69" s="911"/>
      <c r="AR69" s="911"/>
      <c r="AS69" s="911"/>
      <c r="AT69" s="911"/>
      <c r="AU69" s="911" t="s">
        <v>609</v>
      </c>
      <c r="AV69" s="911"/>
      <c r="AW69" s="911"/>
      <c r="AX69" s="911"/>
      <c r="AY69" s="911"/>
      <c r="AZ69" s="957" t="s">
        <v>582</v>
      </c>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577</v>
      </c>
      <c r="C70" s="954"/>
      <c r="D70" s="954"/>
      <c r="E70" s="954"/>
      <c r="F70" s="954"/>
      <c r="G70" s="954"/>
      <c r="H70" s="954"/>
      <c r="I70" s="954"/>
      <c r="J70" s="954"/>
      <c r="K70" s="954"/>
      <c r="L70" s="954"/>
      <c r="M70" s="954"/>
      <c r="N70" s="954"/>
      <c r="O70" s="954"/>
      <c r="P70" s="955"/>
      <c r="Q70" s="956">
        <v>23533</v>
      </c>
      <c r="R70" s="911"/>
      <c r="S70" s="911"/>
      <c r="T70" s="911"/>
      <c r="U70" s="911"/>
      <c r="V70" s="911">
        <v>22843</v>
      </c>
      <c r="W70" s="911"/>
      <c r="X70" s="911"/>
      <c r="Y70" s="911"/>
      <c r="Z70" s="911"/>
      <c r="AA70" s="911">
        <v>689497</v>
      </c>
      <c r="AB70" s="911"/>
      <c r="AC70" s="911"/>
      <c r="AD70" s="911"/>
      <c r="AE70" s="911"/>
      <c r="AF70" s="911">
        <v>689497</v>
      </c>
      <c r="AG70" s="911"/>
      <c r="AH70" s="911"/>
      <c r="AI70" s="911"/>
      <c r="AJ70" s="911"/>
      <c r="AK70" s="911">
        <v>22</v>
      </c>
      <c r="AL70" s="911"/>
      <c r="AM70" s="911"/>
      <c r="AN70" s="911"/>
      <c r="AO70" s="911"/>
      <c r="AP70" s="911" t="s">
        <v>600</v>
      </c>
      <c r="AQ70" s="911"/>
      <c r="AR70" s="911"/>
      <c r="AS70" s="911"/>
      <c r="AT70" s="911"/>
      <c r="AU70" s="911" t="s">
        <v>601</v>
      </c>
      <c r="AV70" s="911"/>
      <c r="AW70" s="911"/>
      <c r="AX70" s="911"/>
      <c r="AY70" s="911"/>
      <c r="AZ70" s="957" t="s">
        <v>581</v>
      </c>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577</v>
      </c>
      <c r="C71" s="954"/>
      <c r="D71" s="954"/>
      <c r="E71" s="954"/>
      <c r="F71" s="954"/>
      <c r="G71" s="954"/>
      <c r="H71" s="954"/>
      <c r="I71" s="954"/>
      <c r="J71" s="954"/>
      <c r="K71" s="954"/>
      <c r="L71" s="954"/>
      <c r="M71" s="954"/>
      <c r="N71" s="954"/>
      <c r="O71" s="954"/>
      <c r="P71" s="955"/>
      <c r="Q71" s="956">
        <v>370</v>
      </c>
      <c r="R71" s="911"/>
      <c r="S71" s="911"/>
      <c r="T71" s="911"/>
      <c r="U71" s="911"/>
      <c r="V71" s="911">
        <v>135</v>
      </c>
      <c r="W71" s="911"/>
      <c r="X71" s="911"/>
      <c r="Y71" s="911"/>
      <c r="Z71" s="911"/>
      <c r="AA71" s="911">
        <v>235</v>
      </c>
      <c r="AB71" s="911"/>
      <c r="AC71" s="911"/>
      <c r="AD71" s="911"/>
      <c r="AE71" s="911"/>
      <c r="AF71" s="911">
        <v>235</v>
      </c>
      <c r="AG71" s="911"/>
      <c r="AH71" s="911"/>
      <c r="AI71" s="911"/>
      <c r="AJ71" s="911"/>
      <c r="AK71" s="911" t="s">
        <v>610</v>
      </c>
      <c r="AL71" s="911"/>
      <c r="AM71" s="911"/>
      <c r="AN71" s="911"/>
      <c r="AO71" s="911"/>
      <c r="AP71" s="911" t="s">
        <v>611</v>
      </c>
      <c r="AQ71" s="911"/>
      <c r="AR71" s="911"/>
      <c r="AS71" s="911"/>
      <c r="AT71" s="911"/>
      <c r="AU71" s="911" t="s">
        <v>612</v>
      </c>
      <c r="AV71" s="911"/>
      <c r="AW71" s="911"/>
      <c r="AX71" s="911"/>
      <c r="AY71" s="911"/>
      <c r="AZ71" s="957" t="s">
        <v>583</v>
      </c>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578</v>
      </c>
      <c r="C72" s="954"/>
      <c r="D72" s="954"/>
      <c r="E72" s="954"/>
      <c r="F72" s="954"/>
      <c r="G72" s="954"/>
      <c r="H72" s="954"/>
      <c r="I72" s="954"/>
      <c r="J72" s="954"/>
      <c r="K72" s="954"/>
      <c r="L72" s="954"/>
      <c r="M72" s="954"/>
      <c r="N72" s="954"/>
      <c r="O72" s="954"/>
      <c r="P72" s="955"/>
      <c r="Q72" s="956">
        <v>405</v>
      </c>
      <c r="R72" s="911"/>
      <c r="S72" s="911"/>
      <c r="T72" s="911"/>
      <c r="U72" s="911"/>
      <c r="V72" s="911">
        <v>397</v>
      </c>
      <c r="W72" s="911"/>
      <c r="X72" s="911"/>
      <c r="Y72" s="911"/>
      <c r="Z72" s="911"/>
      <c r="AA72" s="911">
        <v>8</v>
      </c>
      <c r="AB72" s="911"/>
      <c r="AC72" s="911"/>
      <c r="AD72" s="911"/>
      <c r="AE72" s="911"/>
      <c r="AF72" s="911">
        <v>8</v>
      </c>
      <c r="AG72" s="911"/>
      <c r="AH72" s="911"/>
      <c r="AI72" s="911"/>
      <c r="AJ72" s="911"/>
      <c r="AK72" s="911" t="s">
        <v>613</v>
      </c>
      <c r="AL72" s="911"/>
      <c r="AM72" s="911"/>
      <c r="AN72" s="911"/>
      <c r="AO72" s="911"/>
      <c r="AP72" s="911" t="s">
        <v>600</v>
      </c>
      <c r="AQ72" s="911"/>
      <c r="AR72" s="911"/>
      <c r="AS72" s="911"/>
      <c r="AT72" s="911"/>
      <c r="AU72" s="911" t="s">
        <v>602</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579</v>
      </c>
      <c r="C73" s="954"/>
      <c r="D73" s="954"/>
      <c r="E73" s="954"/>
      <c r="F73" s="954"/>
      <c r="G73" s="954"/>
      <c r="H73" s="954"/>
      <c r="I73" s="954"/>
      <c r="J73" s="954"/>
      <c r="K73" s="954"/>
      <c r="L73" s="954"/>
      <c r="M73" s="954"/>
      <c r="N73" s="954"/>
      <c r="O73" s="954"/>
      <c r="P73" s="955"/>
      <c r="Q73" s="956">
        <v>7257</v>
      </c>
      <c r="R73" s="911"/>
      <c r="S73" s="911"/>
      <c r="T73" s="911"/>
      <c r="U73" s="911"/>
      <c r="V73" s="911">
        <v>7085</v>
      </c>
      <c r="W73" s="911"/>
      <c r="X73" s="911"/>
      <c r="Y73" s="911"/>
      <c r="Z73" s="911"/>
      <c r="AA73" s="911">
        <v>173</v>
      </c>
      <c r="AB73" s="911"/>
      <c r="AC73" s="911"/>
      <c r="AD73" s="911"/>
      <c r="AE73" s="911"/>
      <c r="AF73" s="911">
        <v>173</v>
      </c>
      <c r="AG73" s="911"/>
      <c r="AH73" s="911"/>
      <c r="AI73" s="911"/>
      <c r="AJ73" s="911"/>
      <c r="AK73" s="911">
        <v>342</v>
      </c>
      <c r="AL73" s="911"/>
      <c r="AM73" s="911"/>
      <c r="AN73" s="911"/>
      <c r="AO73" s="911"/>
      <c r="AP73" s="911">
        <v>11100</v>
      </c>
      <c r="AQ73" s="911"/>
      <c r="AR73" s="911"/>
      <c r="AS73" s="911"/>
      <c r="AT73" s="911"/>
      <c r="AU73" s="911">
        <v>1128</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580</v>
      </c>
      <c r="C74" s="954"/>
      <c r="D74" s="954"/>
      <c r="E74" s="954"/>
      <c r="F74" s="954"/>
      <c r="G74" s="954"/>
      <c r="H74" s="954"/>
      <c r="I74" s="954"/>
      <c r="J74" s="954"/>
      <c r="K74" s="954"/>
      <c r="L74" s="954"/>
      <c r="M74" s="954"/>
      <c r="N74" s="954"/>
      <c r="O74" s="954"/>
      <c r="P74" s="955"/>
      <c r="Q74" s="956">
        <v>5</v>
      </c>
      <c r="R74" s="911"/>
      <c r="S74" s="911"/>
      <c r="T74" s="911"/>
      <c r="U74" s="911"/>
      <c r="V74" s="911">
        <v>3</v>
      </c>
      <c r="W74" s="911"/>
      <c r="X74" s="911"/>
      <c r="Y74" s="911"/>
      <c r="Z74" s="911"/>
      <c r="AA74" s="911">
        <v>2</v>
      </c>
      <c r="AB74" s="911"/>
      <c r="AC74" s="911"/>
      <c r="AD74" s="911"/>
      <c r="AE74" s="911"/>
      <c r="AF74" s="911">
        <v>2</v>
      </c>
      <c r="AG74" s="911"/>
      <c r="AH74" s="911"/>
      <c r="AI74" s="911"/>
      <c r="AJ74" s="911"/>
      <c r="AK74" s="911" t="s">
        <v>603</v>
      </c>
      <c r="AL74" s="911"/>
      <c r="AM74" s="911"/>
      <c r="AN74" s="911"/>
      <c r="AO74" s="911"/>
      <c r="AP74" s="911" t="s">
        <v>604</v>
      </c>
      <c r="AQ74" s="911"/>
      <c r="AR74" s="911"/>
      <c r="AS74" s="911"/>
      <c r="AT74" s="911"/>
      <c r="AU74" s="911" t="s">
        <v>605</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386</v>
      </c>
      <c r="B88" s="870" t="s">
        <v>411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708652</v>
      </c>
      <c r="AG88" s="922"/>
      <c r="AH88" s="922"/>
      <c r="AI88" s="922"/>
      <c r="AJ88" s="922"/>
      <c r="AK88" s="919"/>
      <c r="AL88" s="919"/>
      <c r="AM88" s="919"/>
      <c r="AN88" s="919"/>
      <c r="AO88" s="919"/>
      <c r="AP88" s="922">
        <v>11100</v>
      </c>
      <c r="AQ88" s="922"/>
      <c r="AR88" s="922"/>
      <c r="AS88" s="922"/>
      <c r="AT88" s="922"/>
      <c r="AU88" s="922">
        <v>1128</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2464</v>
      </c>
      <c r="CS102" s="930"/>
      <c r="CT102" s="930"/>
      <c r="CU102" s="930"/>
      <c r="CV102" s="973"/>
      <c r="CW102" s="972">
        <v>273</v>
      </c>
      <c r="CX102" s="930"/>
      <c r="CY102" s="930"/>
      <c r="CZ102" s="930"/>
      <c r="DA102" s="973"/>
      <c r="DB102" s="972">
        <v>2319</v>
      </c>
      <c r="DC102" s="930"/>
      <c r="DD102" s="930"/>
      <c r="DE102" s="930"/>
      <c r="DF102" s="973"/>
      <c r="DG102" s="972">
        <v>1446</v>
      </c>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417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419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420</v>
      </c>
      <c r="AB109" s="975"/>
      <c r="AC109" s="975"/>
      <c r="AD109" s="975"/>
      <c r="AE109" s="976"/>
      <c r="AF109" s="974" t="s">
        <v>305</v>
      </c>
      <c r="AG109" s="975"/>
      <c r="AH109" s="975"/>
      <c r="AI109" s="975"/>
      <c r="AJ109" s="976"/>
      <c r="AK109" s="974" t="s">
        <v>304</v>
      </c>
      <c r="AL109" s="975"/>
      <c r="AM109" s="975"/>
      <c r="AN109" s="975"/>
      <c r="AO109" s="976"/>
      <c r="AP109" s="974" t="s">
        <v>421</v>
      </c>
      <c r="AQ109" s="975"/>
      <c r="AR109" s="975"/>
      <c r="AS109" s="975"/>
      <c r="AT109" s="977"/>
      <c r="AU109" s="994" t="s">
        <v>419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420</v>
      </c>
      <c r="BR109" s="975"/>
      <c r="BS109" s="975"/>
      <c r="BT109" s="975"/>
      <c r="BU109" s="976"/>
      <c r="BV109" s="974" t="s">
        <v>305</v>
      </c>
      <c r="BW109" s="975"/>
      <c r="BX109" s="975"/>
      <c r="BY109" s="975"/>
      <c r="BZ109" s="976"/>
      <c r="CA109" s="974" t="s">
        <v>304</v>
      </c>
      <c r="CB109" s="975"/>
      <c r="CC109" s="975"/>
      <c r="CD109" s="975"/>
      <c r="CE109" s="976"/>
      <c r="CF109" s="995" t="s">
        <v>421</v>
      </c>
      <c r="CG109" s="995"/>
      <c r="CH109" s="995"/>
      <c r="CI109" s="995"/>
      <c r="CJ109" s="995"/>
      <c r="CK109" s="974" t="s">
        <v>422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420</v>
      </c>
      <c r="DH109" s="975"/>
      <c r="DI109" s="975"/>
      <c r="DJ109" s="975"/>
      <c r="DK109" s="976"/>
      <c r="DL109" s="974" t="s">
        <v>305</v>
      </c>
      <c r="DM109" s="975"/>
      <c r="DN109" s="975"/>
      <c r="DO109" s="975"/>
      <c r="DP109" s="976"/>
      <c r="DQ109" s="974" t="s">
        <v>304</v>
      </c>
      <c r="DR109" s="975"/>
      <c r="DS109" s="975"/>
      <c r="DT109" s="975"/>
      <c r="DU109" s="976"/>
      <c r="DV109" s="974" t="s">
        <v>421</v>
      </c>
      <c r="DW109" s="975"/>
      <c r="DX109" s="975"/>
      <c r="DY109" s="975"/>
      <c r="DZ109" s="977"/>
    </row>
    <row r="110" spans="1:131" s="246" customFormat="1" ht="26.25" customHeight="1">
      <c r="A110" s="978" t="s">
        <v>423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4238574</v>
      </c>
      <c r="AB110" s="982"/>
      <c r="AC110" s="982"/>
      <c r="AD110" s="982"/>
      <c r="AE110" s="983"/>
      <c r="AF110" s="984">
        <v>4406307</v>
      </c>
      <c r="AG110" s="982"/>
      <c r="AH110" s="982"/>
      <c r="AI110" s="982"/>
      <c r="AJ110" s="983"/>
      <c r="AK110" s="984">
        <v>4602577</v>
      </c>
      <c r="AL110" s="982"/>
      <c r="AM110" s="982"/>
      <c r="AN110" s="982"/>
      <c r="AO110" s="983"/>
      <c r="AP110" s="985">
        <v>20</v>
      </c>
      <c r="AQ110" s="986"/>
      <c r="AR110" s="986"/>
      <c r="AS110" s="986"/>
      <c r="AT110" s="987"/>
      <c r="AU110" s="988" t="s">
        <v>73</v>
      </c>
      <c r="AV110" s="989"/>
      <c r="AW110" s="989"/>
      <c r="AX110" s="989"/>
      <c r="AY110" s="989"/>
      <c r="AZ110" s="1030" t="s">
        <v>424</v>
      </c>
      <c r="BA110" s="979"/>
      <c r="BB110" s="979"/>
      <c r="BC110" s="979"/>
      <c r="BD110" s="979"/>
      <c r="BE110" s="979"/>
      <c r="BF110" s="979"/>
      <c r="BG110" s="979"/>
      <c r="BH110" s="979"/>
      <c r="BI110" s="979"/>
      <c r="BJ110" s="979"/>
      <c r="BK110" s="979"/>
      <c r="BL110" s="979"/>
      <c r="BM110" s="979"/>
      <c r="BN110" s="979"/>
      <c r="BO110" s="979"/>
      <c r="BP110" s="980"/>
      <c r="BQ110" s="1016">
        <v>42250940</v>
      </c>
      <c r="BR110" s="1017"/>
      <c r="BS110" s="1017"/>
      <c r="BT110" s="1017"/>
      <c r="BU110" s="1017"/>
      <c r="BV110" s="1017">
        <v>41714038</v>
      </c>
      <c r="BW110" s="1017"/>
      <c r="BX110" s="1017"/>
      <c r="BY110" s="1017"/>
      <c r="BZ110" s="1017"/>
      <c r="CA110" s="1017">
        <v>41279106</v>
      </c>
      <c r="CB110" s="1017"/>
      <c r="CC110" s="1017"/>
      <c r="CD110" s="1017"/>
      <c r="CE110" s="1017"/>
      <c r="CF110" s="1031">
        <v>179.8</v>
      </c>
      <c r="CG110" s="1032"/>
      <c r="CH110" s="1032"/>
      <c r="CI110" s="1032"/>
      <c r="CJ110" s="1032"/>
      <c r="CK110" s="1033" t="s">
        <v>425</v>
      </c>
      <c r="CL110" s="1034"/>
      <c r="CM110" s="1013" t="s">
        <v>426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427</v>
      </c>
      <c r="DH110" s="1017"/>
      <c r="DI110" s="1017"/>
      <c r="DJ110" s="1017"/>
      <c r="DK110" s="1017"/>
      <c r="DL110" s="1017">
        <v>1039426</v>
      </c>
      <c r="DM110" s="1017"/>
      <c r="DN110" s="1017"/>
      <c r="DO110" s="1017"/>
      <c r="DP110" s="1017"/>
      <c r="DQ110" s="1017">
        <v>1039426</v>
      </c>
      <c r="DR110" s="1017"/>
      <c r="DS110" s="1017"/>
      <c r="DT110" s="1017"/>
      <c r="DU110" s="1017"/>
      <c r="DV110" s="1018">
        <v>4.5</v>
      </c>
      <c r="DW110" s="1018"/>
      <c r="DX110" s="1018"/>
      <c r="DY110" s="1018"/>
      <c r="DZ110" s="1019"/>
    </row>
    <row r="111" spans="1:131" s="246" customFormat="1" ht="26.25" customHeight="1">
      <c r="A111" s="1020" t="s">
        <v>428</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427</v>
      </c>
      <c r="AB111" s="1024"/>
      <c r="AC111" s="1024"/>
      <c r="AD111" s="1024"/>
      <c r="AE111" s="1025"/>
      <c r="AF111" s="1026" t="s">
        <v>130</v>
      </c>
      <c r="AG111" s="1024"/>
      <c r="AH111" s="1024"/>
      <c r="AI111" s="1024"/>
      <c r="AJ111" s="1025"/>
      <c r="AK111" s="1026" t="s">
        <v>429</v>
      </c>
      <c r="AL111" s="1024"/>
      <c r="AM111" s="1024"/>
      <c r="AN111" s="1024"/>
      <c r="AO111" s="1025"/>
      <c r="AP111" s="1027" t="s">
        <v>130</v>
      </c>
      <c r="AQ111" s="1028"/>
      <c r="AR111" s="1028"/>
      <c r="AS111" s="1028"/>
      <c r="AT111" s="1029"/>
      <c r="AU111" s="990"/>
      <c r="AV111" s="991"/>
      <c r="AW111" s="991"/>
      <c r="AX111" s="991"/>
      <c r="AY111" s="991"/>
      <c r="AZ111" s="1039" t="s">
        <v>430</v>
      </c>
      <c r="BA111" s="1040"/>
      <c r="BB111" s="1040"/>
      <c r="BC111" s="1040"/>
      <c r="BD111" s="1040"/>
      <c r="BE111" s="1040"/>
      <c r="BF111" s="1040"/>
      <c r="BG111" s="1040"/>
      <c r="BH111" s="1040"/>
      <c r="BI111" s="1040"/>
      <c r="BJ111" s="1040"/>
      <c r="BK111" s="1040"/>
      <c r="BL111" s="1040"/>
      <c r="BM111" s="1040"/>
      <c r="BN111" s="1040"/>
      <c r="BO111" s="1040"/>
      <c r="BP111" s="1041"/>
      <c r="BQ111" s="1009">
        <v>1819730</v>
      </c>
      <c r="BR111" s="1010"/>
      <c r="BS111" s="1010"/>
      <c r="BT111" s="1010"/>
      <c r="BU111" s="1010"/>
      <c r="BV111" s="1010">
        <v>2642993</v>
      </c>
      <c r="BW111" s="1010"/>
      <c r="BX111" s="1010"/>
      <c r="BY111" s="1010"/>
      <c r="BZ111" s="1010"/>
      <c r="CA111" s="1010">
        <v>2485874</v>
      </c>
      <c r="CB111" s="1010"/>
      <c r="CC111" s="1010"/>
      <c r="CD111" s="1010"/>
      <c r="CE111" s="1010"/>
      <c r="CF111" s="1004">
        <v>10.8</v>
      </c>
      <c r="CG111" s="1005"/>
      <c r="CH111" s="1005"/>
      <c r="CI111" s="1005"/>
      <c r="CJ111" s="1005"/>
      <c r="CK111" s="1035"/>
      <c r="CL111" s="1036"/>
      <c r="CM111" s="1006" t="s">
        <v>431</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v>6005</v>
      </c>
      <c r="DH111" s="1010"/>
      <c r="DI111" s="1010"/>
      <c r="DJ111" s="1010"/>
      <c r="DK111" s="1010"/>
      <c r="DL111" s="1010" t="s">
        <v>429</v>
      </c>
      <c r="DM111" s="1010"/>
      <c r="DN111" s="1010"/>
      <c r="DO111" s="1010"/>
      <c r="DP111" s="1010"/>
      <c r="DQ111" s="1010" t="s">
        <v>130</v>
      </c>
      <c r="DR111" s="1010"/>
      <c r="DS111" s="1010"/>
      <c r="DT111" s="1010"/>
      <c r="DU111" s="1010"/>
      <c r="DV111" s="1011" t="s">
        <v>432</v>
      </c>
      <c r="DW111" s="1011"/>
      <c r="DX111" s="1011"/>
      <c r="DY111" s="1011"/>
      <c r="DZ111" s="1012"/>
    </row>
    <row r="112" spans="1:131" s="246" customFormat="1" ht="26.25" customHeight="1">
      <c r="A112" s="1042" t="s">
        <v>433</v>
      </c>
      <c r="B112" s="1043"/>
      <c r="C112" s="1040" t="s">
        <v>434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130</v>
      </c>
      <c r="AB112" s="1049"/>
      <c r="AC112" s="1049"/>
      <c r="AD112" s="1049"/>
      <c r="AE112" s="1050"/>
      <c r="AF112" s="1051" t="s">
        <v>130</v>
      </c>
      <c r="AG112" s="1049"/>
      <c r="AH112" s="1049"/>
      <c r="AI112" s="1049"/>
      <c r="AJ112" s="1050"/>
      <c r="AK112" s="1051" t="s">
        <v>432</v>
      </c>
      <c r="AL112" s="1049"/>
      <c r="AM112" s="1049"/>
      <c r="AN112" s="1049"/>
      <c r="AO112" s="1050"/>
      <c r="AP112" s="1052" t="s">
        <v>130</v>
      </c>
      <c r="AQ112" s="1053"/>
      <c r="AR112" s="1053"/>
      <c r="AS112" s="1053"/>
      <c r="AT112" s="1054"/>
      <c r="AU112" s="990"/>
      <c r="AV112" s="991"/>
      <c r="AW112" s="991"/>
      <c r="AX112" s="991"/>
      <c r="AY112" s="991"/>
      <c r="AZ112" s="1039" t="s">
        <v>435</v>
      </c>
      <c r="BA112" s="1040"/>
      <c r="BB112" s="1040"/>
      <c r="BC112" s="1040"/>
      <c r="BD112" s="1040"/>
      <c r="BE112" s="1040"/>
      <c r="BF112" s="1040"/>
      <c r="BG112" s="1040"/>
      <c r="BH112" s="1040"/>
      <c r="BI112" s="1040"/>
      <c r="BJ112" s="1040"/>
      <c r="BK112" s="1040"/>
      <c r="BL112" s="1040"/>
      <c r="BM112" s="1040"/>
      <c r="BN112" s="1040"/>
      <c r="BO112" s="1040"/>
      <c r="BP112" s="1041"/>
      <c r="BQ112" s="1009">
        <v>16459941</v>
      </c>
      <c r="BR112" s="1010"/>
      <c r="BS112" s="1010"/>
      <c r="BT112" s="1010"/>
      <c r="BU112" s="1010"/>
      <c r="BV112" s="1010">
        <v>16803036</v>
      </c>
      <c r="BW112" s="1010"/>
      <c r="BX112" s="1010"/>
      <c r="BY112" s="1010"/>
      <c r="BZ112" s="1010"/>
      <c r="CA112" s="1010">
        <v>17174736</v>
      </c>
      <c r="CB112" s="1010"/>
      <c r="CC112" s="1010"/>
      <c r="CD112" s="1010"/>
      <c r="CE112" s="1010"/>
      <c r="CF112" s="1004">
        <v>74.8</v>
      </c>
      <c r="CG112" s="1005"/>
      <c r="CH112" s="1005"/>
      <c r="CI112" s="1005"/>
      <c r="CJ112" s="1005"/>
      <c r="CK112" s="1035"/>
      <c r="CL112" s="1036"/>
      <c r="CM112" s="1006" t="s">
        <v>436</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130</v>
      </c>
      <c r="DH112" s="1010"/>
      <c r="DI112" s="1010"/>
      <c r="DJ112" s="1010"/>
      <c r="DK112" s="1010"/>
      <c r="DL112" s="1010" t="s">
        <v>130</v>
      </c>
      <c r="DM112" s="1010"/>
      <c r="DN112" s="1010"/>
      <c r="DO112" s="1010"/>
      <c r="DP112" s="1010"/>
      <c r="DQ112" s="1010" t="s">
        <v>427</v>
      </c>
      <c r="DR112" s="1010"/>
      <c r="DS112" s="1010"/>
      <c r="DT112" s="1010"/>
      <c r="DU112" s="1010"/>
      <c r="DV112" s="1011" t="s">
        <v>130</v>
      </c>
      <c r="DW112" s="1011"/>
      <c r="DX112" s="1011"/>
      <c r="DY112" s="1011"/>
      <c r="DZ112" s="1012"/>
    </row>
    <row r="113" spans="1:130" s="246" customFormat="1" ht="26.25" customHeight="1">
      <c r="A113" s="1044"/>
      <c r="B113" s="1045"/>
      <c r="C113" s="1040" t="s">
        <v>437</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974616</v>
      </c>
      <c r="AB113" s="1024"/>
      <c r="AC113" s="1024"/>
      <c r="AD113" s="1024"/>
      <c r="AE113" s="1025"/>
      <c r="AF113" s="1026">
        <v>970180</v>
      </c>
      <c r="AG113" s="1024"/>
      <c r="AH113" s="1024"/>
      <c r="AI113" s="1024"/>
      <c r="AJ113" s="1025"/>
      <c r="AK113" s="1026">
        <v>1136764</v>
      </c>
      <c r="AL113" s="1024"/>
      <c r="AM113" s="1024"/>
      <c r="AN113" s="1024"/>
      <c r="AO113" s="1025"/>
      <c r="AP113" s="1027">
        <v>5</v>
      </c>
      <c r="AQ113" s="1028"/>
      <c r="AR113" s="1028"/>
      <c r="AS113" s="1028"/>
      <c r="AT113" s="1029"/>
      <c r="AU113" s="990"/>
      <c r="AV113" s="991"/>
      <c r="AW113" s="991"/>
      <c r="AX113" s="991"/>
      <c r="AY113" s="991"/>
      <c r="AZ113" s="1039" t="s">
        <v>438</v>
      </c>
      <c r="BA113" s="1040"/>
      <c r="BB113" s="1040"/>
      <c r="BC113" s="1040"/>
      <c r="BD113" s="1040"/>
      <c r="BE113" s="1040"/>
      <c r="BF113" s="1040"/>
      <c r="BG113" s="1040"/>
      <c r="BH113" s="1040"/>
      <c r="BI113" s="1040"/>
      <c r="BJ113" s="1040"/>
      <c r="BK113" s="1040"/>
      <c r="BL113" s="1040"/>
      <c r="BM113" s="1040"/>
      <c r="BN113" s="1040"/>
      <c r="BO113" s="1040"/>
      <c r="BP113" s="1041"/>
      <c r="BQ113" s="1009">
        <v>1376993</v>
      </c>
      <c r="BR113" s="1010"/>
      <c r="BS113" s="1010"/>
      <c r="BT113" s="1010"/>
      <c r="BU113" s="1010"/>
      <c r="BV113" s="1010">
        <v>1298077</v>
      </c>
      <c r="BW113" s="1010"/>
      <c r="BX113" s="1010"/>
      <c r="BY113" s="1010"/>
      <c r="BZ113" s="1010"/>
      <c r="CA113" s="1010">
        <v>1127810</v>
      </c>
      <c r="CB113" s="1010"/>
      <c r="CC113" s="1010"/>
      <c r="CD113" s="1010"/>
      <c r="CE113" s="1010"/>
      <c r="CF113" s="1004">
        <v>4.9000000000000004</v>
      </c>
      <c r="CG113" s="1005"/>
      <c r="CH113" s="1005"/>
      <c r="CI113" s="1005"/>
      <c r="CJ113" s="1005"/>
      <c r="CK113" s="1035"/>
      <c r="CL113" s="1036"/>
      <c r="CM113" s="1006" t="s">
        <v>439</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427</v>
      </c>
      <c r="DH113" s="1049"/>
      <c r="DI113" s="1049"/>
      <c r="DJ113" s="1049"/>
      <c r="DK113" s="1050"/>
      <c r="DL113" s="1051" t="s">
        <v>130</v>
      </c>
      <c r="DM113" s="1049"/>
      <c r="DN113" s="1049"/>
      <c r="DO113" s="1049"/>
      <c r="DP113" s="1050"/>
      <c r="DQ113" s="1051" t="s">
        <v>130</v>
      </c>
      <c r="DR113" s="1049"/>
      <c r="DS113" s="1049"/>
      <c r="DT113" s="1049"/>
      <c r="DU113" s="1050"/>
      <c r="DV113" s="1052" t="s">
        <v>130</v>
      </c>
      <c r="DW113" s="1053"/>
      <c r="DX113" s="1053"/>
      <c r="DY113" s="1053"/>
      <c r="DZ113" s="1054"/>
    </row>
    <row r="114" spans="1:130" s="246" customFormat="1" ht="26.25" customHeight="1">
      <c r="A114" s="1044"/>
      <c r="B114" s="1045"/>
      <c r="C114" s="1040" t="s">
        <v>440</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89904</v>
      </c>
      <c r="AB114" s="1049"/>
      <c r="AC114" s="1049"/>
      <c r="AD114" s="1049"/>
      <c r="AE114" s="1050"/>
      <c r="AF114" s="1051">
        <v>62993</v>
      </c>
      <c r="AG114" s="1049"/>
      <c r="AH114" s="1049"/>
      <c r="AI114" s="1049"/>
      <c r="AJ114" s="1050"/>
      <c r="AK114" s="1051">
        <v>83237</v>
      </c>
      <c r="AL114" s="1049"/>
      <c r="AM114" s="1049"/>
      <c r="AN114" s="1049"/>
      <c r="AO114" s="1050"/>
      <c r="AP114" s="1052">
        <v>0.4</v>
      </c>
      <c r="AQ114" s="1053"/>
      <c r="AR114" s="1053"/>
      <c r="AS114" s="1053"/>
      <c r="AT114" s="1054"/>
      <c r="AU114" s="990"/>
      <c r="AV114" s="991"/>
      <c r="AW114" s="991"/>
      <c r="AX114" s="991"/>
      <c r="AY114" s="991"/>
      <c r="AZ114" s="1039" t="s">
        <v>441</v>
      </c>
      <c r="BA114" s="1040"/>
      <c r="BB114" s="1040"/>
      <c r="BC114" s="1040"/>
      <c r="BD114" s="1040"/>
      <c r="BE114" s="1040"/>
      <c r="BF114" s="1040"/>
      <c r="BG114" s="1040"/>
      <c r="BH114" s="1040"/>
      <c r="BI114" s="1040"/>
      <c r="BJ114" s="1040"/>
      <c r="BK114" s="1040"/>
      <c r="BL114" s="1040"/>
      <c r="BM114" s="1040"/>
      <c r="BN114" s="1040"/>
      <c r="BO114" s="1040"/>
      <c r="BP114" s="1041"/>
      <c r="BQ114" s="1009">
        <v>2636769</v>
      </c>
      <c r="BR114" s="1010"/>
      <c r="BS114" s="1010"/>
      <c r="BT114" s="1010"/>
      <c r="BU114" s="1010"/>
      <c r="BV114" s="1010">
        <v>2531940</v>
      </c>
      <c r="BW114" s="1010"/>
      <c r="BX114" s="1010"/>
      <c r="BY114" s="1010"/>
      <c r="BZ114" s="1010"/>
      <c r="CA114" s="1010">
        <v>2359410</v>
      </c>
      <c r="CB114" s="1010"/>
      <c r="CC114" s="1010"/>
      <c r="CD114" s="1010"/>
      <c r="CE114" s="1010"/>
      <c r="CF114" s="1004">
        <v>10.3</v>
      </c>
      <c r="CG114" s="1005"/>
      <c r="CH114" s="1005"/>
      <c r="CI114" s="1005"/>
      <c r="CJ114" s="1005"/>
      <c r="CK114" s="1035"/>
      <c r="CL114" s="1036"/>
      <c r="CM114" s="1006" t="s">
        <v>442</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130</v>
      </c>
      <c r="DH114" s="1049"/>
      <c r="DI114" s="1049"/>
      <c r="DJ114" s="1049"/>
      <c r="DK114" s="1050"/>
      <c r="DL114" s="1051" t="s">
        <v>130</v>
      </c>
      <c r="DM114" s="1049"/>
      <c r="DN114" s="1049"/>
      <c r="DO114" s="1049"/>
      <c r="DP114" s="1050"/>
      <c r="DQ114" s="1051" t="s">
        <v>130</v>
      </c>
      <c r="DR114" s="1049"/>
      <c r="DS114" s="1049"/>
      <c r="DT114" s="1049"/>
      <c r="DU114" s="1050"/>
      <c r="DV114" s="1052" t="s">
        <v>130</v>
      </c>
      <c r="DW114" s="1053"/>
      <c r="DX114" s="1053"/>
      <c r="DY114" s="1053"/>
      <c r="DZ114" s="1054"/>
    </row>
    <row r="115" spans="1:130" s="246" customFormat="1" ht="26.25" customHeight="1">
      <c r="A115" s="1044"/>
      <c r="B115" s="1045"/>
      <c r="C115" s="1040" t="s">
        <v>443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25068</v>
      </c>
      <c r="AB115" s="1024"/>
      <c r="AC115" s="1024"/>
      <c r="AD115" s="1024"/>
      <c r="AE115" s="1025"/>
      <c r="AF115" s="1026">
        <v>26513</v>
      </c>
      <c r="AG115" s="1024"/>
      <c r="AH115" s="1024"/>
      <c r="AI115" s="1024"/>
      <c r="AJ115" s="1025"/>
      <c r="AK115" s="1026">
        <v>15720</v>
      </c>
      <c r="AL115" s="1024"/>
      <c r="AM115" s="1024"/>
      <c r="AN115" s="1024"/>
      <c r="AO115" s="1025"/>
      <c r="AP115" s="1027">
        <v>0.1</v>
      </c>
      <c r="AQ115" s="1028"/>
      <c r="AR115" s="1028"/>
      <c r="AS115" s="1028"/>
      <c r="AT115" s="1029"/>
      <c r="AU115" s="990"/>
      <c r="AV115" s="991"/>
      <c r="AW115" s="991"/>
      <c r="AX115" s="991"/>
      <c r="AY115" s="991"/>
      <c r="AZ115" s="1039" t="s">
        <v>444</v>
      </c>
      <c r="BA115" s="1040"/>
      <c r="BB115" s="1040"/>
      <c r="BC115" s="1040"/>
      <c r="BD115" s="1040"/>
      <c r="BE115" s="1040"/>
      <c r="BF115" s="1040"/>
      <c r="BG115" s="1040"/>
      <c r="BH115" s="1040"/>
      <c r="BI115" s="1040"/>
      <c r="BJ115" s="1040"/>
      <c r="BK115" s="1040"/>
      <c r="BL115" s="1040"/>
      <c r="BM115" s="1040"/>
      <c r="BN115" s="1040"/>
      <c r="BO115" s="1040"/>
      <c r="BP115" s="1041"/>
      <c r="BQ115" s="1009">
        <v>420531</v>
      </c>
      <c r="BR115" s="1010"/>
      <c r="BS115" s="1010"/>
      <c r="BT115" s="1010"/>
      <c r="BU115" s="1010"/>
      <c r="BV115" s="1010">
        <v>342019</v>
      </c>
      <c r="BW115" s="1010"/>
      <c r="BX115" s="1010"/>
      <c r="BY115" s="1010"/>
      <c r="BZ115" s="1010"/>
      <c r="CA115" s="1010">
        <v>154871</v>
      </c>
      <c r="CB115" s="1010"/>
      <c r="CC115" s="1010"/>
      <c r="CD115" s="1010"/>
      <c r="CE115" s="1010"/>
      <c r="CF115" s="1004">
        <v>0.7</v>
      </c>
      <c r="CG115" s="1005"/>
      <c r="CH115" s="1005"/>
      <c r="CI115" s="1005"/>
      <c r="CJ115" s="1005"/>
      <c r="CK115" s="1035"/>
      <c r="CL115" s="1036"/>
      <c r="CM115" s="1039" t="s">
        <v>445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1813725</v>
      </c>
      <c r="DH115" s="1049"/>
      <c r="DI115" s="1049"/>
      <c r="DJ115" s="1049"/>
      <c r="DK115" s="1050"/>
      <c r="DL115" s="1051">
        <v>1603567</v>
      </c>
      <c r="DM115" s="1049"/>
      <c r="DN115" s="1049"/>
      <c r="DO115" s="1049"/>
      <c r="DP115" s="1050"/>
      <c r="DQ115" s="1051">
        <v>1446448</v>
      </c>
      <c r="DR115" s="1049"/>
      <c r="DS115" s="1049"/>
      <c r="DT115" s="1049"/>
      <c r="DU115" s="1050"/>
      <c r="DV115" s="1052">
        <v>6.3</v>
      </c>
      <c r="DW115" s="1053"/>
      <c r="DX115" s="1053"/>
      <c r="DY115" s="1053"/>
      <c r="DZ115" s="1054"/>
    </row>
    <row r="116" spans="1:130" s="246" customFormat="1" ht="26.25" customHeight="1">
      <c r="A116" s="1046"/>
      <c r="B116" s="1047"/>
      <c r="C116" s="1055" t="s">
        <v>446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162</v>
      </c>
      <c r="AB116" s="1049"/>
      <c r="AC116" s="1049"/>
      <c r="AD116" s="1049"/>
      <c r="AE116" s="1050"/>
      <c r="AF116" s="1051" t="s">
        <v>427</v>
      </c>
      <c r="AG116" s="1049"/>
      <c r="AH116" s="1049"/>
      <c r="AI116" s="1049"/>
      <c r="AJ116" s="1050"/>
      <c r="AK116" s="1051" t="s">
        <v>130</v>
      </c>
      <c r="AL116" s="1049"/>
      <c r="AM116" s="1049"/>
      <c r="AN116" s="1049"/>
      <c r="AO116" s="1050"/>
      <c r="AP116" s="1052" t="s">
        <v>130</v>
      </c>
      <c r="AQ116" s="1053"/>
      <c r="AR116" s="1053"/>
      <c r="AS116" s="1053"/>
      <c r="AT116" s="1054"/>
      <c r="AU116" s="990"/>
      <c r="AV116" s="991"/>
      <c r="AW116" s="991"/>
      <c r="AX116" s="991"/>
      <c r="AY116" s="991"/>
      <c r="AZ116" s="1057" t="s">
        <v>447</v>
      </c>
      <c r="BA116" s="1058"/>
      <c r="BB116" s="1058"/>
      <c r="BC116" s="1058"/>
      <c r="BD116" s="1058"/>
      <c r="BE116" s="1058"/>
      <c r="BF116" s="1058"/>
      <c r="BG116" s="1058"/>
      <c r="BH116" s="1058"/>
      <c r="BI116" s="1058"/>
      <c r="BJ116" s="1058"/>
      <c r="BK116" s="1058"/>
      <c r="BL116" s="1058"/>
      <c r="BM116" s="1058"/>
      <c r="BN116" s="1058"/>
      <c r="BO116" s="1058"/>
      <c r="BP116" s="1059"/>
      <c r="BQ116" s="1009" t="s">
        <v>432</v>
      </c>
      <c r="BR116" s="1010"/>
      <c r="BS116" s="1010"/>
      <c r="BT116" s="1010"/>
      <c r="BU116" s="1010"/>
      <c r="BV116" s="1010" t="s">
        <v>130</v>
      </c>
      <c r="BW116" s="1010"/>
      <c r="BX116" s="1010"/>
      <c r="BY116" s="1010"/>
      <c r="BZ116" s="1010"/>
      <c r="CA116" s="1010" t="s">
        <v>427</v>
      </c>
      <c r="CB116" s="1010"/>
      <c r="CC116" s="1010"/>
      <c r="CD116" s="1010"/>
      <c r="CE116" s="1010"/>
      <c r="CF116" s="1004" t="s">
        <v>130</v>
      </c>
      <c r="CG116" s="1005"/>
      <c r="CH116" s="1005"/>
      <c r="CI116" s="1005"/>
      <c r="CJ116" s="1005"/>
      <c r="CK116" s="1035"/>
      <c r="CL116" s="1036"/>
      <c r="CM116" s="1006" t="s">
        <v>448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130</v>
      </c>
      <c r="DH116" s="1049"/>
      <c r="DI116" s="1049"/>
      <c r="DJ116" s="1049"/>
      <c r="DK116" s="1050"/>
      <c r="DL116" s="1051" t="s">
        <v>130</v>
      </c>
      <c r="DM116" s="1049"/>
      <c r="DN116" s="1049"/>
      <c r="DO116" s="1049"/>
      <c r="DP116" s="1050"/>
      <c r="DQ116" s="1051" t="s">
        <v>432</v>
      </c>
      <c r="DR116" s="1049"/>
      <c r="DS116" s="1049"/>
      <c r="DT116" s="1049"/>
      <c r="DU116" s="1050"/>
      <c r="DV116" s="1052" t="s">
        <v>432</v>
      </c>
      <c r="DW116" s="1053"/>
      <c r="DX116" s="1053"/>
      <c r="DY116" s="1053"/>
      <c r="DZ116" s="1054"/>
    </row>
    <row r="117" spans="1:130" s="246" customFormat="1" ht="26.25" customHeight="1">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449</v>
      </c>
      <c r="Z117" s="976"/>
      <c r="AA117" s="1066">
        <v>5328324</v>
      </c>
      <c r="AB117" s="1067"/>
      <c r="AC117" s="1067"/>
      <c r="AD117" s="1067"/>
      <c r="AE117" s="1068"/>
      <c r="AF117" s="1069">
        <v>5465993</v>
      </c>
      <c r="AG117" s="1067"/>
      <c r="AH117" s="1067"/>
      <c r="AI117" s="1067"/>
      <c r="AJ117" s="1068"/>
      <c r="AK117" s="1069">
        <v>5838298</v>
      </c>
      <c r="AL117" s="1067"/>
      <c r="AM117" s="1067"/>
      <c r="AN117" s="1067"/>
      <c r="AO117" s="1068"/>
      <c r="AP117" s="1070"/>
      <c r="AQ117" s="1071"/>
      <c r="AR117" s="1071"/>
      <c r="AS117" s="1071"/>
      <c r="AT117" s="1072"/>
      <c r="AU117" s="990"/>
      <c r="AV117" s="991"/>
      <c r="AW117" s="991"/>
      <c r="AX117" s="991"/>
      <c r="AY117" s="991"/>
      <c r="AZ117" s="1057" t="s">
        <v>450</v>
      </c>
      <c r="BA117" s="1058"/>
      <c r="BB117" s="1058"/>
      <c r="BC117" s="1058"/>
      <c r="BD117" s="1058"/>
      <c r="BE117" s="1058"/>
      <c r="BF117" s="1058"/>
      <c r="BG117" s="1058"/>
      <c r="BH117" s="1058"/>
      <c r="BI117" s="1058"/>
      <c r="BJ117" s="1058"/>
      <c r="BK117" s="1058"/>
      <c r="BL117" s="1058"/>
      <c r="BM117" s="1058"/>
      <c r="BN117" s="1058"/>
      <c r="BO117" s="1058"/>
      <c r="BP117" s="1059"/>
      <c r="BQ117" s="1009" t="s">
        <v>130</v>
      </c>
      <c r="BR117" s="1010"/>
      <c r="BS117" s="1010"/>
      <c r="BT117" s="1010"/>
      <c r="BU117" s="1010"/>
      <c r="BV117" s="1010" t="s">
        <v>130</v>
      </c>
      <c r="BW117" s="1010"/>
      <c r="BX117" s="1010"/>
      <c r="BY117" s="1010"/>
      <c r="BZ117" s="1010"/>
      <c r="CA117" s="1010" t="s">
        <v>130</v>
      </c>
      <c r="CB117" s="1010"/>
      <c r="CC117" s="1010"/>
      <c r="CD117" s="1010"/>
      <c r="CE117" s="1010"/>
      <c r="CF117" s="1004" t="s">
        <v>130</v>
      </c>
      <c r="CG117" s="1005"/>
      <c r="CH117" s="1005"/>
      <c r="CI117" s="1005"/>
      <c r="CJ117" s="1005"/>
      <c r="CK117" s="1035"/>
      <c r="CL117" s="1036"/>
      <c r="CM117" s="1006" t="s">
        <v>451</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427</v>
      </c>
      <c r="DH117" s="1049"/>
      <c r="DI117" s="1049"/>
      <c r="DJ117" s="1049"/>
      <c r="DK117" s="1050"/>
      <c r="DL117" s="1051" t="s">
        <v>130</v>
      </c>
      <c r="DM117" s="1049"/>
      <c r="DN117" s="1049"/>
      <c r="DO117" s="1049"/>
      <c r="DP117" s="1050"/>
      <c r="DQ117" s="1051" t="s">
        <v>130</v>
      </c>
      <c r="DR117" s="1049"/>
      <c r="DS117" s="1049"/>
      <c r="DT117" s="1049"/>
      <c r="DU117" s="1050"/>
      <c r="DV117" s="1052" t="s">
        <v>130</v>
      </c>
      <c r="DW117" s="1053"/>
      <c r="DX117" s="1053"/>
      <c r="DY117" s="1053"/>
      <c r="DZ117" s="1054"/>
    </row>
    <row r="118" spans="1:130" s="246" customFormat="1" ht="26.25" customHeight="1">
      <c r="A118" s="994" t="s">
        <v>422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420</v>
      </c>
      <c r="AB118" s="975"/>
      <c r="AC118" s="975"/>
      <c r="AD118" s="975"/>
      <c r="AE118" s="976"/>
      <c r="AF118" s="974" t="s">
        <v>305</v>
      </c>
      <c r="AG118" s="975"/>
      <c r="AH118" s="975"/>
      <c r="AI118" s="975"/>
      <c r="AJ118" s="976"/>
      <c r="AK118" s="974" t="s">
        <v>304</v>
      </c>
      <c r="AL118" s="975"/>
      <c r="AM118" s="975"/>
      <c r="AN118" s="975"/>
      <c r="AO118" s="976"/>
      <c r="AP118" s="1061" t="s">
        <v>421</v>
      </c>
      <c r="AQ118" s="1062"/>
      <c r="AR118" s="1062"/>
      <c r="AS118" s="1062"/>
      <c r="AT118" s="1063"/>
      <c r="AU118" s="990"/>
      <c r="AV118" s="991"/>
      <c r="AW118" s="991"/>
      <c r="AX118" s="991"/>
      <c r="AY118" s="991"/>
      <c r="AZ118" s="1064" t="s">
        <v>452</v>
      </c>
      <c r="BA118" s="1055"/>
      <c r="BB118" s="1055"/>
      <c r="BC118" s="1055"/>
      <c r="BD118" s="1055"/>
      <c r="BE118" s="1055"/>
      <c r="BF118" s="1055"/>
      <c r="BG118" s="1055"/>
      <c r="BH118" s="1055"/>
      <c r="BI118" s="1055"/>
      <c r="BJ118" s="1055"/>
      <c r="BK118" s="1055"/>
      <c r="BL118" s="1055"/>
      <c r="BM118" s="1055"/>
      <c r="BN118" s="1055"/>
      <c r="BO118" s="1055"/>
      <c r="BP118" s="1056"/>
      <c r="BQ118" s="1087" t="s">
        <v>130</v>
      </c>
      <c r="BR118" s="1088"/>
      <c r="BS118" s="1088"/>
      <c r="BT118" s="1088"/>
      <c r="BU118" s="1088"/>
      <c r="BV118" s="1088" t="s">
        <v>130</v>
      </c>
      <c r="BW118" s="1088"/>
      <c r="BX118" s="1088"/>
      <c r="BY118" s="1088"/>
      <c r="BZ118" s="1088"/>
      <c r="CA118" s="1088" t="s">
        <v>130</v>
      </c>
      <c r="CB118" s="1088"/>
      <c r="CC118" s="1088"/>
      <c r="CD118" s="1088"/>
      <c r="CE118" s="1088"/>
      <c r="CF118" s="1004" t="s">
        <v>130</v>
      </c>
      <c r="CG118" s="1005"/>
      <c r="CH118" s="1005"/>
      <c r="CI118" s="1005"/>
      <c r="CJ118" s="1005"/>
      <c r="CK118" s="1035"/>
      <c r="CL118" s="1036"/>
      <c r="CM118" s="1006" t="s">
        <v>453</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130</v>
      </c>
      <c r="DH118" s="1049"/>
      <c r="DI118" s="1049"/>
      <c r="DJ118" s="1049"/>
      <c r="DK118" s="1050"/>
      <c r="DL118" s="1051" t="s">
        <v>130</v>
      </c>
      <c r="DM118" s="1049"/>
      <c r="DN118" s="1049"/>
      <c r="DO118" s="1049"/>
      <c r="DP118" s="1050"/>
      <c r="DQ118" s="1051" t="s">
        <v>130</v>
      </c>
      <c r="DR118" s="1049"/>
      <c r="DS118" s="1049"/>
      <c r="DT118" s="1049"/>
      <c r="DU118" s="1050"/>
      <c r="DV118" s="1052" t="s">
        <v>130</v>
      </c>
      <c r="DW118" s="1053"/>
      <c r="DX118" s="1053"/>
      <c r="DY118" s="1053"/>
      <c r="DZ118" s="1054"/>
    </row>
    <row r="119" spans="1:130" s="246" customFormat="1" ht="26.25" customHeight="1">
      <c r="A119" s="1148" t="s">
        <v>425</v>
      </c>
      <c r="B119" s="1034"/>
      <c r="C119" s="1013" t="s">
        <v>426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130</v>
      </c>
      <c r="AB119" s="982"/>
      <c r="AC119" s="982"/>
      <c r="AD119" s="982"/>
      <c r="AE119" s="983"/>
      <c r="AF119" s="984" t="s">
        <v>130</v>
      </c>
      <c r="AG119" s="982"/>
      <c r="AH119" s="982"/>
      <c r="AI119" s="982"/>
      <c r="AJ119" s="983"/>
      <c r="AK119" s="984" t="s">
        <v>130</v>
      </c>
      <c r="AL119" s="982"/>
      <c r="AM119" s="982"/>
      <c r="AN119" s="982"/>
      <c r="AO119" s="983"/>
      <c r="AP119" s="985" t="s">
        <v>130</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454</v>
      </c>
      <c r="BP119" s="1096"/>
      <c r="BQ119" s="1087">
        <v>64964904</v>
      </c>
      <c r="BR119" s="1088"/>
      <c r="BS119" s="1088"/>
      <c r="BT119" s="1088"/>
      <c r="BU119" s="1088"/>
      <c r="BV119" s="1088">
        <v>65332103</v>
      </c>
      <c r="BW119" s="1088"/>
      <c r="BX119" s="1088"/>
      <c r="BY119" s="1088"/>
      <c r="BZ119" s="1088"/>
      <c r="CA119" s="1088">
        <v>64581807</v>
      </c>
      <c r="CB119" s="1088"/>
      <c r="CC119" s="1088"/>
      <c r="CD119" s="1088"/>
      <c r="CE119" s="1088"/>
      <c r="CF119" s="1089"/>
      <c r="CG119" s="1090"/>
      <c r="CH119" s="1090"/>
      <c r="CI119" s="1090"/>
      <c r="CJ119" s="1091"/>
      <c r="CK119" s="1037"/>
      <c r="CL119" s="1038"/>
      <c r="CM119" s="1092" t="s">
        <v>455</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427</v>
      </c>
      <c r="DH119" s="1074"/>
      <c r="DI119" s="1074"/>
      <c r="DJ119" s="1074"/>
      <c r="DK119" s="1075"/>
      <c r="DL119" s="1073" t="s">
        <v>427</v>
      </c>
      <c r="DM119" s="1074"/>
      <c r="DN119" s="1074"/>
      <c r="DO119" s="1074"/>
      <c r="DP119" s="1075"/>
      <c r="DQ119" s="1073" t="s">
        <v>427</v>
      </c>
      <c r="DR119" s="1074"/>
      <c r="DS119" s="1074"/>
      <c r="DT119" s="1074"/>
      <c r="DU119" s="1075"/>
      <c r="DV119" s="1076" t="s">
        <v>427</v>
      </c>
      <c r="DW119" s="1077"/>
      <c r="DX119" s="1077"/>
      <c r="DY119" s="1077"/>
      <c r="DZ119" s="1078"/>
    </row>
    <row r="120" spans="1:130" s="246" customFormat="1" ht="26.25" customHeight="1">
      <c r="A120" s="1149"/>
      <c r="B120" s="1036"/>
      <c r="C120" s="1006" t="s">
        <v>431</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v>6005</v>
      </c>
      <c r="AB120" s="1049"/>
      <c r="AC120" s="1049"/>
      <c r="AD120" s="1049"/>
      <c r="AE120" s="1050"/>
      <c r="AF120" s="1051">
        <v>6005</v>
      </c>
      <c r="AG120" s="1049"/>
      <c r="AH120" s="1049"/>
      <c r="AI120" s="1049"/>
      <c r="AJ120" s="1050"/>
      <c r="AK120" s="1051" t="s">
        <v>427</v>
      </c>
      <c r="AL120" s="1049"/>
      <c r="AM120" s="1049"/>
      <c r="AN120" s="1049"/>
      <c r="AO120" s="1050"/>
      <c r="AP120" s="1052" t="s">
        <v>427</v>
      </c>
      <c r="AQ120" s="1053"/>
      <c r="AR120" s="1053"/>
      <c r="AS120" s="1053"/>
      <c r="AT120" s="1054"/>
      <c r="AU120" s="1079" t="s">
        <v>456</v>
      </c>
      <c r="AV120" s="1080"/>
      <c r="AW120" s="1080"/>
      <c r="AX120" s="1080"/>
      <c r="AY120" s="1081"/>
      <c r="AZ120" s="1030" t="s">
        <v>457</v>
      </c>
      <c r="BA120" s="979"/>
      <c r="BB120" s="979"/>
      <c r="BC120" s="979"/>
      <c r="BD120" s="979"/>
      <c r="BE120" s="979"/>
      <c r="BF120" s="979"/>
      <c r="BG120" s="979"/>
      <c r="BH120" s="979"/>
      <c r="BI120" s="979"/>
      <c r="BJ120" s="979"/>
      <c r="BK120" s="979"/>
      <c r="BL120" s="979"/>
      <c r="BM120" s="979"/>
      <c r="BN120" s="979"/>
      <c r="BO120" s="979"/>
      <c r="BP120" s="980"/>
      <c r="BQ120" s="1016">
        <v>2344328</v>
      </c>
      <c r="BR120" s="1017"/>
      <c r="BS120" s="1017"/>
      <c r="BT120" s="1017"/>
      <c r="BU120" s="1017"/>
      <c r="BV120" s="1017">
        <v>3271791</v>
      </c>
      <c r="BW120" s="1017"/>
      <c r="BX120" s="1017"/>
      <c r="BY120" s="1017"/>
      <c r="BZ120" s="1017"/>
      <c r="CA120" s="1017">
        <v>4085526</v>
      </c>
      <c r="CB120" s="1017"/>
      <c r="CC120" s="1017"/>
      <c r="CD120" s="1017"/>
      <c r="CE120" s="1017"/>
      <c r="CF120" s="1031">
        <v>17.8</v>
      </c>
      <c r="CG120" s="1032"/>
      <c r="CH120" s="1032"/>
      <c r="CI120" s="1032"/>
      <c r="CJ120" s="1032"/>
      <c r="CK120" s="1097" t="s">
        <v>458</v>
      </c>
      <c r="CL120" s="1098"/>
      <c r="CM120" s="1098"/>
      <c r="CN120" s="1098"/>
      <c r="CO120" s="1099"/>
      <c r="CP120" s="1105" t="s">
        <v>459</v>
      </c>
      <c r="CQ120" s="1106"/>
      <c r="CR120" s="1106"/>
      <c r="CS120" s="1106"/>
      <c r="CT120" s="1106"/>
      <c r="CU120" s="1106"/>
      <c r="CV120" s="1106"/>
      <c r="CW120" s="1106"/>
      <c r="CX120" s="1106"/>
      <c r="CY120" s="1106"/>
      <c r="CZ120" s="1106"/>
      <c r="DA120" s="1106"/>
      <c r="DB120" s="1106"/>
      <c r="DC120" s="1106"/>
      <c r="DD120" s="1106"/>
      <c r="DE120" s="1106"/>
      <c r="DF120" s="1107"/>
      <c r="DG120" s="1016">
        <v>16457068</v>
      </c>
      <c r="DH120" s="1017"/>
      <c r="DI120" s="1017"/>
      <c r="DJ120" s="1017"/>
      <c r="DK120" s="1017"/>
      <c r="DL120" s="1017">
        <v>16800066</v>
      </c>
      <c r="DM120" s="1017"/>
      <c r="DN120" s="1017"/>
      <c r="DO120" s="1017"/>
      <c r="DP120" s="1017"/>
      <c r="DQ120" s="1017">
        <v>17171547</v>
      </c>
      <c r="DR120" s="1017"/>
      <c r="DS120" s="1017"/>
      <c r="DT120" s="1017"/>
      <c r="DU120" s="1017"/>
      <c r="DV120" s="1018">
        <v>74.8</v>
      </c>
      <c r="DW120" s="1018"/>
      <c r="DX120" s="1018"/>
      <c r="DY120" s="1018"/>
      <c r="DZ120" s="1019"/>
    </row>
    <row r="121" spans="1:130" s="246" customFormat="1" ht="26.25" customHeight="1">
      <c r="A121" s="1149"/>
      <c r="B121" s="1036"/>
      <c r="C121" s="1057" t="s">
        <v>460</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427</v>
      </c>
      <c r="AB121" s="1049"/>
      <c r="AC121" s="1049"/>
      <c r="AD121" s="1049"/>
      <c r="AE121" s="1050"/>
      <c r="AF121" s="1051" t="s">
        <v>427</v>
      </c>
      <c r="AG121" s="1049"/>
      <c r="AH121" s="1049"/>
      <c r="AI121" s="1049"/>
      <c r="AJ121" s="1050"/>
      <c r="AK121" s="1051" t="s">
        <v>427</v>
      </c>
      <c r="AL121" s="1049"/>
      <c r="AM121" s="1049"/>
      <c r="AN121" s="1049"/>
      <c r="AO121" s="1050"/>
      <c r="AP121" s="1052" t="s">
        <v>427</v>
      </c>
      <c r="AQ121" s="1053"/>
      <c r="AR121" s="1053"/>
      <c r="AS121" s="1053"/>
      <c r="AT121" s="1054"/>
      <c r="AU121" s="1082"/>
      <c r="AV121" s="1083"/>
      <c r="AW121" s="1083"/>
      <c r="AX121" s="1083"/>
      <c r="AY121" s="1084"/>
      <c r="AZ121" s="1039" t="s">
        <v>461</v>
      </c>
      <c r="BA121" s="1040"/>
      <c r="BB121" s="1040"/>
      <c r="BC121" s="1040"/>
      <c r="BD121" s="1040"/>
      <c r="BE121" s="1040"/>
      <c r="BF121" s="1040"/>
      <c r="BG121" s="1040"/>
      <c r="BH121" s="1040"/>
      <c r="BI121" s="1040"/>
      <c r="BJ121" s="1040"/>
      <c r="BK121" s="1040"/>
      <c r="BL121" s="1040"/>
      <c r="BM121" s="1040"/>
      <c r="BN121" s="1040"/>
      <c r="BO121" s="1040"/>
      <c r="BP121" s="1041"/>
      <c r="BQ121" s="1009">
        <v>11119556</v>
      </c>
      <c r="BR121" s="1010"/>
      <c r="BS121" s="1010"/>
      <c r="BT121" s="1010"/>
      <c r="BU121" s="1010"/>
      <c r="BV121" s="1010">
        <v>10848236</v>
      </c>
      <c r="BW121" s="1010"/>
      <c r="BX121" s="1010"/>
      <c r="BY121" s="1010"/>
      <c r="BZ121" s="1010"/>
      <c r="CA121" s="1010">
        <v>10561473</v>
      </c>
      <c r="CB121" s="1010"/>
      <c r="CC121" s="1010"/>
      <c r="CD121" s="1010"/>
      <c r="CE121" s="1010"/>
      <c r="CF121" s="1004">
        <v>46</v>
      </c>
      <c r="CG121" s="1005"/>
      <c r="CH121" s="1005"/>
      <c r="CI121" s="1005"/>
      <c r="CJ121" s="1005"/>
      <c r="CK121" s="1100"/>
      <c r="CL121" s="1101"/>
      <c r="CM121" s="1101"/>
      <c r="CN121" s="1101"/>
      <c r="CO121" s="1102"/>
      <c r="CP121" s="1110" t="s">
        <v>462</v>
      </c>
      <c r="CQ121" s="1111"/>
      <c r="CR121" s="1111"/>
      <c r="CS121" s="1111"/>
      <c r="CT121" s="1111"/>
      <c r="CU121" s="1111"/>
      <c r="CV121" s="1111"/>
      <c r="CW121" s="1111"/>
      <c r="CX121" s="1111"/>
      <c r="CY121" s="1111"/>
      <c r="CZ121" s="1111"/>
      <c r="DA121" s="1111"/>
      <c r="DB121" s="1111"/>
      <c r="DC121" s="1111"/>
      <c r="DD121" s="1111"/>
      <c r="DE121" s="1111"/>
      <c r="DF121" s="1112"/>
      <c r="DG121" s="1009">
        <v>2873</v>
      </c>
      <c r="DH121" s="1010"/>
      <c r="DI121" s="1010"/>
      <c r="DJ121" s="1010"/>
      <c r="DK121" s="1010"/>
      <c r="DL121" s="1010">
        <v>2970</v>
      </c>
      <c r="DM121" s="1010"/>
      <c r="DN121" s="1010"/>
      <c r="DO121" s="1010"/>
      <c r="DP121" s="1010"/>
      <c r="DQ121" s="1010">
        <v>3189</v>
      </c>
      <c r="DR121" s="1010"/>
      <c r="DS121" s="1010"/>
      <c r="DT121" s="1010"/>
      <c r="DU121" s="1010"/>
      <c r="DV121" s="1011">
        <v>0</v>
      </c>
      <c r="DW121" s="1011"/>
      <c r="DX121" s="1011"/>
      <c r="DY121" s="1011"/>
      <c r="DZ121" s="1012"/>
    </row>
    <row r="122" spans="1:130" s="246" customFormat="1" ht="26.25" customHeight="1">
      <c r="A122" s="1149"/>
      <c r="B122" s="1036"/>
      <c r="C122" s="1006" t="s">
        <v>442</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427</v>
      </c>
      <c r="AB122" s="1049"/>
      <c r="AC122" s="1049"/>
      <c r="AD122" s="1049"/>
      <c r="AE122" s="1050"/>
      <c r="AF122" s="1051" t="s">
        <v>427</v>
      </c>
      <c r="AG122" s="1049"/>
      <c r="AH122" s="1049"/>
      <c r="AI122" s="1049"/>
      <c r="AJ122" s="1050"/>
      <c r="AK122" s="1051" t="s">
        <v>427</v>
      </c>
      <c r="AL122" s="1049"/>
      <c r="AM122" s="1049"/>
      <c r="AN122" s="1049"/>
      <c r="AO122" s="1050"/>
      <c r="AP122" s="1052" t="s">
        <v>427</v>
      </c>
      <c r="AQ122" s="1053"/>
      <c r="AR122" s="1053"/>
      <c r="AS122" s="1053"/>
      <c r="AT122" s="1054"/>
      <c r="AU122" s="1082"/>
      <c r="AV122" s="1083"/>
      <c r="AW122" s="1083"/>
      <c r="AX122" s="1083"/>
      <c r="AY122" s="1084"/>
      <c r="AZ122" s="1064" t="s">
        <v>463</v>
      </c>
      <c r="BA122" s="1055"/>
      <c r="BB122" s="1055"/>
      <c r="BC122" s="1055"/>
      <c r="BD122" s="1055"/>
      <c r="BE122" s="1055"/>
      <c r="BF122" s="1055"/>
      <c r="BG122" s="1055"/>
      <c r="BH122" s="1055"/>
      <c r="BI122" s="1055"/>
      <c r="BJ122" s="1055"/>
      <c r="BK122" s="1055"/>
      <c r="BL122" s="1055"/>
      <c r="BM122" s="1055"/>
      <c r="BN122" s="1055"/>
      <c r="BO122" s="1055"/>
      <c r="BP122" s="1056"/>
      <c r="BQ122" s="1087">
        <v>36593958</v>
      </c>
      <c r="BR122" s="1088"/>
      <c r="BS122" s="1088"/>
      <c r="BT122" s="1088"/>
      <c r="BU122" s="1088"/>
      <c r="BV122" s="1088">
        <v>36026636</v>
      </c>
      <c r="BW122" s="1088"/>
      <c r="BX122" s="1088"/>
      <c r="BY122" s="1088"/>
      <c r="BZ122" s="1088"/>
      <c r="CA122" s="1088">
        <v>33198639</v>
      </c>
      <c r="CB122" s="1088"/>
      <c r="CC122" s="1088"/>
      <c r="CD122" s="1088"/>
      <c r="CE122" s="1088"/>
      <c r="CF122" s="1108">
        <v>144.6</v>
      </c>
      <c r="CG122" s="1109"/>
      <c r="CH122" s="1109"/>
      <c r="CI122" s="1109"/>
      <c r="CJ122" s="1109"/>
      <c r="CK122" s="1100"/>
      <c r="CL122" s="1101"/>
      <c r="CM122" s="1101"/>
      <c r="CN122" s="1101"/>
      <c r="CO122" s="1102"/>
      <c r="CP122" s="1110"/>
      <c r="CQ122" s="1111"/>
      <c r="CR122" s="1111"/>
      <c r="CS122" s="1111"/>
      <c r="CT122" s="1111"/>
      <c r="CU122" s="1111"/>
      <c r="CV122" s="1111"/>
      <c r="CW122" s="1111"/>
      <c r="CX122" s="1111"/>
      <c r="CY122" s="1111"/>
      <c r="CZ122" s="1111"/>
      <c r="DA122" s="1111"/>
      <c r="DB122" s="1111"/>
      <c r="DC122" s="1111"/>
      <c r="DD122" s="1111"/>
      <c r="DE122" s="1111"/>
      <c r="DF122" s="1112"/>
      <c r="DG122" s="1009"/>
      <c r="DH122" s="1010"/>
      <c r="DI122" s="1010"/>
      <c r="DJ122" s="1010"/>
      <c r="DK122" s="1010"/>
      <c r="DL122" s="1010"/>
      <c r="DM122" s="1010"/>
      <c r="DN122" s="1010"/>
      <c r="DO122" s="1010"/>
      <c r="DP122" s="1010"/>
      <c r="DQ122" s="1010"/>
      <c r="DR122" s="1010"/>
      <c r="DS122" s="1010"/>
      <c r="DT122" s="1010"/>
      <c r="DU122" s="1010"/>
      <c r="DV122" s="1011"/>
      <c r="DW122" s="1011"/>
      <c r="DX122" s="1011"/>
      <c r="DY122" s="1011"/>
      <c r="DZ122" s="1012"/>
    </row>
    <row r="123" spans="1:130" s="246" customFormat="1" ht="26.25" customHeight="1">
      <c r="A123" s="1149"/>
      <c r="B123" s="1036"/>
      <c r="C123" s="1006" t="s">
        <v>448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464</v>
      </c>
      <c r="AB123" s="1049"/>
      <c r="AC123" s="1049"/>
      <c r="AD123" s="1049"/>
      <c r="AE123" s="1050"/>
      <c r="AF123" s="1051" t="s">
        <v>130</v>
      </c>
      <c r="AG123" s="1049"/>
      <c r="AH123" s="1049"/>
      <c r="AI123" s="1049"/>
      <c r="AJ123" s="1050"/>
      <c r="AK123" s="1051" t="s">
        <v>130</v>
      </c>
      <c r="AL123" s="1049"/>
      <c r="AM123" s="1049"/>
      <c r="AN123" s="1049"/>
      <c r="AO123" s="1050"/>
      <c r="AP123" s="1052" t="s">
        <v>464</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465</v>
      </c>
      <c r="BP123" s="1096"/>
      <c r="BQ123" s="1155">
        <v>50057842</v>
      </c>
      <c r="BR123" s="1156"/>
      <c r="BS123" s="1156"/>
      <c r="BT123" s="1156"/>
      <c r="BU123" s="1156"/>
      <c r="BV123" s="1156">
        <v>50146663</v>
      </c>
      <c r="BW123" s="1156"/>
      <c r="BX123" s="1156"/>
      <c r="BY123" s="1156"/>
      <c r="BZ123" s="1156"/>
      <c r="CA123" s="1156">
        <v>47845638</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c r="A124" s="1149"/>
      <c r="B124" s="1036"/>
      <c r="C124" s="1006" t="s">
        <v>451</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v>19063</v>
      </c>
      <c r="AB124" s="1049"/>
      <c r="AC124" s="1049"/>
      <c r="AD124" s="1049"/>
      <c r="AE124" s="1050"/>
      <c r="AF124" s="1051">
        <v>20508</v>
      </c>
      <c r="AG124" s="1049"/>
      <c r="AH124" s="1049"/>
      <c r="AI124" s="1049"/>
      <c r="AJ124" s="1050"/>
      <c r="AK124" s="1051">
        <v>15720</v>
      </c>
      <c r="AL124" s="1049"/>
      <c r="AM124" s="1049"/>
      <c r="AN124" s="1049"/>
      <c r="AO124" s="1050"/>
      <c r="AP124" s="1052">
        <v>0.1</v>
      </c>
      <c r="AQ124" s="1053"/>
      <c r="AR124" s="1053"/>
      <c r="AS124" s="1053"/>
      <c r="AT124" s="1054"/>
      <c r="AU124" s="1151" t="s">
        <v>466</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67.3</v>
      </c>
      <c r="BR124" s="1118"/>
      <c r="BS124" s="1118"/>
      <c r="BT124" s="1118"/>
      <c r="BU124" s="1118"/>
      <c r="BV124" s="1118">
        <v>67.5</v>
      </c>
      <c r="BW124" s="1118"/>
      <c r="BX124" s="1118"/>
      <c r="BY124" s="1118"/>
      <c r="BZ124" s="1118"/>
      <c r="CA124" s="1118">
        <v>72.900000000000006</v>
      </c>
      <c r="CB124" s="1118"/>
      <c r="CC124" s="1118"/>
      <c r="CD124" s="1118"/>
      <c r="CE124" s="1118"/>
      <c r="CF124" s="1119"/>
      <c r="CG124" s="1120"/>
      <c r="CH124" s="1120"/>
      <c r="CI124" s="1120"/>
      <c r="CJ124" s="1121"/>
      <c r="CK124" s="1103"/>
      <c r="CL124" s="1103"/>
      <c r="CM124" s="1103"/>
      <c r="CN124" s="1103"/>
      <c r="CO124" s="1104"/>
      <c r="CP124" s="1110" t="s">
        <v>467</v>
      </c>
      <c r="CQ124" s="1111"/>
      <c r="CR124" s="1111"/>
      <c r="CS124" s="1111"/>
      <c r="CT124" s="1111"/>
      <c r="CU124" s="1111"/>
      <c r="CV124" s="1111"/>
      <c r="CW124" s="1111"/>
      <c r="CX124" s="1111"/>
      <c r="CY124" s="1111"/>
      <c r="CZ124" s="1111"/>
      <c r="DA124" s="1111"/>
      <c r="DB124" s="1111"/>
      <c r="DC124" s="1111"/>
      <c r="DD124" s="1111"/>
      <c r="DE124" s="1111"/>
      <c r="DF124" s="1112"/>
      <c r="DG124" s="1095" t="s">
        <v>130</v>
      </c>
      <c r="DH124" s="1074"/>
      <c r="DI124" s="1074"/>
      <c r="DJ124" s="1074"/>
      <c r="DK124" s="1075"/>
      <c r="DL124" s="1073" t="s">
        <v>130</v>
      </c>
      <c r="DM124" s="1074"/>
      <c r="DN124" s="1074"/>
      <c r="DO124" s="1074"/>
      <c r="DP124" s="1075"/>
      <c r="DQ124" s="1073" t="s">
        <v>130</v>
      </c>
      <c r="DR124" s="1074"/>
      <c r="DS124" s="1074"/>
      <c r="DT124" s="1074"/>
      <c r="DU124" s="1075"/>
      <c r="DV124" s="1076" t="s">
        <v>464</v>
      </c>
      <c r="DW124" s="1077"/>
      <c r="DX124" s="1077"/>
      <c r="DY124" s="1077"/>
      <c r="DZ124" s="1078"/>
    </row>
    <row r="125" spans="1:130" s="246" customFormat="1" ht="26.25" customHeight="1">
      <c r="A125" s="1149"/>
      <c r="B125" s="1036"/>
      <c r="C125" s="1006" t="s">
        <v>453</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468</v>
      </c>
      <c r="AB125" s="1049"/>
      <c r="AC125" s="1049"/>
      <c r="AD125" s="1049"/>
      <c r="AE125" s="1050"/>
      <c r="AF125" s="1051" t="s">
        <v>130</v>
      </c>
      <c r="AG125" s="1049"/>
      <c r="AH125" s="1049"/>
      <c r="AI125" s="1049"/>
      <c r="AJ125" s="1050"/>
      <c r="AK125" s="1051" t="s">
        <v>468</v>
      </c>
      <c r="AL125" s="1049"/>
      <c r="AM125" s="1049"/>
      <c r="AN125" s="1049"/>
      <c r="AO125" s="1050"/>
      <c r="AP125" s="1052" t="s">
        <v>130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469</v>
      </c>
      <c r="CL125" s="1098"/>
      <c r="CM125" s="1098"/>
      <c r="CN125" s="1098"/>
      <c r="CO125" s="1099"/>
      <c r="CP125" s="1030" t="s">
        <v>470</v>
      </c>
      <c r="CQ125" s="979"/>
      <c r="CR125" s="979"/>
      <c r="CS125" s="979"/>
      <c r="CT125" s="979"/>
      <c r="CU125" s="979"/>
      <c r="CV125" s="979"/>
      <c r="CW125" s="979"/>
      <c r="CX125" s="979"/>
      <c r="CY125" s="979"/>
      <c r="CZ125" s="979"/>
      <c r="DA125" s="979"/>
      <c r="DB125" s="979"/>
      <c r="DC125" s="979"/>
      <c r="DD125" s="979"/>
      <c r="DE125" s="979"/>
      <c r="DF125" s="980"/>
      <c r="DG125" s="1016" t="s">
        <v>130</v>
      </c>
      <c r="DH125" s="1017"/>
      <c r="DI125" s="1017"/>
      <c r="DJ125" s="1017"/>
      <c r="DK125" s="1017"/>
      <c r="DL125" s="1017" t="s">
        <v>130</v>
      </c>
      <c r="DM125" s="1017"/>
      <c r="DN125" s="1017"/>
      <c r="DO125" s="1017"/>
      <c r="DP125" s="1017"/>
      <c r="DQ125" s="1017" t="s">
        <v>130</v>
      </c>
      <c r="DR125" s="1017"/>
      <c r="DS125" s="1017"/>
      <c r="DT125" s="1017"/>
      <c r="DU125" s="1017"/>
      <c r="DV125" s="1018" t="s">
        <v>130</v>
      </c>
      <c r="DW125" s="1018"/>
      <c r="DX125" s="1018"/>
      <c r="DY125" s="1018"/>
      <c r="DZ125" s="1019"/>
    </row>
    <row r="126" spans="1:130" s="246" customFormat="1" ht="26.25" customHeight="1" thickBot="1">
      <c r="A126" s="1149"/>
      <c r="B126" s="1036"/>
      <c r="C126" s="1006" t="s">
        <v>455</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130</v>
      </c>
      <c r="AB126" s="1049"/>
      <c r="AC126" s="1049"/>
      <c r="AD126" s="1049"/>
      <c r="AE126" s="1050"/>
      <c r="AF126" s="1051" t="s">
        <v>130</v>
      </c>
      <c r="AG126" s="1049"/>
      <c r="AH126" s="1049"/>
      <c r="AI126" s="1049"/>
      <c r="AJ126" s="1050"/>
      <c r="AK126" s="1051" t="s">
        <v>130</v>
      </c>
      <c r="AL126" s="1049"/>
      <c r="AM126" s="1049"/>
      <c r="AN126" s="1049"/>
      <c r="AO126" s="1050"/>
      <c r="AP126" s="1052" t="s">
        <v>130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471</v>
      </c>
      <c r="CQ126" s="1040"/>
      <c r="CR126" s="1040"/>
      <c r="CS126" s="1040"/>
      <c r="CT126" s="1040"/>
      <c r="CU126" s="1040"/>
      <c r="CV126" s="1040"/>
      <c r="CW126" s="1040"/>
      <c r="CX126" s="1040"/>
      <c r="CY126" s="1040"/>
      <c r="CZ126" s="1040"/>
      <c r="DA126" s="1040"/>
      <c r="DB126" s="1040"/>
      <c r="DC126" s="1040"/>
      <c r="DD126" s="1040"/>
      <c r="DE126" s="1040"/>
      <c r="DF126" s="1041"/>
      <c r="DG126" s="1009" t="s">
        <v>130</v>
      </c>
      <c r="DH126" s="1010"/>
      <c r="DI126" s="1010"/>
      <c r="DJ126" s="1010"/>
      <c r="DK126" s="1010"/>
      <c r="DL126" s="1010" t="s">
        <v>464</v>
      </c>
      <c r="DM126" s="1010"/>
      <c r="DN126" s="1010"/>
      <c r="DO126" s="1010"/>
      <c r="DP126" s="1010"/>
      <c r="DQ126" s="1010" t="s">
        <v>130</v>
      </c>
      <c r="DR126" s="1010"/>
      <c r="DS126" s="1010"/>
      <c r="DT126" s="1010"/>
      <c r="DU126" s="1010"/>
      <c r="DV126" s="1011" t="s">
        <v>130</v>
      </c>
      <c r="DW126" s="1011"/>
      <c r="DX126" s="1011"/>
      <c r="DY126" s="1011"/>
      <c r="DZ126" s="1012"/>
    </row>
    <row r="127" spans="1:130" s="246" customFormat="1" ht="26.25" customHeight="1">
      <c r="A127" s="1150"/>
      <c r="B127" s="1038"/>
      <c r="C127" s="1092" t="s">
        <v>472</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130</v>
      </c>
      <c r="AB127" s="1049"/>
      <c r="AC127" s="1049"/>
      <c r="AD127" s="1049"/>
      <c r="AE127" s="1050"/>
      <c r="AF127" s="1051" t="s">
        <v>130</v>
      </c>
      <c r="AG127" s="1049"/>
      <c r="AH127" s="1049"/>
      <c r="AI127" s="1049"/>
      <c r="AJ127" s="1050"/>
      <c r="AK127" s="1051" t="s">
        <v>130</v>
      </c>
      <c r="AL127" s="1049"/>
      <c r="AM127" s="1049"/>
      <c r="AN127" s="1049"/>
      <c r="AO127" s="1050"/>
      <c r="AP127" s="1052" t="s">
        <v>130</v>
      </c>
      <c r="AQ127" s="1053"/>
      <c r="AR127" s="1053"/>
      <c r="AS127" s="1053"/>
      <c r="AT127" s="1054"/>
      <c r="AU127" s="282"/>
      <c r="AV127" s="282"/>
      <c r="AW127" s="282"/>
      <c r="AX127" s="1122" t="s">
        <v>473</v>
      </c>
      <c r="AY127" s="1123"/>
      <c r="AZ127" s="1123"/>
      <c r="BA127" s="1123"/>
      <c r="BB127" s="1123"/>
      <c r="BC127" s="1123"/>
      <c r="BD127" s="1123"/>
      <c r="BE127" s="1124"/>
      <c r="BF127" s="1125" t="s">
        <v>474</v>
      </c>
      <c r="BG127" s="1123"/>
      <c r="BH127" s="1123"/>
      <c r="BI127" s="1123"/>
      <c r="BJ127" s="1123"/>
      <c r="BK127" s="1123"/>
      <c r="BL127" s="1124"/>
      <c r="BM127" s="1125" t="s">
        <v>475</v>
      </c>
      <c r="BN127" s="1123"/>
      <c r="BO127" s="1123"/>
      <c r="BP127" s="1123"/>
      <c r="BQ127" s="1123"/>
      <c r="BR127" s="1123"/>
      <c r="BS127" s="1124"/>
      <c r="BT127" s="1125" t="s">
        <v>476</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477</v>
      </c>
      <c r="CQ127" s="1040"/>
      <c r="CR127" s="1040"/>
      <c r="CS127" s="1040"/>
      <c r="CT127" s="1040"/>
      <c r="CU127" s="1040"/>
      <c r="CV127" s="1040"/>
      <c r="CW127" s="1040"/>
      <c r="CX127" s="1040"/>
      <c r="CY127" s="1040"/>
      <c r="CZ127" s="1040"/>
      <c r="DA127" s="1040"/>
      <c r="DB127" s="1040"/>
      <c r="DC127" s="1040"/>
      <c r="DD127" s="1040"/>
      <c r="DE127" s="1040"/>
      <c r="DF127" s="1041"/>
      <c r="DG127" s="1009" t="s">
        <v>130</v>
      </c>
      <c r="DH127" s="1010"/>
      <c r="DI127" s="1010"/>
      <c r="DJ127" s="1010"/>
      <c r="DK127" s="1010"/>
      <c r="DL127" s="1010" t="s">
        <v>130</v>
      </c>
      <c r="DM127" s="1010"/>
      <c r="DN127" s="1010"/>
      <c r="DO127" s="1010"/>
      <c r="DP127" s="1010"/>
      <c r="DQ127" s="1010" t="s">
        <v>464</v>
      </c>
      <c r="DR127" s="1010"/>
      <c r="DS127" s="1010"/>
      <c r="DT127" s="1010"/>
      <c r="DU127" s="1010"/>
      <c r="DV127" s="1011" t="s">
        <v>130</v>
      </c>
      <c r="DW127" s="1011"/>
      <c r="DX127" s="1011"/>
      <c r="DY127" s="1011"/>
      <c r="DZ127" s="1012"/>
    </row>
    <row r="128" spans="1:130" s="246" customFormat="1" ht="26.25" customHeight="1" thickBot="1">
      <c r="A128" s="1133" t="s">
        <v>478</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479</v>
      </c>
      <c r="X128" s="1135"/>
      <c r="Y128" s="1135"/>
      <c r="Z128" s="1136"/>
      <c r="AA128" s="1137">
        <v>975274</v>
      </c>
      <c r="AB128" s="1138"/>
      <c r="AC128" s="1138"/>
      <c r="AD128" s="1138"/>
      <c r="AE128" s="1139"/>
      <c r="AF128" s="1140">
        <v>982123</v>
      </c>
      <c r="AG128" s="1138"/>
      <c r="AH128" s="1138"/>
      <c r="AI128" s="1138"/>
      <c r="AJ128" s="1139"/>
      <c r="AK128" s="1140">
        <v>898100</v>
      </c>
      <c r="AL128" s="1138"/>
      <c r="AM128" s="1138"/>
      <c r="AN128" s="1138"/>
      <c r="AO128" s="1139"/>
      <c r="AP128" s="1141"/>
      <c r="AQ128" s="1142"/>
      <c r="AR128" s="1142"/>
      <c r="AS128" s="1142"/>
      <c r="AT128" s="1143"/>
      <c r="AU128" s="282"/>
      <c r="AV128" s="282"/>
      <c r="AW128" s="282"/>
      <c r="AX128" s="978" t="s">
        <v>480</v>
      </c>
      <c r="AY128" s="979"/>
      <c r="AZ128" s="979"/>
      <c r="BA128" s="979"/>
      <c r="BB128" s="979"/>
      <c r="BC128" s="979"/>
      <c r="BD128" s="979"/>
      <c r="BE128" s="980"/>
      <c r="BF128" s="1144" t="s">
        <v>130</v>
      </c>
      <c r="BG128" s="1145"/>
      <c r="BH128" s="1145"/>
      <c r="BI128" s="1145"/>
      <c r="BJ128" s="1145"/>
      <c r="BK128" s="1145"/>
      <c r="BL128" s="1146"/>
      <c r="BM128" s="1144">
        <v>12.03</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481</v>
      </c>
      <c r="CQ128" s="1127"/>
      <c r="CR128" s="1127"/>
      <c r="CS128" s="1127"/>
      <c r="CT128" s="1127"/>
      <c r="CU128" s="1127"/>
      <c r="CV128" s="1127"/>
      <c r="CW128" s="1127"/>
      <c r="CX128" s="1127"/>
      <c r="CY128" s="1127"/>
      <c r="CZ128" s="1127"/>
      <c r="DA128" s="1127"/>
      <c r="DB128" s="1127"/>
      <c r="DC128" s="1127"/>
      <c r="DD128" s="1127"/>
      <c r="DE128" s="1127"/>
      <c r="DF128" s="1128"/>
      <c r="DG128" s="1129">
        <v>420531</v>
      </c>
      <c r="DH128" s="1130"/>
      <c r="DI128" s="1130"/>
      <c r="DJ128" s="1130"/>
      <c r="DK128" s="1130"/>
      <c r="DL128" s="1130">
        <v>342019</v>
      </c>
      <c r="DM128" s="1130"/>
      <c r="DN128" s="1130"/>
      <c r="DO128" s="1130"/>
      <c r="DP128" s="1130"/>
      <c r="DQ128" s="1130">
        <v>154871</v>
      </c>
      <c r="DR128" s="1130"/>
      <c r="DS128" s="1130"/>
      <c r="DT128" s="1130"/>
      <c r="DU128" s="1130"/>
      <c r="DV128" s="1131">
        <v>0.7</v>
      </c>
      <c r="DW128" s="1131"/>
      <c r="DX128" s="1131"/>
      <c r="DY128" s="1131"/>
      <c r="DZ128" s="1132"/>
    </row>
    <row r="129" spans="1:131" s="246" customFormat="1" ht="26.25" customHeight="1">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482</v>
      </c>
      <c r="X129" s="1164"/>
      <c r="Y129" s="1164"/>
      <c r="Z129" s="1165"/>
      <c r="AA129" s="1048">
        <v>24864465</v>
      </c>
      <c r="AB129" s="1049"/>
      <c r="AC129" s="1049"/>
      <c r="AD129" s="1049"/>
      <c r="AE129" s="1050"/>
      <c r="AF129" s="1051">
        <v>25259148</v>
      </c>
      <c r="AG129" s="1049"/>
      <c r="AH129" s="1049"/>
      <c r="AI129" s="1049"/>
      <c r="AJ129" s="1050"/>
      <c r="AK129" s="1051">
        <v>25814100</v>
      </c>
      <c r="AL129" s="1049"/>
      <c r="AM129" s="1049"/>
      <c r="AN129" s="1049"/>
      <c r="AO129" s="1050"/>
      <c r="AP129" s="1166"/>
      <c r="AQ129" s="1167"/>
      <c r="AR129" s="1167"/>
      <c r="AS129" s="1167"/>
      <c r="AT129" s="1168"/>
      <c r="AU129" s="284"/>
      <c r="AV129" s="284"/>
      <c r="AW129" s="284"/>
      <c r="AX129" s="1157" t="s">
        <v>483</v>
      </c>
      <c r="AY129" s="1040"/>
      <c r="AZ129" s="1040"/>
      <c r="BA129" s="1040"/>
      <c r="BB129" s="1040"/>
      <c r="BC129" s="1040"/>
      <c r="BD129" s="1040"/>
      <c r="BE129" s="1041"/>
      <c r="BF129" s="1158" t="s">
        <v>464</v>
      </c>
      <c r="BG129" s="1159"/>
      <c r="BH129" s="1159"/>
      <c r="BI129" s="1159"/>
      <c r="BJ129" s="1159"/>
      <c r="BK129" s="1159"/>
      <c r="BL129" s="1160"/>
      <c r="BM129" s="1158">
        <v>17.03</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484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485</v>
      </c>
      <c r="X130" s="1164"/>
      <c r="Y130" s="1164"/>
      <c r="Z130" s="1165"/>
      <c r="AA130" s="1048">
        <v>2733920</v>
      </c>
      <c r="AB130" s="1049"/>
      <c r="AC130" s="1049"/>
      <c r="AD130" s="1049"/>
      <c r="AE130" s="1050"/>
      <c r="AF130" s="1051">
        <v>2762962</v>
      </c>
      <c r="AG130" s="1049"/>
      <c r="AH130" s="1049"/>
      <c r="AI130" s="1049"/>
      <c r="AJ130" s="1050"/>
      <c r="AK130" s="1051">
        <v>2857442</v>
      </c>
      <c r="AL130" s="1049"/>
      <c r="AM130" s="1049"/>
      <c r="AN130" s="1049"/>
      <c r="AO130" s="1050"/>
      <c r="AP130" s="1166"/>
      <c r="AQ130" s="1167"/>
      <c r="AR130" s="1167"/>
      <c r="AS130" s="1167"/>
      <c r="AT130" s="1168"/>
      <c r="AU130" s="284"/>
      <c r="AV130" s="284"/>
      <c r="AW130" s="284"/>
      <c r="AX130" s="1157" t="s">
        <v>486</v>
      </c>
      <c r="AY130" s="1040"/>
      <c r="AZ130" s="1040"/>
      <c r="BA130" s="1040"/>
      <c r="BB130" s="1040"/>
      <c r="BC130" s="1040"/>
      <c r="BD130" s="1040"/>
      <c r="BE130" s="1041"/>
      <c r="BF130" s="1194">
        <v>8</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487</v>
      </c>
      <c r="X131" s="1202"/>
      <c r="Y131" s="1202"/>
      <c r="Z131" s="1203"/>
      <c r="AA131" s="1095">
        <v>22130545</v>
      </c>
      <c r="AB131" s="1074"/>
      <c r="AC131" s="1074"/>
      <c r="AD131" s="1074"/>
      <c r="AE131" s="1075"/>
      <c r="AF131" s="1073">
        <v>22496186</v>
      </c>
      <c r="AG131" s="1074"/>
      <c r="AH131" s="1074"/>
      <c r="AI131" s="1074"/>
      <c r="AJ131" s="1075"/>
      <c r="AK131" s="1073">
        <v>22956658</v>
      </c>
      <c r="AL131" s="1074"/>
      <c r="AM131" s="1074"/>
      <c r="AN131" s="1074"/>
      <c r="AO131" s="1075"/>
      <c r="AP131" s="1204"/>
      <c r="AQ131" s="1205"/>
      <c r="AR131" s="1205"/>
      <c r="AS131" s="1205"/>
      <c r="AT131" s="1206"/>
      <c r="AU131" s="284"/>
      <c r="AV131" s="284"/>
      <c r="AW131" s="284"/>
      <c r="AX131" s="1176" t="s">
        <v>488</v>
      </c>
      <c r="AY131" s="1127"/>
      <c r="AZ131" s="1127"/>
      <c r="BA131" s="1127"/>
      <c r="BB131" s="1127"/>
      <c r="BC131" s="1127"/>
      <c r="BD131" s="1127"/>
      <c r="BE131" s="1128"/>
      <c r="BF131" s="1177">
        <v>72.900000000000006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489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490</v>
      </c>
      <c r="W132" s="1187"/>
      <c r="X132" s="1187"/>
      <c r="Y132" s="1187"/>
      <c r="Z132" s="1188"/>
      <c r="AA132" s="1189">
        <v>7.3162680809999996</v>
      </c>
      <c r="AB132" s="1190"/>
      <c r="AC132" s="1190"/>
      <c r="AD132" s="1190"/>
      <c r="AE132" s="1191"/>
      <c r="AF132" s="1192">
        <v>7.6497767220000004</v>
      </c>
      <c r="AG132" s="1190"/>
      <c r="AH132" s="1190"/>
      <c r="AI132" s="1190"/>
      <c r="AJ132" s="1191"/>
      <c r="AK132" s="1192">
        <v>9.0725575129999996</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491</v>
      </c>
      <c r="W133" s="1170"/>
      <c r="X133" s="1170"/>
      <c r="Y133" s="1170"/>
      <c r="Z133" s="1171"/>
      <c r="AA133" s="1172">
        <v>7</v>
      </c>
      <c r="AB133" s="1173"/>
      <c r="AC133" s="1173"/>
      <c r="AD133" s="1173"/>
      <c r="AE133" s="1174"/>
      <c r="AF133" s="1172">
        <v>7.4</v>
      </c>
      <c r="AG133" s="1173"/>
      <c r="AH133" s="1173"/>
      <c r="AI133" s="1173"/>
      <c r="AJ133" s="1174"/>
      <c r="AK133" s="1172">
        <v>8</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B8nVOo4d4mrlji0WLDfHJXSbesE3nObsDy8TMJr/zk003zpiCnuplshdJxk10UA1kJqimGCcRg0jZs1zODd+rA==" saltValue="dBC2MeEnE2oYgoAGi7zHa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492</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chmhKWax0bjEfCltLeRchBPesvGzADbvbs2qD2HHv+1nKlNWc8drYCW4B70Bi0wsVm1ZjAsEj434TxdR0gIFQg==" saltValue="ZDJkudx1SVKjqn9+VnCBFg==" spinCount="100000" sheet="1" objects="1" scenarios="1"/>
  <dataConsolidate/>
  <phoneticPr fontId="2"/>
  <pageMargins left="0.59055118110236227" right="0" top="0.59055118110236227" bottom="0.59055118110236227" header="0.39370078740157483" footer="0.39370078740157483"/>
  <pageSetup paperSize="9" scale="41"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q5WamhrwbtuO2M+ryR9Cp4aPR3UztQ3M7Jshj8Czamm81cDMZTIODqulwNlk4OcJuMedEZOTH3BrnZE8f9xw+g==" saltValue="4/p78IMq07RGYVEiiL1e3w==" spinCount="100000" sheet="1" objects="1" scenarios="1"/>
  <dataConsolidate/>
  <phoneticPr fontId="2"/>
  <pageMargins left="0.59055118110236227" right="0" top="0.59055118110236227" bottom="0.59055118110236227" header="0.39370078740157483" footer="0.39370078740157483"/>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495</v>
      </c>
      <c r="AP7" s="303"/>
      <c r="AQ7" s="304" t="s">
        <v>496</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497</v>
      </c>
      <c r="AQ8" s="310" t="s">
        <v>498</v>
      </c>
      <c r="AR8" s="311" t="s">
        <v>499</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500</v>
      </c>
      <c r="AL9" s="1213"/>
      <c r="AM9" s="1213"/>
      <c r="AN9" s="1214"/>
      <c r="AO9" s="312">
        <v>6700427</v>
      </c>
      <c r="AP9" s="312">
        <v>47244</v>
      </c>
      <c r="AQ9" s="313">
        <v>56739</v>
      </c>
      <c r="AR9" s="314">
        <v>-16.7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501</v>
      </c>
      <c r="AL10" s="1213"/>
      <c r="AM10" s="1213"/>
      <c r="AN10" s="1214"/>
      <c r="AO10" s="315">
        <v>575261</v>
      </c>
      <c r="AP10" s="315">
        <v>4056</v>
      </c>
      <c r="AQ10" s="316">
        <v>3644</v>
      </c>
      <c r="AR10" s="317">
        <v>11.3</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502</v>
      </c>
      <c r="AL11" s="1213"/>
      <c r="AM11" s="1213"/>
      <c r="AN11" s="1214"/>
      <c r="AO11" s="315">
        <v>62185</v>
      </c>
      <c r="AP11" s="315">
        <v>438</v>
      </c>
      <c r="AQ11" s="316">
        <v>3408</v>
      </c>
      <c r="AR11" s="317">
        <v>-87.1</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503</v>
      </c>
      <c r="AL12" s="1213"/>
      <c r="AM12" s="1213"/>
      <c r="AN12" s="1214"/>
      <c r="AO12" s="315" t="s">
        <v>504</v>
      </c>
      <c r="AP12" s="315" t="s">
        <v>504</v>
      </c>
      <c r="AQ12" s="316">
        <v>508</v>
      </c>
      <c r="AR12" s="317" t="s">
        <v>504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505</v>
      </c>
      <c r="AL13" s="1213"/>
      <c r="AM13" s="1213"/>
      <c r="AN13" s="1214"/>
      <c r="AO13" s="315" t="s">
        <v>504</v>
      </c>
      <c r="AP13" s="315" t="s">
        <v>504</v>
      </c>
      <c r="AQ13" s="316">
        <v>12</v>
      </c>
      <c r="AR13" s="317" t="s">
        <v>504</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506</v>
      </c>
      <c r="AL14" s="1213"/>
      <c r="AM14" s="1213"/>
      <c r="AN14" s="1214"/>
      <c r="AO14" s="315">
        <v>313664</v>
      </c>
      <c r="AP14" s="315">
        <v>2212</v>
      </c>
      <c r="AQ14" s="316">
        <v>2329</v>
      </c>
      <c r="AR14" s="317">
        <v>-5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507</v>
      </c>
      <c r="AL15" s="1213"/>
      <c r="AM15" s="1213"/>
      <c r="AN15" s="1214"/>
      <c r="AO15" s="315">
        <v>157579</v>
      </c>
      <c r="AP15" s="315">
        <v>1111</v>
      </c>
      <c r="AQ15" s="316">
        <v>1096</v>
      </c>
      <c r="AR15" s="317">
        <v>1.4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508</v>
      </c>
      <c r="AL16" s="1216"/>
      <c r="AM16" s="1216"/>
      <c r="AN16" s="1217"/>
      <c r="AO16" s="315">
        <v>-514016</v>
      </c>
      <c r="AP16" s="315">
        <v>-3624</v>
      </c>
      <c r="AQ16" s="316">
        <v>-4593</v>
      </c>
      <c r="AR16" s="317">
        <v>-21.1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7295100</v>
      </c>
      <c r="AP17" s="315">
        <v>51437</v>
      </c>
      <c r="AQ17" s="316">
        <v>63141</v>
      </c>
      <c r="AR17" s="317">
        <v>-18.5</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513</v>
      </c>
      <c r="AL21" s="1208"/>
      <c r="AM21" s="1208"/>
      <c r="AN21" s="1209"/>
      <c r="AO21" s="327">
        <v>5.96</v>
      </c>
      <c r="AP21" s="328">
        <v>6</v>
      </c>
      <c r="AQ21" s="329">
        <v>-0.04</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514</v>
      </c>
      <c r="AL22" s="1208"/>
      <c r="AM22" s="1208"/>
      <c r="AN22" s="1209"/>
      <c r="AO22" s="332">
        <v>97.9</v>
      </c>
      <c r="AP22" s="333">
        <v>99.5</v>
      </c>
      <c r="AQ22" s="334">
        <v>-1.6</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495</v>
      </c>
      <c r="AP30" s="303"/>
      <c r="AQ30" s="304" t="s">
        <v>496</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497</v>
      </c>
      <c r="AQ31" s="310" t="s">
        <v>498</v>
      </c>
      <c r="AR31" s="311" t="s">
        <v>499</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518</v>
      </c>
      <c r="AL32" s="1224"/>
      <c r="AM32" s="1224"/>
      <c r="AN32" s="1225"/>
      <c r="AO32" s="342">
        <v>4602577</v>
      </c>
      <c r="AP32" s="342">
        <v>32452</v>
      </c>
      <c r="AQ32" s="343">
        <v>32265</v>
      </c>
      <c r="AR32" s="344">
        <v>0.6</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519</v>
      </c>
      <c r="AL33" s="1224"/>
      <c r="AM33" s="1224"/>
      <c r="AN33" s="1225"/>
      <c r="AO33" s="342" t="s">
        <v>504</v>
      </c>
      <c r="AP33" s="342" t="s">
        <v>504</v>
      </c>
      <c r="AQ33" s="343">
        <v>1</v>
      </c>
      <c r="AR33" s="344" t="s">
        <v>504</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520</v>
      </c>
      <c r="AL34" s="1224"/>
      <c r="AM34" s="1224"/>
      <c r="AN34" s="1225"/>
      <c r="AO34" s="342" t="s">
        <v>504</v>
      </c>
      <c r="AP34" s="342" t="s">
        <v>504</v>
      </c>
      <c r="AQ34" s="343">
        <v>32</v>
      </c>
      <c r="AR34" s="344" t="s">
        <v>504</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521</v>
      </c>
      <c r="AL35" s="1224"/>
      <c r="AM35" s="1224"/>
      <c r="AN35" s="1225"/>
      <c r="AO35" s="342">
        <v>1136764</v>
      </c>
      <c r="AP35" s="342">
        <v>8015</v>
      </c>
      <c r="AQ35" s="343">
        <v>6764</v>
      </c>
      <c r="AR35" s="344">
        <v>18.5</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522</v>
      </c>
      <c r="AL36" s="1224"/>
      <c r="AM36" s="1224"/>
      <c r="AN36" s="1225"/>
      <c r="AO36" s="342">
        <v>83237</v>
      </c>
      <c r="AP36" s="342">
        <v>587</v>
      </c>
      <c r="AQ36" s="343">
        <v>1228</v>
      </c>
      <c r="AR36" s="344">
        <v>-52.2</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523</v>
      </c>
      <c r="AL37" s="1224"/>
      <c r="AM37" s="1224"/>
      <c r="AN37" s="1225"/>
      <c r="AO37" s="342">
        <v>15720</v>
      </c>
      <c r="AP37" s="342">
        <v>111</v>
      </c>
      <c r="AQ37" s="343">
        <v>1060</v>
      </c>
      <c r="AR37" s="344">
        <v>-89.5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524</v>
      </c>
      <c r="AL38" s="1227"/>
      <c r="AM38" s="1227"/>
      <c r="AN38" s="1228"/>
      <c r="AO38" s="345" t="s">
        <v>504</v>
      </c>
      <c r="AP38" s="345" t="s">
        <v>504</v>
      </c>
      <c r="AQ38" s="346">
        <v>1</v>
      </c>
      <c r="AR38" s="334" t="s">
        <v>504</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525</v>
      </c>
      <c r="AL39" s="1227"/>
      <c r="AM39" s="1227"/>
      <c r="AN39" s="1228"/>
      <c r="AO39" s="342">
        <v>-898100</v>
      </c>
      <c r="AP39" s="342">
        <v>-6332</v>
      </c>
      <c r="AQ39" s="343">
        <v>-6969</v>
      </c>
      <c r="AR39" s="344">
        <v>-9.1</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526</v>
      </c>
      <c r="AL40" s="1224"/>
      <c r="AM40" s="1224"/>
      <c r="AN40" s="1225"/>
      <c r="AO40" s="342">
        <v>-2857442</v>
      </c>
      <c r="AP40" s="342">
        <v>-20147</v>
      </c>
      <c r="AQ40" s="343">
        <v>-26451</v>
      </c>
      <c r="AR40" s="344">
        <v>-23.8</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2082756</v>
      </c>
      <c r="AP41" s="342">
        <v>14685</v>
      </c>
      <c r="AQ41" s="343">
        <v>7931</v>
      </c>
      <c r="AR41" s="344">
        <v>85.2</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495</v>
      </c>
      <c r="AN49" s="1220" t="s">
        <v>530</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531</v>
      </c>
      <c r="AO50" s="359" t="s">
        <v>532</v>
      </c>
      <c r="AP50" s="360" t="s">
        <v>533</v>
      </c>
      <c r="AQ50" s="361" t="s">
        <v>534</v>
      </c>
      <c r="AR50" s="362" t="s">
        <v>535</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5764974</v>
      </c>
      <c r="AN51" s="364">
        <v>42142</v>
      </c>
      <c r="AO51" s="365">
        <v>-10.199999999999999</v>
      </c>
      <c r="AP51" s="366">
        <v>53605</v>
      </c>
      <c r="AQ51" s="367">
        <v>5.4</v>
      </c>
      <c r="AR51" s="368">
        <v>-15.6</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3330319</v>
      </c>
      <c r="AN52" s="372">
        <v>24345</v>
      </c>
      <c r="AO52" s="373">
        <v>63.4</v>
      </c>
      <c r="AP52" s="374">
        <v>28343</v>
      </c>
      <c r="AQ52" s="375">
        <v>11.7</v>
      </c>
      <c r="AR52" s="376">
        <v>51.7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6795761</v>
      </c>
      <c r="AN53" s="364">
        <v>49368</v>
      </c>
      <c r="AO53" s="365">
        <v>17.100000000000001</v>
      </c>
      <c r="AP53" s="366">
        <v>44267</v>
      </c>
      <c r="AQ53" s="367">
        <v>-17.399999999999999</v>
      </c>
      <c r="AR53" s="368">
        <v>34.5</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4850745</v>
      </c>
      <c r="AN54" s="372">
        <v>35238</v>
      </c>
      <c r="AO54" s="373">
        <v>44.7</v>
      </c>
      <c r="AP54" s="374">
        <v>26161</v>
      </c>
      <c r="AQ54" s="375">
        <v>-7.7</v>
      </c>
      <c r="AR54" s="376">
        <v>52.4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4403790</v>
      </c>
      <c r="AN55" s="364">
        <v>31645</v>
      </c>
      <c r="AO55" s="365">
        <v>-35.9</v>
      </c>
      <c r="AP55" s="366">
        <v>40879</v>
      </c>
      <c r="AQ55" s="367">
        <v>-7.7</v>
      </c>
      <c r="AR55" s="368">
        <v>-28.2</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3505788</v>
      </c>
      <c r="AN56" s="372">
        <v>25192</v>
      </c>
      <c r="AO56" s="373">
        <v>-28.5</v>
      </c>
      <c r="AP56" s="374">
        <v>24087</v>
      </c>
      <c r="AQ56" s="375">
        <v>-7.9</v>
      </c>
      <c r="AR56" s="376">
        <v>-20.6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3875331</v>
      </c>
      <c r="AN57" s="364">
        <v>27661</v>
      </c>
      <c r="AO57" s="365">
        <v>-12.6</v>
      </c>
      <c r="AP57" s="366">
        <v>42651</v>
      </c>
      <c r="AQ57" s="367">
        <v>4.3</v>
      </c>
      <c r="AR57" s="368">
        <v>-16.899999999999999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3123934</v>
      </c>
      <c r="AN58" s="372">
        <v>22298</v>
      </c>
      <c r="AO58" s="373">
        <v>-11.5</v>
      </c>
      <c r="AP58" s="374">
        <v>22675</v>
      </c>
      <c r="AQ58" s="375">
        <v>-5.9</v>
      </c>
      <c r="AR58" s="376">
        <v>-5.6</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4429814</v>
      </c>
      <c r="AN59" s="364">
        <v>31234</v>
      </c>
      <c r="AO59" s="365">
        <v>12.9</v>
      </c>
      <c r="AP59" s="366">
        <v>43226</v>
      </c>
      <c r="AQ59" s="367">
        <v>1.3</v>
      </c>
      <c r="AR59" s="368">
        <v>11.6</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3360140</v>
      </c>
      <c r="AN60" s="372">
        <v>23692</v>
      </c>
      <c r="AO60" s="373">
        <v>6.3</v>
      </c>
      <c r="AP60" s="374">
        <v>22622</v>
      </c>
      <c r="AQ60" s="375">
        <v>-0.2</v>
      </c>
      <c r="AR60" s="376">
        <v>6.5</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5053934</v>
      </c>
      <c r="AN61" s="379">
        <v>36410</v>
      </c>
      <c r="AO61" s="380">
        <v>-5.7</v>
      </c>
      <c r="AP61" s="381">
        <v>44926</v>
      </c>
      <c r="AQ61" s="382">
        <v>-2.8</v>
      </c>
      <c r="AR61" s="368">
        <v>-2.9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3634185</v>
      </c>
      <c r="AN62" s="372">
        <v>26153</v>
      </c>
      <c r="AO62" s="373">
        <v>14.9</v>
      </c>
      <c r="AP62" s="374">
        <v>24778</v>
      </c>
      <c r="AQ62" s="375">
        <v>-2</v>
      </c>
      <c r="AR62" s="376">
        <v>16.899999999999999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P9Dh2wpDRMsYYaVxhgwlmov13wpjkeY5JO9ktak95Aw+zvh00ddJ30y3roJaxv4uE5/23ov/3f5jQ0LCl7yIGg==" saltValue="6hkuRHqbhJ07O7KgT++Kz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ageMargins left="0.59055118110236227" right="0" top="0.59055118110236227" bottom="0.59055118110236227" header="0.39370078740157483" footer="0.39370078740157483"/>
  <pageSetup paperSize="9" scale="5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544</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kpYKhsgmg3qA953JTdjku9o+FqvPpDO+nVaS7+xj8A+eMv18JzVfjuNCTFBH72LvgDbAu23BRxgiDmij6XmPA==" saltValue="FX3hy5c88HBg0+JI/2j4iw==" spinCount="100000" sheet="1" objects="1" scenarios="1"/>
  <dataConsolidate/>
  <phoneticPr fontId="2"/>
  <pageMargins left="0.59055118110236227" right="0" top="0.59055118110236227" bottom="0.59055118110236227" header="0.39370078740157483" footer="0.39370078740157483"/>
  <pageSetup paperSize="9" scale="3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Xh94Og9i4ttKvABC8kBlQgwecymiv7cjGQZS0Tl17XF9Wfgaa04/l40zqLwn26PNh5kZvsqSIJqHmuvpDigjg==" saltValue="2xVbk6P3KrszmWxNhOZ61w==" spinCount="100000" sheet="1" objects="1" scenarios="1"/>
  <dataConsolidate/>
  <phoneticPr fontId="2"/>
  <pageMargins left="0.59055118110236227" right="0" top="0.59055118110236227" bottom="0.59055118110236227" header="0.39370078740157483" footer="0.39370078740157483"/>
  <pageSetup paperSize="9" scale="3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232" t="s">
        <v>3</v>
      </c>
      <c r="D47" s="1232"/>
      <c r="E47" s="1233"/>
      <c r="F47" s="11">
        <v>8.98</v>
      </c>
      <c r="G47" s="12">
        <v>7.58</v>
      </c>
      <c r="H47" s="12">
        <v>6.61</v>
      </c>
      <c r="I47" s="12">
        <v>8.44</v>
      </c>
      <c r="J47" s="13">
        <v>10.199999999999999</v>
      </c>
    </row>
    <row r="48" spans="2:10" ht="57.75" customHeight="1">
      <c r="B48" s="14"/>
      <c r="C48" s="1234" t="s">
        <v>4</v>
      </c>
      <c r="D48" s="1234"/>
      <c r="E48" s="1235"/>
      <c r="F48" s="15">
        <v>13.28</v>
      </c>
      <c r="G48" s="16">
        <v>11.56</v>
      </c>
      <c r="H48" s="16">
        <v>12.2</v>
      </c>
      <c r="I48" s="16">
        <v>11.73</v>
      </c>
      <c r="J48" s="17">
        <v>9.23</v>
      </c>
    </row>
    <row r="49" spans="2:10" ht="57.75" customHeight="1" thickBot="1">
      <c r="B49" s="18"/>
      <c r="C49" s="1236" t="s">
        <v>5</v>
      </c>
      <c r="D49" s="1236"/>
      <c r="E49" s="1237"/>
      <c r="F49" s="19">
        <v>3.02</v>
      </c>
      <c r="G49" s="20" t="s">
        <v>551</v>
      </c>
      <c r="H49" s="20" t="s">
        <v>552</v>
      </c>
      <c r="I49" s="20">
        <v>1.66</v>
      </c>
      <c r="J49" s="21" t="s">
        <v>553</v>
      </c>
    </row>
    <row r="50" spans="2:10" ht="13.5" customHeight="1"/>
    <row r="51" spans="2:10" ht="13.5" hidden="1" customHeight="1"/>
    <row r="52" spans="2:10" ht="13.5" hidden="1" customHeight="1"/>
    <row r="53" spans="2:10" ht="13.5" hidden="1" customHeight="1"/>
  </sheetData>
  <sheetProtection algorithmName="SHA-512" hashValue="z6XHwfhMQQYqhS817V5dZhWdu/pfS84vn3SVT6eiSo09ahedNj2N8bnUKB5HvDrlc6VCVOiSCROGrGj8jcKySA==" saltValue="awCa7z2Tfo0pXEwOyhWV+g==" spinCount="100000" sheet="1" objects="1" scenarios="1"/>
  <mergeCells count="3">
    <mergeCell ref="C47:E47"/>
    <mergeCell ref="C48:E48"/>
    <mergeCell ref="C49:E49"/>
  </mergeCells>
  <phoneticPr fontId="2"/>
  <pageMargins left="0.59055118110236227" right="0" top="0.59055118110236227" bottom="0.59055118110236227" header="0.39370078740157483" footer="0.39370078740157483"/>
  <pageSetup paperSize="9" scale="58"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2020-08-27T05:16:04Z</cp:lastPrinted>
  <dcterms:created xsi:type="dcterms:W3CDTF">2020-02-10T03:05:11Z</dcterms:created>
  <dcterms:modified xsi:type="dcterms:W3CDTF">2020-09-23T11:28:24Z</dcterms:modified>
  <cp:category/>
</cp:coreProperties>
</file>