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82716CC0-0B98-4BEE-B19B-432498108D68}" xr6:coauthVersionLast="36" xr6:coauthVersionMax="36" xr10:uidLastSave="{00000000-0000-0000-0000-000000000000}"/>
  <bookViews>
    <workbookView xWindow="0" yWindow="0" windowWidth="20490" windowHeight="7530" tabRatio="7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U34" i="10"/>
  <c r="U35" i="10" s="1"/>
  <c r="U36" i="10" s="1"/>
  <c r="C34" i="10"/>
  <c r="BE34" i="10" l="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c r="CO35" i="10" s="1"/>
  <c r="CO36" i="10" s="1"/>
</calcChain>
</file>

<file path=xl/sharedStrings.xml><?xml version="1.0" encoding="utf-8"?>
<sst xmlns="http://schemas.openxmlformats.org/spreadsheetml/2006/main" count="1096" uniqueCount="627">
  <si>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</si>
  <si>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</si>
  <si>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</si>
  <si>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</si>
  <si>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</si>
  <si>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</si>
  <si>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</si>
  <si>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</si>
  <si>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</si>
  <si>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</si>
  <si>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</si>
  <si>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</si>
  <si>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</si>
  <si>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</si>
  <si>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</si>
  <si>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</si>
  <si>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</si>
  <si>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</si>
  <si>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</si>
  <si>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</si>
  <si>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</si>
  <si>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</si>
  <si>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</si>
  <si>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</si>
  <si>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</si>
  <si>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</si>
  <si>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</si>
  <si>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</si>
  <si>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</si>
  <si>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</si>
  <si>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</si>
  <si>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</si>
  <si>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</si>
  <si>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</si>
  <si>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</si>
  <si>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</si>
  <si>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</si>
  <si>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</si>
  <si>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</si>
  <si>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</si>
  <si>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</si>
  <si>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</si>
  <si>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</si>
  <si>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</si>
  <si>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</si>
  <si>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</si>
  <si>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</si>
  <si>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</si>
  <si>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</si>
  <si>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</si>
  <si>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</si>
  <si>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</si>
  <si>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</si>
  <si>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</si>
  <si>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</si>
  <si>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</si>
  <si>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</si>
  <si>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</si>
  <si>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</si>
  <si>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</si>
  <si>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</si>
  <si>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</si>
  <si>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</si>
  <si>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</si>
  <si>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</si>
  <si>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</si>
  <si>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</si>
  <si>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</si>
  <si>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</si>
  <si>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</si>
  <si>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</si>
  <si>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</si>
  <si>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</si>
  <si>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</si>
  <si>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</si>
  <si>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</si>
  <si>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</si>
  <si>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</si>
  <si>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</si>
  <si>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</si>
  <si>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</si>
  <si>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</si>
  <si>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</si>
  <si>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</si>
  <si>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</si>
  <si>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</si>
  <si>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</si>
  <si>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</si>
  <si>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</si>
  <si>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</si>
  <si>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</si>
  <si>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</si>
  <si>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</si>
  <si>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</si>
  <si>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</si>
  <si>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</si>
  <si>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</si>
  <si>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</si>
  <si>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</si>
  <si>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</si>
  <si>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</si>
  <si>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</si>
  <si>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</si>
  <si>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</si>
  <si>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</si>
  <si>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</si>
  <si>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</si>
  <si>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</si>
  <si>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</si>
  <si>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</si>
  <si>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</si>
  <si>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</si>
  <si>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</si>
  <si>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</si>
  <si>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</si>
  <si>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</si>
  <si>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</si>
  <si>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</si>
  <si>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</si>
  <si>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</si>
  <si>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</si>
  <si>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</si>
  <si>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</si>
  <si>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</si>
  <si>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</si>
  <si>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</si>
  <si>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</si>
  <si>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</si>
  <si>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</si>
  <si>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</si>
  <si>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</si>
  <si>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</si>
  <si>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</si>
  <si>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</si>
  <si>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</si>
  <si>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</si>
  <si>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</si>
  <si>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</si>
  <si>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</si>
  <si>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</si>
  <si>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</si>
  <si>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</si>
  <si>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</si>
  <si>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</si>
  <si>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</si>
  <si>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</si>
  <si>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</si>
  <si>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</si>
  <si>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</si>
  <si>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</si>
  <si>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</si>
  <si>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</si>
  <si>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</si>
  <si>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</si>
  <si>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</si>
  <si>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</si>
  <si>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</si>
  <si>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</si>
  <si>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</si>
  <si>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</si>
  <si>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</si>
  <si>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</si>
  <si>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</si>
  <si>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</si>
  <si>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</si>
  <si>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</si>
  <si>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</si>
  <si>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</si>
  <si>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</si>
  <si>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</si>
  <si>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</si>
  <si>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</si>
  <si>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</si>
  <si>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</si>
  <si>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</si>
  <si>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</si>
  <si>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</si>
  <si>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</si>
  <si>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</si>
  <si>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</si>
  <si>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</si>
  <si>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</si>
  <si>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</si>
  <si>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</si>
  <si>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</si>
  <si>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</si>
  <si>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</si>
  <si>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</si>
  <si>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</si>
  <si>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</si>
  <si>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</si>
  <si>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</si>
  <si>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</si>
  <si>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</si>
  <si>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</si>
  <si>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</si>
  <si>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</si>
  <si>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</si>
  <si>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</si>
  <si>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</si>
  <si>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</si>
  <si>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</si>
  <si>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</si>
  <si>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</si>
  <si>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</si>
  <si>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</si>
  <si>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</si>
  <si>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</si>
  <si>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</si>
  <si>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</si>
  <si>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</si>
  <si>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</si>
  <si>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</si>
  <si>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埼玉県三郷市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</si>
  <si>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</si>
  <si>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</si>
  <si>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</si>
  <si>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</si>
  <si>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</si>
  <si>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</si>
  <si>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</si>
  <si>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</si>
  <si>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</si>
  <si>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</si>
  <si>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</si>
  <si>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</si>
  <si>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</si>
  <si>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</si>
  <si>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</si>
  <si>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</si>
  <si>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</si>
  <si>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</si>
  <si>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</si>
  <si>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</si>
  <si>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</si>
  <si>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</si>
  <si>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</si>
  <si>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</si>
  <si>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</si>
  <si>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</si>
  <si>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</si>
  <si>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</si>
  <si>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</si>
  <si>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</si>
  <si>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</si>
  <si>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</si>
  <si>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</si>
  <si>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</si>
  <si>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</si>
  <si>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</si>
  <si>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</si>
  <si>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</si>
  <si>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</si>
  <si>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</si>
  <si>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</si>
  <si>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</si>
  <si>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</si>
  <si>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</si>
  <si>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</si>
  <si>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</si>
  <si>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</si>
  <si>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</si>
  <si>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</si>
  <si>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</si>
  <si>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</si>
  <si>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</si>
  <si>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</si>
  <si>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</si>
  <si>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</si>
  <si>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</si>
  <si>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</si>
  <si>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</si>
  <si>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</si>
  <si>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</si>
  <si>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</si>
  <si>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</si>
  <si>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</si>
  <si>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</si>
  <si>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</si>
  <si>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</si>
  <si>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</si>
  <si>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</si>
  <si>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</si>
  <si>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</si>
  <si>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</si>
  <si>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</si>
  <si>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</si>
  <si>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</si>
  <si>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</si>
  <si>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</si>
  <si>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</si>
  <si>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</si>
  <si>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</si>
  <si>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</si>
  <si>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</si>
  <si>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</si>
  <si>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</si>
  <si>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</si>
  <si>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</si>
  <si>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</si>
  <si>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</si>
  <si>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</si>
  <si>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</si>
  <si>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</si>
  <si>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</si>
  <si>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</si>
  <si>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</si>
  <si>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</si>
  <si>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</si>
  <si>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</si>
  <si>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</si>
  <si>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</si>
  <si>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</si>
  <si>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</si>
  <si>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</si>
  <si>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</si>
  <si>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</si>
  <si>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</si>
  <si>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</si>
  <si>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</si>
  <si>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</si>
  <si>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</si>
  <si>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</si>
  <si>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</si>
  <si>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</si>
  <si>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</si>
  <si>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</si>
  <si>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</si>
  <si>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</si>
  <si>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</si>
  <si>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</si>
  <si>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</si>
  <si>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</si>
  <si>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</si>
  <si>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</si>
  <si>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</si>
  <si>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</si>
  <si>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</si>
  <si>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</si>
  <si>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</si>
  <si>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</si>
  <si>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</si>
  <si>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</si>
  <si>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</si>
  <si>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</si>
  <si>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</si>
  <si>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</si>
  <si>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</si>
  <si>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</si>
  <si>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</si>
  <si>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</si>
  <si>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</si>
  <si>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</si>
  <si>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</si>
  <si>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</si>
  <si>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</si>
  <si>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</si>
  <si>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</si>
  <si>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</si>
  <si>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</si>
  <si>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</si>
  <si>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</si>
  <si>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</si>
  <si>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</si>
  <si>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埼玉県三郷市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</si>
  <si>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</si>
  <si>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</si>
  <si>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</si>
  <si>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</si>
  <si>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</si>
  <si>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</si>
  <si>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</si>
  <si>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</si>
  <si>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</si>
  <si>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</si>
  <si>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</si>
  <si>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</si>
  <si>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</si>
  <si>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</si>
  <si>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</si>
  <si>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</si>
  <si>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</si>
  <si>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</si>
  <si>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</si>
  <si>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</si>
  <si>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</si>
  <si>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</si>
  <si>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</si>
  <si>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</si>
  <si>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</si>
  <si>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</si>
  <si>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</si>
  <si>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</si>
  <si>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</si>
  <si>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</si>
  <si>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</si>
  <si>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</si>
  <si>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</si>
  <si>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</si>
  <si>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</si>
  <si>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</si>
  <si>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</si>
  <si>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</si>
  <si>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</si>
  <si>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</si>
  <si>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</si>
  <si>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</si>
  <si>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</si>
  <si>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</si>
  <si>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</si>
  <si>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</si>
  <si>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</si>
  <si>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</si>
  <si>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</si>
  <si>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</si>
  <si>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</si>
  <si>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</si>
  <si>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</si>
  <si>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</si>
  <si>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</si>
  <si>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</si>
  <si>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</si>
  <si>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</si>
  <si>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</si>
  <si>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</si>
  <si>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</si>
  <si>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</si>
  <si>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</si>
  <si>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</si>
  <si>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</si>
  <si>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</si>
  <si>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</si>
  <si>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</si>
  <si>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</si>
  <si>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</si>
  <si>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</si>
  <si>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</si>
  <si>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</si>
  <si>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</si>
  <si>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</si>
  <si>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</si>
  <si>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</si>
  <si>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</si>
  <si>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</si>
  <si>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</si>
  <si>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</si>
  <si>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</si>
  <si>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</si>
  <si>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</si>
  <si>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</si>
  <si>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</si>
  <si>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</si>
  <si>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</si>
  <si>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</si>
  <si>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</si>
  <si>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</si>
  <si>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</si>
  <si>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</si>
  <si>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</si>
  <si>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</si>
  <si>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</si>
  <si>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</si>
  <si>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</si>
  <si>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</si>
  <si>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</si>
  <si>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</si>
  <si>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</si>
  <si>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</si>
  <si>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</si>
  <si>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</si>
  <si>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</si>
  <si>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</si>
  <si>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</si>
  <si>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</si>
  <si>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</si>
  <si>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</si>
  <si>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</si>
  <si>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</si>
  <si>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</si>
  <si>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</si>
  <si>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</si>
  <si>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</si>
  <si>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</si>
  <si>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</si>
  <si>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</si>
  <si>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</si>
  <si>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</si>
  <si>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</si>
  <si>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</si>
  <si>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</si>
  <si>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</si>
  <si>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</si>
  <si>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</si>
  <si>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</si>
  <si>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</si>
  <si>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</si>
  <si>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</si>
  <si>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</si>
  <si>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</si>
  <si>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</si>
  <si>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</si>
  <si>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</si>
  <si>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</si>
  <si>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</si>
  <si>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</si>
  <si>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</si>
  <si>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</si>
  <si>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</si>
  <si>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</si>
  <si>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</si>
  <si>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</si>
  <si>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</si>
  <si>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</si>
  <si>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</si>
  <si>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</si>
  <si>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</si>
  <si>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</si>
  <si>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</si>
  <si>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</si>
  <si>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</si>
  <si>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</si>
  <si>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</si>
  <si>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</si>
  <si>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</si>
  <si>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</si>
  <si>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</si>
  <si>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</si>
  <si>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</si>
  <si>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</si>
  <si>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</si>
  <si>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</si>
  <si>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</si>
  <si>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</si>
  <si>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</si>
  <si>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</si>
  <si>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</si>
  <si>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</si>
  <si>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</si>
  <si>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</si>
  <si>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</si>
  <si>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</si>
  <si>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</si>
  <si>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</si>
  <si>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</si>
  <si>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</si>
  <si>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</si>
  <si>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</si>
  <si>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</si>
  <si>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</si>
  <si>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</si>
  <si>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</si>
  <si>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2.78</t>
  </si>
  <si>
    <t>▲ 0.12</t>
  </si>
  <si>
    <t>▲ 0.31</t>
  </si>
  <si>
    <t>一般会計</t>
  </si>
  <si>
    <t>上水道事業特別会計</t>
  </si>
  <si>
    <t>介護保険特別会計</t>
  </si>
  <si>
    <t>公共下水道事業特別会計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</si>
  <si>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</si>
  <si>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</si>
  <si>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</si>
  <si>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</si>
  <si>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</si>
  <si>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</si>
  <si>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</si>
  <si>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</si>
  <si>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</si>
  <si>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三郷インターＡ地区等公共施設整備基金</t>
    <rPh sb="0" eb="2">
      <t>ミサト</t>
    </rPh>
    <rPh sb="7" eb="9">
      <t>チク</t>
    </rPh>
    <rPh sb="9" eb="10">
      <t>トウ</t>
    </rPh>
    <rPh sb="10" eb="12">
      <t>コウキョウ</t>
    </rPh>
    <rPh sb="12" eb="14">
      <t>シセツ</t>
    </rPh>
    <rPh sb="14" eb="16">
      <t>セイビ</t>
    </rPh>
    <rPh sb="16" eb="18">
      <t>キキン</t>
    </rPh>
    <phoneticPr fontId="2"/>
  </si>
  <si>
    <t>常磐新線対策基金</t>
    <rPh sb="0" eb="2">
      <t>ジョウバン</t>
    </rPh>
    <rPh sb="2" eb="4">
      <t>シンセン</t>
    </rPh>
    <rPh sb="4" eb="6">
      <t>タイサク</t>
    </rPh>
    <rPh sb="6" eb="8">
      <t>キキン</t>
    </rPh>
    <phoneticPr fontId="2"/>
  </si>
  <si>
    <t>公共施設整備基金</t>
    <rPh sb="0" eb="2">
      <t>コウキョウ</t>
    </rPh>
    <rPh sb="2" eb="4">
      <t>シセツ</t>
    </rPh>
    <rPh sb="4" eb="6">
      <t>セイビ</t>
    </rPh>
    <rPh sb="6" eb="8">
      <t>キキン</t>
    </rPh>
    <phoneticPr fontId="2"/>
  </si>
  <si>
    <t>被災者支援がんばろう基金</t>
    <rPh sb="0" eb="3">
      <t>ヒサイシャ</t>
    </rPh>
    <rPh sb="3" eb="5">
      <t>シエン</t>
    </rPh>
    <rPh sb="10" eb="12">
      <t>キキン</t>
    </rPh>
    <phoneticPr fontId="2"/>
  </si>
  <si>
    <t>みどりの基金</t>
    <rPh sb="4" eb="6">
      <t>キキン</t>
    </rPh>
    <phoneticPr fontId="2"/>
  </si>
  <si>
    <t>-</t>
    <phoneticPr fontId="2"/>
  </si>
  <si>
    <t>三郷市文化振興公社</t>
    <rPh sb="0" eb="3">
      <t>ミサトシ</t>
    </rPh>
    <rPh sb="3" eb="5">
      <t>ブンカ</t>
    </rPh>
    <rPh sb="5" eb="7">
      <t>シンコウ</t>
    </rPh>
    <rPh sb="7" eb="9">
      <t>コウシャ</t>
    </rPh>
    <phoneticPr fontId="2"/>
  </si>
  <si>
    <t>三郷市土地開発公社</t>
    <rPh sb="0" eb="3">
      <t>ミサトシ</t>
    </rPh>
    <rPh sb="3" eb="5">
      <t>トチ</t>
    </rPh>
    <rPh sb="5" eb="7">
      <t>カイハツ</t>
    </rPh>
    <rPh sb="7" eb="9">
      <t>コウシャ</t>
    </rPh>
    <phoneticPr fontId="2"/>
  </si>
  <si>
    <t>首都圏新都市鉄道</t>
    <rPh sb="0" eb="3">
      <t>シュトケン</t>
    </rPh>
    <rPh sb="3" eb="6">
      <t>シントシ</t>
    </rPh>
    <rPh sb="6" eb="8">
      <t>テツドウ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</si>
  <si>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</si>
  <si>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</si>
  <si>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</si>
  <si>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</si>
  <si>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</si>
  <si>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</si>
  <si>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</si>
  <si>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</si>
  <si>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</si>
  <si>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</si>
  <si>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</si>
  <si>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</si>
  <si>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</si>
  <si>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</si>
  <si>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</si>
  <si>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</si>
  <si>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</si>
  <si>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</si>
  <si>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</si>
  <si>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</si>
  <si>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</si>
  <si>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</si>
  <si>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</si>
  <si>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</si>
  <si>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</si>
  <si>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</si>
  <si>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</si>
  <si>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</si>
  <si>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</si>
  <si>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</si>
  <si>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</si>
  <si>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</si>
  <si>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</si>
  <si>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</si>
  <si>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</si>
  <si>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</si>
  <si>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</si>
  <si>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</si>
  <si>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</si>
  <si>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</si>
  <si>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</si>
  <si>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</si>
  <si>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</si>
  <si>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</si>
  <si>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</si>
  <si>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</si>
  <si>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</si>
  <si>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</si>
  <si>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</si>
  <si>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増加傾向にある。類似団体平均値と比較すると、将来負担比率は高い水準にあるが、有形固定資産減価償却率は低い水準にある。これは保育施設の長寿命化事業などの取組みを実施したことにより起債額が増加し、老朽化した施設の改修が進んだことが要因のひとつであると考えられる。
　今後も、公共施設等総合管理計画に基づき、将来負担比率を考慮しつつ、施設等の老朽化対策に取り組む必要がある。</t>
    <rPh sb="1" eb="3">
      <t>ショウライ</t>
    </rPh>
    <rPh sb="3" eb="5">
      <t>フタン</t>
    </rPh>
    <rPh sb="5" eb="7">
      <t>ヒリツ</t>
    </rPh>
    <rPh sb="7" eb="8">
      <t>オヨ</t>
    </rPh>
    <rPh sb="9" eb="15">
      <t>ユウケイコテイシサン</t>
    </rPh>
    <rPh sb="15" eb="19">
      <t>ゲンカショウキャク</t>
    </rPh>
    <rPh sb="19" eb="20">
      <t>リツ</t>
    </rPh>
    <rPh sb="22" eb="24">
      <t>ゾウカ</t>
    </rPh>
    <rPh sb="24" eb="26">
      <t>ケイコウ</t>
    </rPh>
    <rPh sb="30" eb="32">
      <t>ルイジ</t>
    </rPh>
    <rPh sb="32" eb="34">
      <t>ダンタイ</t>
    </rPh>
    <rPh sb="34" eb="37">
      <t>ヘイキンチ</t>
    </rPh>
    <rPh sb="38" eb="40">
      <t>ヒカク</t>
    </rPh>
    <rPh sb="44" eb="46">
      <t>ショウライ</t>
    </rPh>
    <rPh sb="46" eb="48">
      <t>フタン</t>
    </rPh>
    <rPh sb="48" eb="50">
      <t>ヒリツ</t>
    </rPh>
    <rPh sb="51" eb="52">
      <t>タカ</t>
    </rPh>
    <rPh sb="53" eb="55">
      <t>スイジュン</t>
    </rPh>
    <rPh sb="60" eb="66">
      <t>ユウケイコテイシサン</t>
    </rPh>
    <rPh sb="66" eb="70">
      <t>ゲンカショウキャク</t>
    </rPh>
    <rPh sb="70" eb="71">
      <t>リツ</t>
    </rPh>
    <rPh sb="72" eb="73">
      <t>ヒク</t>
    </rPh>
    <rPh sb="74" eb="76">
      <t>スイジュン</t>
    </rPh>
    <rPh sb="83" eb="85">
      <t>ホイク</t>
    </rPh>
    <rPh sb="85" eb="87">
      <t>シセツ</t>
    </rPh>
    <rPh sb="88" eb="89">
      <t>チョウ</t>
    </rPh>
    <rPh sb="89" eb="92">
      <t>ジュミョウカ</t>
    </rPh>
    <rPh sb="92" eb="94">
      <t>ジギョウ</t>
    </rPh>
    <rPh sb="97" eb="99">
      <t>トリクミ</t>
    </rPh>
    <rPh sb="101" eb="103">
      <t>ジッシ</t>
    </rPh>
    <rPh sb="110" eb="112">
      <t>キサイ</t>
    </rPh>
    <rPh sb="112" eb="113">
      <t>ガク</t>
    </rPh>
    <rPh sb="114" eb="116">
      <t>ゾウカ</t>
    </rPh>
    <rPh sb="118" eb="121">
      <t>ロウキュウカ</t>
    </rPh>
    <rPh sb="123" eb="125">
      <t>シセツ</t>
    </rPh>
    <rPh sb="126" eb="128">
      <t>カイシュウ</t>
    </rPh>
    <rPh sb="129" eb="130">
      <t>スス</t>
    </rPh>
    <rPh sb="135" eb="137">
      <t>ヨウイン</t>
    </rPh>
    <rPh sb="145" eb="146">
      <t>カンガ</t>
    </rPh>
    <rPh sb="153" eb="155">
      <t>コンゴ</t>
    </rPh>
    <rPh sb="157" eb="159">
      <t>コウキョウ</t>
    </rPh>
    <rPh sb="159" eb="161">
      <t>シセツ</t>
    </rPh>
    <rPh sb="161" eb="162">
      <t>トウ</t>
    </rPh>
    <rPh sb="162" eb="164">
      <t>ソウゴウ</t>
    </rPh>
    <rPh sb="164" eb="166">
      <t>カンリ</t>
    </rPh>
    <rPh sb="166" eb="168">
      <t>ケイカク</t>
    </rPh>
    <rPh sb="169" eb="170">
      <t>モト</t>
    </rPh>
    <rPh sb="173" eb="175">
      <t>ショウライ</t>
    </rPh>
    <rPh sb="175" eb="177">
      <t>フタン</t>
    </rPh>
    <rPh sb="177" eb="179">
      <t>ヒリツ</t>
    </rPh>
    <rPh sb="180" eb="182">
      <t>コウリョ</t>
    </rPh>
    <rPh sb="186" eb="188">
      <t>シセツ</t>
    </rPh>
    <rPh sb="188" eb="189">
      <t>トウ</t>
    </rPh>
    <rPh sb="190" eb="193">
      <t>ロウキュウカ</t>
    </rPh>
    <rPh sb="193" eb="195">
      <t>タイサク</t>
    </rPh>
    <rPh sb="196" eb="197">
      <t>ト</t>
    </rPh>
    <rPh sb="198" eb="199">
      <t>ク</t>
    </rPh>
    <rPh sb="200" eb="202">
      <t>ヒツヨウ</t>
    </rPh>
    <phoneticPr fontId="5"/>
  </si>
  <si>
    <t>　小中学校の空調設備工事や陸上競技場整備工事など大規模な工事（単独事業）を実施しているため市債の借入額が増加傾向である。そのため、将来負担比率及び実質公債費比率が増加している。
　地方債利息を低利率へ見直しするなど、償還額の圧縮に努めているが、償還元金の据置期間が終了することで、元利償還金の微増が見込まれるため実質公債費比率の増加も見込まれる。さらに公共施設の適正管理の点から、普通建設事業（単独事業）は引き続き増加することが見込まれるため地方債の借入額の増加が見込まれる。
　今後も、地方債の借入額及び公共施設の更新による普通建設事業（単独事業）、双方のバランスを考慮し、健全な財政運営に努めていく必要がある。</t>
    <rPh sb="13" eb="15">
      <t>リクジョウ</t>
    </rPh>
    <rPh sb="15" eb="18">
      <t>キョウギジョウ</t>
    </rPh>
    <rPh sb="18" eb="20">
      <t>セイビ</t>
    </rPh>
    <rPh sb="31" eb="33">
      <t>タンドク</t>
    </rPh>
    <rPh sb="33" eb="35">
      <t>ジギョウ</t>
    </rPh>
    <rPh sb="45" eb="47">
      <t>シサイ</t>
    </rPh>
    <rPh sb="48" eb="50">
      <t>カリイレ</t>
    </rPh>
    <rPh sb="50" eb="51">
      <t>ガク</t>
    </rPh>
    <rPh sb="52" eb="54">
      <t>ゾウカ</t>
    </rPh>
    <rPh sb="54" eb="56">
      <t>ケイコウ</t>
    </rPh>
    <rPh sb="65" eb="67">
      <t>ショウライ</t>
    </rPh>
    <rPh sb="67" eb="69">
      <t>フタン</t>
    </rPh>
    <rPh sb="69" eb="71">
      <t>ヒリツ</t>
    </rPh>
    <rPh sb="71" eb="72">
      <t>オヨ</t>
    </rPh>
    <rPh sb="73" eb="78">
      <t>ジッシツコウサイヒ</t>
    </rPh>
    <rPh sb="78" eb="80">
      <t>ヒリツ</t>
    </rPh>
    <rPh sb="81" eb="83">
      <t>ゾウカ</t>
    </rPh>
    <rPh sb="90" eb="93">
      <t>チホウサイ</t>
    </rPh>
    <rPh sb="93" eb="95">
      <t>リソク</t>
    </rPh>
    <rPh sb="96" eb="99">
      <t>テイリリツ</t>
    </rPh>
    <rPh sb="100" eb="102">
      <t>ミナオ</t>
    </rPh>
    <rPh sb="108" eb="110">
      <t>ショウカン</t>
    </rPh>
    <rPh sb="110" eb="111">
      <t>ガク</t>
    </rPh>
    <rPh sb="112" eb="114">
      <t>アッシュク</t>
    </rPh>
    <rPh sb="115" eb="116">
      <t>ツト</t>
    </rPh>
    <rPh sb="122" eb="124">
      <t>ショウカン</t>
    </rPh>
    <rPh sb="124" eb="126">
      <t>ガンキン</t>
    </rPh>
    <rPh sb="127" eb="129">
      <t>スエオキ</t>
    </rPh>
    <rPh sb="129" eb="131">
      <t>キカン</t>
    </rPh>
    <rPh sb="132" eb="134">
      <t>シュウリョウ</t>
    </rPh>
    <rPh sb="140" eb="142">
      <t>ガンリ</t>
    </rPh>
    <rPh sb="142" eb="145">
      <t>ショウカンキン</t>
    </rPh>
    <rPh sb="146" eb="148">
      <t>ビゾウ</t>
    </rPh>
    <rPh sb="149" eb="151">
      <t>ミコ</t>
    </rPh>
    <rPh sb="156" eb="158">
      <t>ジッシツ</t>
    </rPh>
    <rPh sb="158" eb="163">
      <t>コウサイヒヒリツ</t>
    </rPh>
    <rPh sb="164" eb="166">
      <t>ゾウカ</t>
    </rPh>
    <rPh sb="167" eb="169">
      <t>ミコ</t>
    </rPh>
    <rPh sb="176" eb="178">
      <t>コウキョウ</t>
    </rPh>
    <rPh sb="178" eb="180">
      <t>シセツ</t>
    </rPh>
    <rPh sb="181" eb="183">
      <t>テキセイ</t>
    </rPh>
    <rPh sb="183" eb="185">
      <t>カンリ</t>
    </rPh>
    <rPh sb="186" eb="187">
      <t>テン</t>
    </rPh>
    <rPh sb="190" eb="192">
      <t>フツウ</t>
    </rPh>
    <rPh sb="192" eb="194">
      <t>ケンセツ</t>
    </rPh>
    <rPh sb="194" eb="196">
      <t>ジギョウ</t>
    </rPh>
    <rPh sb="197" eb="199">
      <t>タンドク</t>
    </rPh>
    <rPh sb="199" eb="201">
      <t>ジギョウ</t>
    </rPh>
    <rPh sb="203" eb="204">
      <t>ヒ</t>
    </rPh>
    <rPh sb="205" eb="206">
      <t>ツヅ</t>
    </rPh>
    <rPh sb="207" eb="209">
      <t>ゾウカ</t>
    </rPh>
    <rPh sb="214" eb="216">
      <t>ミコ</t>
    </rPh>
    <rPh sb="221" eb="224">
      <t>チホウサイ</t>
    </rPh>
    <rPh sb="225" eb="227">
      <t>カリイレ</t>
    </rPh>
    <rPh sb="227" eb="228">
      <t>ガク</t>
    </rPh>
    <rPh sb="229" eb="231">
      <t>ゾウカ</t>
    </rPh>
    <rPh sb="232" eb="234">
      <t>ミコ</t>
    </rPh>
    <rPh sb="240" eb="242">
      <t>コンゴ</t>
    </rPh>
    <rPh sb="244" eb="247">
      <t>チホウサイ</t>
    </rPh>
    <rPh sb="248" eb="250">
      <t>カリイレ</t>
    </rPh>
    <rPh sb="250" eb="251">
      <t>ガク</t>
    </rPh>
    <rPh sb="251" eb="252">
      <t>オヨ</t>
    </rPh>
    <rPh sb="253" eb="255">
      <t>コウキョウ</t>
    </rPh>
    <rPh sb="255" eb="257">
      <t>シセツ</t>
    </rPh>
    <rPh sb="258" eb="260">
      <t>コウシン</t>
    </rPh>
    <rPh sb="263" eb="265">
      <t>フツウ</t>
    </rPh>
    <rPh sb="265" eb="267">
      <t>ケンセツ</t>
    </rPh>
    <rPh sb="267" eb="269">
      <t>ジギョウ</t>
    </rPh>
    <rPh sb="270" eb="272">
      <t>タンドク</t>
    </rPh>
    <rPh sb="272" eb="274">
      <t>ジギョウ</t>
    </rPh>
    <rPh sb="276" eb="278">
      <t>ソウホウ</t>
    </rPh>
    <rPh sb="284" eb="286">
      <t>コウリョ</t>
    </rPh>
    <rPh sb="288" eb="290">
      <t>ケンゼン</t>
    </rPh>
    <rPh sb="291" eb="293">
      <t>ザイセイ</t>
    </rPh>
    <rPh sb="293" eb="295">
      <t>ウンエイ</t>
    </rPh>
    <rPh sb="296" eb="297">
      <t>ツト</t>
    </rPh>
    <rPh sb="301" eb="3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</si>
</sst>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906A-4161-A93C-DB0B702CD2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42142</c:v>
                </c:pt>
                <c:pt idx="1">
                  <c:v>49368</c:v>
                </c:pt>
                <c:pt idx="2">
                  <c:v>31645</c:v>
                </c:pt>
                <c:pt idx="3">
                  <c:v>27661</c:v>
                </c:pt>
                <c:pt idx="4">
                  <c:v>31234</c:v>
                </c:pt>
              </c:numCache>
            </c:numRef>
          </c:val>
          <c:smooth val="0"/>
          <c:extLst>
            <c:ext xmlns:c16="http://schemas.microsoft.com/office/drawing/2014/chart" uri="{C3380CC4-5D6E-409C-BE32-E72D297353CC}">
              <c16:uniqueId val="{00000001-906A-4161-A93C-DB0B702CD2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13.28</c:v>
                </c:pt>
                <c:pt idx="1">
                  <c:v>11.56</c:v>
                </c:pt>
                <c:pt idx="2">
                  <c:v>12.2</c:v>
                </c:pt>
                <c:pt idx="3">
                  <c:v>11.73</c:v>
                </c:pt>
                <c:pt idx="4">
                  <c:v>9.23</c:v>
                </c:pt>
              </c:numCache>
            </c:numRef>
          </c:val>
          <c:extLst>
            <c:ext xmlns:c16="http://schemas.microsoft.com/office/drawing/2014/chart" uri="{C3380CC4-5D6E-409C-BE32-E72D297353CC}">
              <c16:uniqueId val="{00000000-CDAD-4FFB-8F0F-BFD0C8F5ED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8.98</c:v>
                </c:pt>
                <c:pt idx="1">
                  <c:v>7.58</c:v>
                </c:pt>
                <c:pt idx="2">
                  <c:v>6.61</c:v>
                </c:pt>
                <c:pt idx="3">
                  <c:v>8.44</c:v>
                </c:pt>
                <c:pt idx="4">
                  <c:v>10.199999999999999</c:v>
                </c:pt>
              </c:numCache>
            </c:numRef>
          </c:val>
          <c:extLst>
            <c:ext xmlns:c16="http://schemas.microsoft.com/office/drawing/2014/chart" uri="{C3380CC4-5D6E-409C-BE32-E72D297353CC}">
              <c16:uniqueId val="{00000001-CDAD-4FFB-8F0F-BFD0C8F5ED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-2.78</c:v>
                </c:pt>
                <c:pt idx="2">
                  <c:v>-0.12</c:v>
                </c:pt>
                <c:pt idx="3">
                  <c:v>1.66</c:v>
                </c:pt>
                <c:pt idx="4">
                  <c:v>-0.31</c:v>
                </c:pt>
              </c:numCache>
            </c:numRef>
          </c:val>
          <c:smooth val="0"/>
          <c:extLst>
            <c:ext xmlns:c16="http://schemas.microsoft.com/office/drawing/2014/chart" uri="{C3380CC4-5D6E-409C-BE32-E72D297353CC}">
              <c16:uniqueId val="{00000002-CDAD-4FFB-8F0F-BFD0C8F5ED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2C-45BE-A592-F9825D8F8C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2C-45BE-A592-F9825D8F8C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2C-45BE-A592-F9825D8F8C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2C-45BE-A592-F9825D8F8C0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0.16</c:v>
                </c:pt>
                <c:pt idx="6">
                  <c:v>#N/A</c:v>
                </c:pt>
                <c:pt idx="7">
                  <c:v>0.18</c:v>
                </c:pt>
                <c:pt idx="8">
                  <c:v>#N/A</c:v>
                </c:pt>
                <c:pt idx="9">
                  <c:v>0.2</c:v>
                </c:pt>
              </c:numCache>
            </c:numRef>
          </c:val>
          <c:extLst>
            <c:ext xmlns:c16="http://schemas.microsoft.com/office/drawing/2014/chart" uri="{C3380CC4-5D6E-409C-BE32-E72D297353CC}">
              <c16:uniqueId val="{00000004-112C-45BE-A592-F9825D8F8C0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c:v>
                </c:pt>
                <c:pt idx="2">
                  <c:v>#N/A</c:v>
                </c:pt>
                <c:pt idx="3">
                  <c:v>0.71</c:v>
                </c:pt>
                <c:pt idx="4">
                  <c:v>#N/A</c:v>
                </c:pt>
                <c:pt idx="5">
                  <c:v>0.87</c:v>
                </c:pt>
                <c:pt idx="6">
                  <c:v>#N/A</c:v>
                </c:pt>
                <c:pt idx="7">
                  <c:v>1.89</c:v>
                </c:pt>
                <c:pt idx="8">
                  <c:v>#N/A</c:v>
                </c:pt>
                <c:pt idx="9">
                  <c:v>0.35</c:v>
                </c:pt>
              </c:numCache>
            </c:numRef>
          </c:val>
          <c:extLst>
            <c:ext xmlns:c16="http://schemas.microsoft.com/office/drawing/2014/chart" uri="{C3380CC4-5D6E-409C-BE32-E72D297353CC}">
              <c16:uniqueId val="{00000005-112C-45BE-A592-F9825D8F8C0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1.86</c:v>
                </c:pt>
                <c:pt idx="2">
                  <c:v>#N/A</c:v>
                </c:pt>
                <c:pt idx="3">
                  <c:v>1.61</c:v>
                </c:pt>
                <c:pt idx="4">
                  <c:v>#N/A</c:v>
                </c:pt>
                <c:pt idx="5">
                  <c:v>1.52</c:v>
                </c:pt>
                <c:pt idx="6">
                  <c:v>#N/A</c:v>
                </c:pt>
                <c:pt idx="7">
                  <c:v>0.79</c:v>
                </c:pt>
                <c:pt idx="8">
                  <c:v>#N/A</c:v>
                </c:pt>
                <c:pt idx="9">
                  <c:v>0.82</c:v>
                </c:pt>
              </c:numCache>
            </c:numRef>
          </c:val>
          <c:extLst>
            <c:ext xmlns:c16="http://schemas.microsoft.com/office/drawing/2014/chart" uri="{C3380CC4-5D6E-409C-BE32-E72D297353CC}">
              <c16:uniqueId val="{00000006-112C-45BE-A592-F9825D8F8C0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0.45</c:v>
                </c:pt>
                <c:pt idx="4">
                  <c:v>#N/A</c:v>
                </c:pt>
                <c:pt idx="5">
                  <c:v>0.44</c:v>
                </c:pt>
                <c:pt idx="6">
                  <c:v>#N/A</c:v>
                </c:pt>
                <c:pt idx="7">
                  <c:v>0.92</c:v>
                </c:pt>
                <c:pt idx="8">
                  <c:v>#N/A</c:v>
                </c:pt>
                <c:pt idx="9">
                  <c:v>1.6</c:v>
                </c:pt>
              </c:numCache>
            </c:numRef>
          </c:val>
          <c:extLst>
            <c:ext xmlns:c16="http://schemas.microsoft.com/office/drawing/2014/chart" uri="{C3380CC4-5D6E-409C-BE32-E72D297353CC}">
              <c16:uniqueId val="{00000007-112C-45BE-A592-F9825D8F8C00}"/>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8.84</c:v>
                </c:pt>
                <c:pt idx="2">
                  <c:v>#N/A</c:v>
                </c:pt>
                <c:pt idx="3">
                  <c:v>8.23</c:v>
                </c:pt>
                <c:pt idx="4">
                  <c:v>#N/A</c:v>
                </c:pt>
                <c:pt idx="5">
                  <c:v>8.8699999999999992</c:v>
                </c:pt>
                <c:pt idx="6">
                  <c:v>#N/A</c:v>
                </c:pt>
                <c:pt idx="7">
                  <c:v>8.68</c:v>
                </c:pt>
                <c:pt idx="8">
                  <c:v>#N/A</c:v>
                </c:pt>
                <c:pt idx="9">
                  <c:v>7.97</c:v>
                </c:pt>
              </c:numCache>
            </c:numRef>
          </c:val>
          <c:extLst>
            <c:ext xmlns:c16="http://schemas.microsoft.com/office/drawing/2014/chart" uri="{C3380CC4-5D6E-409C-BE32-E72D297353CC}">
              <c16:uniqueId val="{00000008-112C-45BE-A592-F9825D8F8C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13.28</c:v>
                </c:pt>
                <c:pt idx="2">
                  <c:v>#N/A</c:v>
                </c:pt>
                <c:pt idx="3">
                  <c:v>11.55</c:v>
                </c:pt>
                <c:pt idx="4">
                  <c:v>#N/A</c:v>
                </c:pt>
                <c:pt idx="5">
                  <c:v>12.19</c:v>
                </c:pt>
                <c:pt idx="6">
                  <c:v>#N/A</c:v>
                </c:pt>
                <c:pt idx="7">
                  <c:v>11.72</c:v>
                </c:pt>
                <c:pt idx="8">
                  <c:v>#N/A</c:v>
                </c:pt>
                <c:pt idx="9">
                  <c:v>9.2200000000000006</c:v>
                </c:pt>
              </c:numCache>
            </c:numRef>
          </c:val>
          <c:extLst>
            <c:ext xmlns:c16="http://schemas.microsoft.com/office/drawing/2014/chart" uri="{C3380CC4-5D6E-409C-BE32-E72D297353CC}">
              <c16:uniqueId val="{00000009-112C-45BE-A592-F9825D8F8C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3913</c:v>
                </c:pt>
                <c:pt idx="5">
                  <c:v>3636</c:v>
                </c:pt>
                <c:pt idx="8">
                  <c:v>3709</c:v>
                </c:pt>
                <c:pt idx="11">
                  <c:v>3745</c:v>
                </c:pt>
                <c:pt idx="14">
                  <c:v>3756</c:v>
                </c:pt>
              </c:numCache>
            </c:numRef>
          </c:val>
          <c:extLst>
            <c:ext xmlns:c16="http://schemas.microsoft.com/office/drawing/2014/chart" uri="{C3380CC4-5D6E-409C-BE32-E72D297353CC}">
              <c16:uniqueId val="{00000000-86E6-4DD3-8496-7C5A22307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E6-4DD3-8496-7C5A22307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13</c:v>
                </c:pt>
                <c:pt idx="6">
                  <c:v>25</c:v>
                </c:pt>
                <c:pt idx="9">
                  <c:v>27</c:v>
                </c:pt>
                <c:pt idx="12">
                  <c:v>16</c:v>
                </c:pt>
              </c:numCache>
            </c:numRef>
          </c:val>
          <c:extLst>
            <c:ext xmlns:c16="http://schemas.microsoft.com/office/drawing/2014/chart" uri="{C3380CC4-5D6E-409C-BE32-E72D297353CC}">
              <c16:uniqueId val="{00000002-86E6-4DD3-8496-7C5A22307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64</c:v>
                </c:pt>
                <c:pt idx="3">
                  <c:v>105</c:v>
                </c:pt>
                <c:pt idx="6">
                  <c:v>90</c:v>
                </c:pt>
                <c:pt idx="9">
                  <c:v>63</c:v>
                </c:pt>
                <c:pt idx="12">
                  <c:v>83</c:v>
                </c:pt>
              </c:numCache>
            </c:numRef>
          </c:val>
          <c:extLst>
            <c:ext xmlns:c16="http://schemas.microsoft.com/office/drawing/2014/chart" uri="{C3380CC4-5D6E-409C-BE32-E72D297353CC}">
              <c16:uniqueId val="{00000003-86E6-4DD3-8496-7C5A22307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933</c:v>
                </c:pt>
                <c:pt idx="3">
                  <c:v>956</c:v>
                </c:pt>
                <c:pt idx="6">
                  <c:v>975</c:v>
                </c:pt>
                <c:pt idx="9">
                  <c:v>970</c:v>
                </c:pt>
                <c:pt idx="12">
                  <c:v>1137</c:v>
                </c:pt>
              </c:numCache>
            </c:numRef>
          </c:val>
          <c:extLst>
            <c:ext xmlns:c16="http://schemas.microsoft.com/office/drawing/2014/chart" uri="{C3380CC4-5D6E-409C-BE32-E72D297353CC}">
              <c16:uniqueId val="{00000004-86E6-4DD3-8496-7C5A22307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6-4DD3-8496-7C5A22307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E6-4DD3-8496-7C5A22307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4314</c:v>
                </c:pt>
                <c:pt idx="3">
                  <c:v>4161</c:v>
                </c:pt>
                <c:pt idx="6">
                  <c:v>4239</c:v>
                </c:pt>
                <c:pt idx="9">
                  <c:v>4406</c:v>
                </c:pt>
                <c:pt idx="12">
                  <c:v>4603</c:v>
                </c:pt>
              </c:numCache>
            </c:numRef>
          </c:val>
          <c:extLst>
            <c:ext xmlns:c16="http://schemas.microsoft.com/office/drawing/2014/chart" uri="{C3380CC4-5D6E-409C-BE32-E72D297353CC}">
              <c16:uniqueId val="{00000007-86E6-4DD3-8496-7C5A223070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1406</c:v>
                </c:pt>
                <c:pt idx="2">
                  <c:v>#N/A</c:v>
                </c:pt>
                <c:pt idx="3">
                  <c:v>#N/A</c:v>
                </c:pt>
                <c:pt idx="4">
                  <c:v>1599</c:v>
                </c:pt>
                <c:pt idx="5">
                  <c:v>#N/A</c:v>
                </c:pt>
                <c:pt idx="6">
                  <c:v>#N/A</c:v>
                </c:pt>
                <c:pt idx="7">
                  <c:v>1620</c:v>
                </c:pt>
                <c:pt idx="8">
                  <c:v>#N/A</c:v>
                </c:pt>
                <c:pt idx="9">
                  <c:v>#N/A</c:v>
                </c:pt>
                <c:pt idx="10">
                  <c:v>1721</c:v>
                </c:pt>
                <c:pt idx="11">
                  <c:v>#N/A</c:v>
                </c:pt>
                <c:pt idx="12">
                  <c:v>#N/A</c:v>
                </c:pt>
                <c:pt idx="13">
                  <c:v>2083</c:v>
                </c:pt>
                <c:pt idx="14">
                  <c:v>#N/A</c:v>
                </c:pt>
              </c:numCache>
            </c:numRef>
          </c:val>
          <c:smooth val="0"/>
          <c:extLst>
            <c:ext xmlns:c16="http://schemas.microsoft.com/office/drawing/2014/chart" uri="{C3380CC4-5D6E-409C-BE32-E72D297353CC}">
              <c16:uniqueId val="{00000008-86E6-4DD3-8496-7C5A223070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36387</c:v>
                </c:pt>
                <c:pt idx="5">
                  <c:v>36700</c:v>
                </c:pt>
                <c:pt idx="8">
                  <c:v>36594</c:v>
                </c:pt>
                <c:pt idx="11">
                  <c:v>36027</c:v>
                </c:pt>
                <c:pt idx="14">
                  <c:v>33199</c:v>
                </c:pt>
              </c:numCache>
            </c:numRef>
          </c:val>
          <c:extLst>
            <c:ext xmlns:c16="http://schemas.microsoft.com/office/drawing/2014/chart" uri="{C3380CC4-5D6E-409C-BE32-E72D297353CC}">
              <c16:uniqueId val="{00000000-F5F0-4F73-9D91-672DE3CC6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11964</c:v>
                </c:pt>
                <c:pt idx="5">
                  <c:v>11018</c:v>
                </c:pt>
                <c:pt idx="8">
                  <c:v>11120</c:v>
                </c:pt>
                <c:pt idx="11">
                  <c:v>10848</c:v>
                </c:pt>
                <c:pt idx="14">
                  <c:v>10561</c:v>
                </c:pt>
              </c:numCache>
            </c:numRef>
          </c:val>
          <c:extLst>
            <c:ext xmlns:c16="http://schemas.microsoft.com/office/drawing/2014/chart" uri="{C3380CC4-5D6E-409C-BE32-E72D297353CC}">
              <c16:uniqueId val="{00000001-F5F0-4F73-9D91-672DE3CC6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2782</c:v>
                </c:pt>
                <c:pt idx="5">
                  <c:v>2475</c:v>
                </c:pt>
                <c:pt idx="8">
                  <c:v>2344</c:v>
                </c:pt>
                <c:pt idx="11">
                  <c:v>3272</c:v>
                </c:pt>
                <c:pt idx="14">
                  <c:v>4086</c:v>
                </c:pt>
              </c:numCache>
            </c:numRef>
          </c:val>
          <c:extLst>
            <c:ext xmlns:c16="http://schemas.microsoft.com/office/drawing/2014/chart" uri="{C3380CC4-5D6E-409C-BE32-E72D297353CC}">
              <c16:uniqueId val="{00000002-F5F0-4F73-9D91-672DE3CC6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F0-4F73-9D91-672DE3CC6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F0-4F73-9D91-672DE3CC6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441</c:v>
                </c:pt>
                <c:pt idx="3">
                  <c:v>456</c:v>
                </c:pt>
                <c:pt idx="6">
                  <c:v>421</c:v>
                </c:pt>
                <c:pt idx="9">
                  <c:v>342</c:v>
                </c:pt>
                <c:pt idx="12">
                  <c:v>155</c:v>
                </c:pt>
              </c:numCache>
            </c:numRef>
          </c:val>
          <c:extLst>
            <c:ext xmlns:c16="http://schemas.microsoft.com/office/drawing/2014/chart" uri="{C3380CC4-5D6E-409C-BE32-E72D297353CC}">
              <c16:uniqueId val="{00000005-F5F0-4F73-9D91-672DE3CC6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3392</c:v>
                </c:pt>
                <c:pt idx="3">
                  <c:v>2761</c:v>
                </c:pt>
                <c:pt idx="6">
                  <c:v>2637</c:v>
                </c:pt>
                <c:pt idx="9">
                  <c:v>2532</c:v>
                </c:pt>
                <c:pt idx="12">
                  <c:v>2359</c:v>
                </c:pt>
              </c:numCache>
            </c:numRef>
          </c:val>
          <c:extLst>
            <c:ext xmlns:c16="http://schemas.microsoft.com/office/drawing/2014/chart" uri="{C3380CC4-5D6E-409C-BE32-E72D297353CC}">
              <c16:uniqueId val="{00000006-F5F0-4F73-9D91-672DE3CC6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829</c:v>
                </c:pt>
                <c:pt idx="3">
                  <c:v>1506</c:v>
                </c:pt>
                <c:pt idx="6">
                  <c:v>1377</c:v>
                </c:pt>
                <c:pt idx="9">
                  <c:v>1298</c:v>
                </c:pt>
                <c:pt idx="12">
                  <c:v>1128</c:v>
                </c:pt>
              </c:numCache>
            </c:numRef>
          </c:val>
          <c:extLst>
            <c:ext xmlns:c16="http://schemas.microsoft.com/office/drawing/2014/chart" uri="{C3380CC4-5D6E-409C-BE32-E72D297353CC}">
              <c16:uniqueId val="{00000007-F5F0-4F73-9D91-672DE3CC6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16572</c:v>
                </c:pt>
                <c:pt idx="3">
                  <c:v>16070</c:v>
                </c:pt>
                <c:pt idx="6">
                  <c:v>16460</c:v>
                </c:pt>
                <c:pt idx="9">
                  <c:v>16803</c:v>
                </c:pt>
                <c:pt idx="12">
                  <c:v>17175</c:v>
                </c:pt>
              </c:numCache>
            </c:numRef>
          </c:val>
          <c:extLst>
            <c:ext xmlns:c16="http://schemas.microsoft.com/office/drawing/2014/chart" uri="{C3380CC4-5D6E-409C-BE32-E72D297353CC}">
              <c16:uniqueId val="{00000008-F5F0-4F73-9D91-672DE3CC6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2142</c:v>
                </c:pt>
                <c:pt idx="3">
                  <c:v>2073</c:v>
                </c:pt>
                <c:pt idx="6">
                  <c:v>1820</c:v>
                </c:pt>
                <c:pt idx="9">
                  <c:v>2643</c:v>
                </c:pt>
                <c:pt idx="12">
                  <c:v>2486</c:v>
                </c:pt>
              </c:numCache>
            </c:numRef>
          </c:val>
          <c:extLst>
            <c:ext xmlns:c16="http://schemas.microsoft.com/office/drawing/2014/chart" uri="{C3380CC4-5D6E-409C-BE32-E72D297353CC}">
              <c16:uniqueId val="{00000009-F5F0-4F73-9D91-672DE3CC6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40450</c:v>
                </c:pt>
                <c:pt idx="3">
                  <c:v>41958</c:v>
                </c:pt>
                <c:pt idx="6">
                  <c:v>42251</c:v>
                </c:pt>
                <c:pt idx="9">
                  <c:v>41714</c:v>
                </c:pt>
                <c:pt idx="12">
                  <c:v>41279</c:v>
                </c:pt>
              </c:numCache>
            </c:numRef>
          </c:val>
          <c:extLst>
            <c:ext xmlns:c16="http://schemas.microsoft.com/office/drawing/2014/chart" uri="{C3380CC4-5D6E-409C-BE32-E72D297353CC}">
              <c16:uniqueId val="{0000000A-F5F0-4F73-9D91-672DE3CC6C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12693</c:v>
                </c:pt>
                <c:pt idx="2">
                  <c:v>#N/A</c:v>
                </c:pt>
                <c:pt idx="3">
                  <c:v>#N/A</c:v>
                </c:pt>
                <c:pt idx="4">
                  <c:v>14632</c:v>
                </c:pt>
                <c:pt idx="5">
                  <c:v>#N/A</c:v>
                </c:pt>
                <c:pt idx="6">
                  <c:v>#N/A</c:v>
                </c:pt>
                <c:pt idx="7">
                  <c:v>14907</c:v>
                </c:pt>
                <c:pt idx="8">
                  <c:v>#N/A</c:v>
                </c:pt>
                <c:pt idx="9">
                  <c:v>#N/A</c:v>
                </c:pt>
                <c:pt idx="10">
                  <c:v>15185</c:v>
                </c:pt>
                <c:pt idx="11">
                  <c:v>#N/A</c:v>
                </c:pt>
                <c:pt idx="12">
                  <c:v>#N/A</c:v>
                </c:pt>
                <c:pt idx="13">
                  <c:v>16736</c:v>
                </c:pt>
                <c:pt idx="14">
                  <c:v>#N/A</c:v>
                </c:pt>
              </c:numCache>
            </c:numRef>
          </c:val>
          <c:smooth val="0"/>
          <c:extLst>
            <c:ext xmlns:c16="http://schemas.microsoft.com/office/drawing/2014/chart" uri="{C3380CC4-5D6E-409C-BE32-E72D297353CC}">
              <c16:uniqueId val="{0000000B-F5F0-4F73-9D91-672DE3CC6C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1643</c:v>
                </c:pt>
                <c:pt idx="1">
                  <c:v>2133</c:v>
                </c:pt>
                <c:pt idx="2">
                  <c:v>2634</c:v>
                </c:pt>
              </c:numCache>
            </c:numRef>
          </c:val>
          <c:extLst>
            <c:ext xmlns:c16="http://schemas.microsoft.com/office/drawing/2014/chart" uri="{C3380CC4-5D6E-409C-BE32-E72D297353CC}">
              <c16:uniqueId val="{00000000-B152-4599-BD84-B532DE7F94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222</c:v>
                </c:pt>
                <c:pt idx="2">
                  <c:v>472</c:v>
                </c:pt>
              </c:numCache>
            </c:numRef>
          </c:val>
          <c:extLst>
            <c:ext xmlns:c16="http://schemas.microsoft.com/office/drawing/2014/chart" uri="{C3380CC4-5D6E-409C-BE32-E72D297353CC}">
              <c16:uniqueId val="{00000001-B152-4599-BD84-B532DE7F94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c:v>
                </c:pt>
                <c:pt idx="1">
                  <c:v>788</c:v>
                </c:pt>
                <c:pt idx="2">
                  <c:v>712</c:v>
                </c:pt>
              </c:numCache>
            </c:numRef>
          </c:val>
          <c:extLst>
            <c:ext xmlns:c16="http://schemas.microsoft.com/office/drawing/2014/chart" uri="{C3380CC4-5D6E-409C-BE32-E72D297353CC}">
              <c16:uniqueId val="{00000002-B152-4599-BD84-B532DE7F94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{D6366863-F603-4B40-B36B-C293EB923D09}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4DA-4363-A838-A8E40E3ED4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{39A6C026-5A06-42F4-9EA8-140144CAD17C}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A-4363-A838-A8E40E3ED4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{42B9E2A4-E0DF-4B20-8EC5-58C8D2FAC14F}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A-4363-A838-A8E40E3ED4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{6DADF934-61D5-4597-A0C3-A28427BB8F14}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A-4363-A838-A8E40E3ED4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{16643460-CD91-42E4-A6AA-A2978FAB5CE9}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A-4363-A838-A8E40E3ED4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{B1DCBDFD-7018-4449-8D90-0F49C813A056}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4DA-4363-A838-A8E40E3ED4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{2E64F404-7104-4D02-8E8E-1C80C6582BF2}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4DA-4363-A838-A8E40E3ED4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{9D369457-FD49-483E-85E2-E3107579FABB}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4DA-4363-A838-A8E40E3ED4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{7F4DDAF6-ACC9-415D-9068-2ED31674D7C0}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4DA-4363-A838-A8E40E3ED4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49.7</c:v>
                </c:pt>
                <c:pt idx="32">
                  <c:v>51.4</c:v>
                </c:pt>
              </c:numCache>
            </c:numRef>
          </c:xVal>
          <c:yVal>
            <c:numRef>
              <c:f>公会計指標分析・財政指標組合せ分析表!$BP$51:$DC$51</c:f>
              <c:numCache>
                <c:formatCode>#,##0.0;"▲ "#,##0.0</c:formatCode>
                <c:ptCount val="40"/>
                <c:pt idx="16">
                  <c:v>67.3</c:v>
                </c:pt>
                <c:pt idx="24">
                  <c:v>67.5</c:v>
                </c:pt>
                <c:pt idx="32">
                  <c:v>72.900000000000006</c:v>
                </c:pt>
              </c:numCache>
            </c:numRef>
          </c:yVal>
          <c:smooth val="0"/>
          <c:extLst>
            <c:ext xmlns:c16="http://schemas.microsoft.com/office/drawing/2014/chart" uri="{C3380CC4-5D6E-409C-BE32-E72D297353CC}">
              <c16:uniqueId val="{00000009-E4DA-4363-A838-A8E40E3ED4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{AC301384-E56A-4F5B-883C-7F1A8CA1361C}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4DA-4363-A838-A8E40E3ED4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{72D5410B-7E49-4617-BEA0-E8EBAC256265}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A-4363-A838-A8E40E3ED4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{19DBC775-4BFC-48D1-B292-102BC2648648}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A-4363-A838-A8E40E3ED4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{19B14237-BCEC-461B-BEF0-04B6AD52742E}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A-4363-A838-A8E40E3ED4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{099C8451-5FD4-44F1-810B-A75345DF7A36}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A-4363-A838-A8E40E3ED4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{A372D7F7-2B15-443D-8DFC-58F4773220F7}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4DA-4363-A838-A8E40E3ED4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{CDC3CA6B-40E5-4144-ACCA-DD56CBBD86F7}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4DA-4363-A838-A8E40E3ED4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{C3993291-B7BB-4B1E-BEC9-A26CBBE58D78}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4DA-4363-A838-A8E40E3ED4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{BEDA2A06-DCFA-4957-9AA3-E048D054A460}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4DA-4363-A838-A8E40E3ED4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c:ext xmlns:c16="http://schemas.microsoft.com/office/drawing/2014/chart" uri="{C3380CC4-5D6E-409C-BE32-E72D297353CC}">
              <c16:uniqueId val="{00000013-E4DA-4363-A838-A8E40E3ED4FC}"/>
            </c:ext>
          </c:extLst>
        </c:ser>
        <c:dLbls>
          <c:showLegendKey val="0"/>
          <c:showVal val="1"/>
          <c:showCatName val="0"/>
          <c:showSerName val="0"/>
          <c:showPercent val="0"/>
          <c:showBubbleSize val="0"/>
        </c:dLbls>
        <c:axId val="46179840"/>
        <c:axId val="46181760"/>
      </c:scatterChart>
      <c:valAx>
        <c:axId val="46179840"/>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{C67C6C55-ED1F-4D1C-9E08-00DC13743C3D}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DDF-41EC-A658-B09A1A8E61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{473DF8FE-C488-45E5-8516-CAF0E54B9BB1}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DF-41EC-A658-B09A1A8E61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{15E5978F-79AD-4DB5-B611-FAA20FB64516}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DF-41EC-A658-B09A1A8E61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{F9690354-F389-4B02-A1D1-1F474FBAC834}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DF-41EC-A658-B09A1A8E61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{7CBA77EA-AB9B-4883-920C-F5E111DC50CB}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DF-41EC-A658-B09A1A8E61C2}"/>
                </c:ext>
              </c:extLst>
            </c:dLbl>
            <c:dLbl>
              <c:idx val="8"/>
              <c:layout>
                <c:manualLayout>
                  <c:x val="-2.8571455237596511E-2"/>
                  <c:y val="-4.532908603082250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{FDF6CAAF-DADB-4639-9C4A-56F862099B6B}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DDF-41EC-A658-B09A1A8E61C2}"/>
                </c:ext>
              </c:extLst>
            </c:dLbl>
            <c:dLbl>
              <c:idx val="16"/>
              <c:layout>
                <c:manualLayout>
                  <c:x val="-3.4824528000624889E-2"/>
                  <c:y val="-7.950420814476538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{B79FC66A-3B91-4942-8A22-E071E7C28BFB}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DDF-41EC-A658-B09A1A8E61C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{ACA89D59-2978-4E78-8C20-DE84774D2321}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DDF-41EC-A658-B09A1A8E61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{0A54523D-6D9B-4F3E-9D06-D5855059A397}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DDF-41EC-A658-B09A1A8E61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7</c:v>
                </c:pt>
                <c:pt idx="24">
                  <c:v>7.4</c:v>
                </c:pt>
                <c:pt idx="32">
                  <c:v>8</c:v>
                </c:pt>
              </c:numCache>
            </c:numRef>
          </c:xVal>
          <c:yVal>
            <c:numRef>
              <c:f>公会計指標分析・財政指標組合せ分析表!$BP$73:$DC$73</c:f>
              <c:numCache>
                <c:formatCode>#,##0.0;"▲ "#,##0.0</c:formatCode>
                <c:ptCount val="40"/>
                <c:pt idx="0">
                  <c:v>59.5</c:v>
                </c:pt>
                <c:pt idx="8">
                  <c:v>66.900000000000006</c:v>
                </c:pt>
                <c:pt idx="16">
                  <c:v>67.3</c:v>
                </c:pt>
                <c:pt idx="24">
                  <c:v>67.5</c:v>
                </c:pt>
                <c:pt idx="32">
                  <c:v>72.900000000000006</c:v>
                </c:pt>
              </c:numCache>
            </c:numRef>
          </c:yVal>
          <c:smooth val="0"/>
          <c:extLst>
            <c:ext xmlns:c16="http://schemas.microsoft.com/office/drawing/2014/chart" uri="{C3380CC4-5D6E-409C-BE32-E72D297353CC}">
              <c16:uniqueId val="{00000009-7DDF-41EC-A658-B09A1A8E61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{414075E0-554E-4B41-AB8E-2EA6454BEA74}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DDF-41EC-A658-B09A1A8E61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{A7184E45-DAE1-436B-B6A9-614945011F1D}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DF-41EC-A658-B09A1A8E61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{4EA1D6DB-A6B8-4B4B-AA0C-CE5934EB3566}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DF-41EC-A658-B09A1A8E61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{8C7A154E-4DEB-48A6-8F2A-A6558C50089E}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DF-41EC-A658-B09A1A8E61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{D5020751-071E-4B9D-9808-03C0EA9D42FF}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DF-41EC-A658-B09A1A8E61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{7FA6C32E-E75B-4FAD-8D6F-4CB5A41E137D}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DDF-41EC-A658-B09A1A8E61C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{59985D56-572B-4217-A48D-4BD86BBD067C}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DDF-41EC-A658-B09A1A8E61C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{DCC39081-B14D-4575-A520-D57CFE0A59D2}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DDF-41EC-A658-B09A1A8E61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{2F274B32-7C68-4589-BB7E-7866F7442150}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DDF-41EC-A658-B09A1A8E61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7DDF-41EC-A658-B09A1A8E61C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「算入公債費等」については、臨時財政対策債などの交付税措置のある地方債の借入が増えていることなどから増加しているものの、「元利償還金」も増加している。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以上の状況から、実質公債費比率の分子全体では、前年度と比べて増加している。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一般会計において、地方債残高については、元利償還額よりも借入額が少なかったため減少となったが、公共下水道事業の市債残高が増加したため、公営企業債等繰入見込額が増加となった。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以上の状況などから、前年度に比べて将来負担比率の分子全体が増加している。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財政調整基金の歳入超過額積み立て、減債基金の積み立てにより、前年度と比べて増加となった。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基金の使途明確化を図るために、特定目的基金に適切に積み立てを行っていく。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三郷インターＡ地区等公共施設整備基金：三郷インターＡ地区およびその他隣接地区の公共施設の整備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常磐新線対策基金　　　　　　　　　　：常磐新線の建設促進及びこれに係る地域整備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被災者支援がんばろう基金　　　　　　：災害により被害を受けた方の支援</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みどりの基金　　　　　　　　　　　　：緑化の推進と緑の保全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三郷インターＡ地区等公共施設整備基金：橋りょう架替事業に伴う取り崩しのため、減少となった。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　　　　　　　　　　：運動施設整備事業に伴う取り崩しのため、減少となった。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基金の使途明確化を図るために、特定目的基金に適切に積み立てを行っていく。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歳入超過額を積み立てたため、増加となった。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災害復旧など歳出超過に伴う財源不足が生じたときなどのため、適切に積み立てを行っていく。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常磐新線貸付金元金収入の一部を積み立てたため、増加となった。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市債の償還に必要な財源を確保し、将来にわたる市財政の健全な運営に資するため、計画的に積み立てを行っていく。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有形固定資産減価償却率については、上昇傾向にあるものの、保育施設の長寿命化事業などを昨年度に引き続き実施しており、こうした取り組みなどにより類似団体平均と比較すると比率は小さい。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139573</xdr:rowOff>
    </xdr:from>
    <xdr:to>
      <xdr:col>23</xdr:col>
      <xdr:colOff>136525</xdr:colOff>
      <xdr:row>34</xdr:row>
      <xdr:rowOff>69723</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54500</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48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41529</xdr:rowOff>
    </xdr:from>
    <xdr:to>
      <xdr:col>19</xdr:col>
      <xdr:colOff>187325</xdr:colOff>
      <xdr:row>34</xdr:row>
      <xdr:rowOff>143129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18923</xdr:rowOff>
    </xdr:from>
    <xdr:to>
      <xdr:col>23</xdr:col>
      <xdr:colOff>85725</xdr:colOff>
      <xdr:row>34</xdr:row>
      <xdr:rowOff>92329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61974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114935</xdr:rowOff>
    </xdr:from>
    <xdr:to>
      <xdr:col>15</xdr:col>
      <xdr:colOff>187325</xdr:colOff>
      <xdr:row>35</xdr:row>
      <xdr:rowOff>45085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92329</xdr:rowOff>
    </xdr:from>
    <xdr:to>
      <xdr:col>19</xdr:col>
      <xdr:colOff>136525</xdr:colOff>
      <xdr:row>34</xdr:row>
      <xdr:rowOff>165735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69315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134256</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673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36212</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債務償還比率については、昨年度から微減しているが、小中学校の空調設備工事や陸上競技場整備工事など大規模な工事（単独工事）を実施しているため、類似団体と比較すると長くなっている。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翌年度以降における財政の状況を考慮し、引き続き数値の抑制に努める必要がある。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D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a:extLst>
            <a:ext uri="{FF2B5EF4-FFF2-40B4-BE49-F238E27FC236}">
              <a16:creationId xmlns:a16="http://schemas.microsoft.com/office/drawing/2014/main" id="{00000000-0008-0000-0D00-000077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a:extLst>
            <a:ext uri="{FF2B5EF4-FFF2-40B4-BE49-F238E27FC236}">
              <a16:creationId xmlns:a16="http://schemas.microsoft.com/office/drawing/2014/main" id="{00000000-0008-0000-0D00-000079000000}"/>
            </a:ext>
          </a:extLst>
        </xdr:cNvPr>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50892</xdr:rowOff>
    </xdr:from>
    <xdr:to>
      <xdr:col>76</xdr:col>
      <xdr:colOff>73025</xdr:colOff>
      <xdr:row>29</xdr:row>
      <xdr:rowOff>152492</xdr:rowOff>
    </xdr:to>
    <xdr:sp macro="" textlink="">
      <xdr:nvSpPr>
        <xdr:cNvPr id="129" name="楕円 128">
          <a:extLst>
            <a:ext uri="{FF2B5EF4-FFF2-40B4-BE49-F238E27FC236}">
              <a16:creationId xmlns:a16="http://schemas.microsoft.com/office/drawing/2014/main" id="{00000000-0008-0000-0D00-000081000000}"/>
            </a:ext>
          </a:extLst>
        </xdr:cNvPr>
        <xdr:cNvSpPr/>
      </xdr:nvSpPr>
      <xdr:spPr>
        <a:xfrm>
          <a:off x="14744700" y="57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73769</xdr:rowOff>
    </xdr:from>
    <xdr:ext cx="469744" cy="259045"/>
    <xdr:sp macro="" textlink="">
      <xdr:nvSpPr>
        <xdr:cNvPr id="130" name="債務償還比率該当値テキスト">
          <a:extLst>
            <a:ext uri="{FF2B5EF4-FFF2-40B4-BE49-F238E27FC236}">
              <a16:creationId xmlns:a16="http://schemas.microsoft.com/office/drawing/2014/main" id="{00000000-0008-0000-0D00-000082000000}"/>
            </a:ext>
          </a:extLst>
        </xdr:cNvPr>
        <xdr:cNvSpPr txBox="1"/>
      </xdr:nvSpPr>
      <xdr:spPr>
        <a:xfrm>
          <a:off x="14846300" y="56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17187</xdr:rowOff>
    </xdr:from>
    <xdr:to>
      <xdr:col>72</xdr:col>
      <xdr:colOff>123825</xdr:colOff>
      <xdr:row>29</xdr:row>
      <xdr:rowOff>118787</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033500" y="5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67987</xdr:rowOff>
    </xdr:from>
    <xdr:to>
      <xdr:col>76</xdr:col>
      <xdr:colOff>22225</xdr:colOff>
      <xdr:row>29</xdr:row>
      <xdr:rowOff>101692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084300" y="5811562"/>
          <a:ext cx="711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3" name="n_1aveValue債務償還比率">
          <a:extLst>
            <a:ext uri="{FF2B5EF4-FFF2-40B4-BE49-F238E27FC236}">
              <a16:creationId xmlns:a16="http://schemas.microsoft.com/office/drawing/2014/main" id="{00000000-0008-0000-0D00-000085000000}"/>
            </a:ext>
          </a:extLst>
        </xdr:cNvPr>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135314</xdr:rowOff>
    </xdr:from>
    <xdr:ext cx="469744" cy="259045"/>
    <xdr:sp macro="" textlink="">
      <xdr:nvSpPr>
        <xdr:cNvPr id="134" name="n_1mainValue債務償還比率">
          <a:extLst>
            <a:ext uri="{FF2B5EF4-FFF2-40B4-BE49-F238E27FC236}">
              <a16:creationId xmlns:a16="http://schemas.microsoft.com/office/drawing/2014/main" id="{00000000-0008-0000-0D00-000086000000}"/>
            </a:ext>
          </a:extLst>
        </xdr:cNvPr>
        <xdr:cNvSpPr txBox="1"/>
      </xdr:nvSpPr>
      <xdr:spPr>
        <a:xfrm>
          <a:off x="13836727" y="553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144272</xdr:rowOff>
    </xdr:from>
    <xdr:to>
      <xdr:col>24</xdr:col>
      <xdr:colOff>114300</xdr:colOff>
      <xdr:row>40</xdr:row>
      <xdr:rowOff>74422</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122699</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xdr:rowOff>
    </xdr:from>
    <xdr:to>
      <xdr:col>20</xdr:col>
      <xdr:colOff>38100</xdr:colOff>
      <xdr:row>40</xdr:row>
      <xdr:rowOff>117856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23622</xdr:rowOff>
    </xdr:from>
    <xdr:to>
      <xdr:col>24</xdr:col>
      <xdr:colOff>63500</xdr:colOff>
      <xdr:row>40</xdr:row>
      <xdr:rowOff>67056</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8816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67056</xdr:rowOff>
    </xdr:from>
    <xdr:to>
      <xdr:col>19</xdr:col>
      <xdr:colOff>177800</xdr:colOff>
      <xdr:row>40</xdr:row>
      <xdr:rowOff>110490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9250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108983</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61290</xdr:rowOff>
    </xdr:from>
    <xdr:to>
      <xdr:col>55</xdr:col>
      <xdr:colOff>50800</xdr:colOff>
      <xdr:row>40</xdr:row>
      <xdr:rowOff>162890</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9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39717</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8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57785</xdr:rowOff>
    </xdr:from>
    <xdr:to>
      <xdr:col>50</xdr:col>
      <xdr:colOff>165100</xdr:colOff>
      <xdr:row>40</xdr:row>
      <xdr:rowOff>159385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112090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696658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56261</xdr:rowOff>
    </xdr:from>
    <xdr:to>
      <xdr:col>46</xdr:col>
      <xdr:colOff>38100</xdr:colOff>
      <xdr:row>40</xdr:row>
      <xdr:rowOff>157861</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9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107061</xdr:rowOff>
    </xdr:from>
    <xdr:to>
      <xdr:col>50</xdr:col>
      <xdr:colOff>114300</xdr:colOff>
      <xdr:row>40</xdr:row>
      <xdr:rowOff>108585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9650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150512</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148988</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70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146957</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104143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1633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10433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17434</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135403</xdr:rowOff>
    </xdr:from>
    <xdr:to>
      <xdr:col>55</xdr:col>
      <xdr:colOff>50800</xdr:colOff>
      <xdr:row>62</xdr:row>
      <xdr:rowOff>65553</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5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158280</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44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134800</xdr:rowOff>
    </xdr:from>
    <xdr:to>
      <xdr:col>50</xdr:col>
      <xdr:colOff>165100</xdr:colOff>
      <xdr:row>62</xdr:row>
      <xdr:rowOff>64950</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5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14150</xdr:rowOff>
    </xdr:from>
    <xdr:to>
      <xdr:col>55</xdr:col>
      <xdr:colOff>0</xdr:colOff>
      <xdr:row>62</xdr:row>
      <xdr:rowOff>14753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9639300" y="10644050"/>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133135</xdr:rowOff>
    </xdr:from>
    <xdr:to>
      <xdr:col>46</xdr:col>
      <xdr:colOff>38100</xdr:colOff>
      <xdr:row>62</xdr:row>
      <xdr:rowOff>63285</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5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12485</xdr:rowOff>
    </xdr:from>
    <xdr:to>
      <xdr:col>50</xdr:col>
      <xdr:colOff>114300</xdr:colOff>
      <xdr:row>62</xdr:row>
      <xdr:rowOff>14150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8750300" y="1064238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81477</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36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79812</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3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166388</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57150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797300" y="13567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111125</xdr:rowOff>
    </xdr:from>
    <xdr:to>
      <xdr:col>15</xdr:col>
      <xdr:colOff>101600</xdr:colOff>
      <xdr:row>79</xdr:row>
      <xdr:rowOff>41275</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161925</xdr:rowOff>
    </xdr:from>
    <xdr:to>
      <xdr:col>19</xdr:col>
      <xdr:colOff>177800</xdr:colOff>
      <xdr:row>79</xdr:row>
      <xdr:rowOff>57150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2908300" y="135350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57802</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E00-00002B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E00-00002D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E00-00002F010000}"/>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120539</xdr:rowOff>
    </xdr:from>
    <xdr:ext cx="469744" cy="259045"/>
    <xdr:sp macro="" textlink="">
      <xdr:nvSpPr>
        <xdr:cNvPr id="314" name="【公営住宅】&#10;一人当たり面積該当値テキスト">
          <a:extLst>
            <a:ext uri="{FF2B5EF4-FFF2-40B4-BE49-F238E27FC236}">
              <a16:creationId xmlns:a16="http://schemas.microsoft.com/office/drawing/2014/main" id="{00000000-0008-0000-0E00-00003A010000}"/>
            </a:ext>
          </a:extLst>
        </xdr:cNvPr>
        <xdr:cNvSpPr txBox="1"/>
      </xdr:nvSpPr>
      <xdr:spPr>
        <a:xfrm>
          <a:off x="10515600" y="1452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33592</xdr:rowOff>
    </xdr:from>
    <xdr:to>
      <xdr:col>50</xdr:col>
      <xdr:colOff>165100</xdr:colOff>
      <xdr:row>85</xdr:row>
      <xdr:rowOff>135192</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9588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84392</xdr:rowOff>
    </xdr:from>
    <xdr:to>
      <xdr:col>55</xdr:col>
      <xdr:colOff>0</xdr:colOff>
      <xdr:row>85</xdr:row>
      <xdr:rowOff>84962</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9639300" y="1465764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33592</xdr:rowOff>
    </xdr:from>
    <xdr:to>
      <xdr:col>46</xdr:col>
      <xdr:colOff>38100</xdr:colOff>
      <xdr:row>85</xdr:row>
      <xdr:rowOff>135192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8699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84392</xdr:rowOff>
    </xdr:from>
    <xdr:to>
      <xdr:col>50</xdr:col>
      <xdr:colOff>114300</xdr:colOff>
      <xdr:row>85</xdr:row>
      <xdr:rowOff>84392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8750300" y="14657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126319</xdr:rowOff>
    </xdr:from>
    <xdr:ext cx="469744" cy="259045"/>
    <xdr:sp macro="" textlink="">
      <xdr:nvSpPr>
        <xdr:cNvPr id="322" name="n_1mainValue【公営住宅】&#10;一人当たり面積">
          <a:extLst>
            <a:ext uri="{FF2B5EF4-FFF2-40B4-BE49-F238E27FC236}">
              <a16:creationId xmlns:a16="http://schemas.microsoft.com/office/drawing/2014/main" id="{00000000-0008-0000-0E00-000042010000}"/>
            </a:ext>
          </a:extLst>
        </xdr:cNvPr>
        <xdr:cNvSpPr txBox="1"/>
      </xdr:nvSpPr>
      <xdr:spPr>
        <a:xfrm>
          <a:off x="93917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126319</xdr:rowOff>
    </xdr:from>
    <xdr:ext cx="469744" cy="259045"/>
    <xdr:sp macro="" textlink="">
      <xdr:nvSpPr>
        <xdr:cNvPr id="323" name="n_2mainValue【公営住宅】&#10;一人当たり面積">
          <a:extLst>
            <a:ext uri="{FF2B5EF4-FFF2-40B4-BE49-F238E27FC236}">
              <a16:creationId xmlns:a16="http://schemas.microsoft.com/office/drawing/2014/main" id="{00000000-0008-0000-0E00-000043010000}"/>
            </a:ext>
          </a:extLst>
        </xdr:cNvPr>
        <xdr:cNvSpPr txBox="1"/>
      </xdr:nvSpPr>
      <xdr:spPr>
        <a:xfrm>
          <a:off x="8515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00000000-0008-0000-0E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00000000-0008-0000-0E00-00006D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00000000-0008-0000-0E00-00006F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00000000-0008-0000-0E00-000071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6268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8272</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00000000-0008-0000-0E00-00007C010000}"/>
            </a:ext>
          </a:extLst>
        </xdr:cNvPr>
        <xdr:cNvSpPr txBox="1"/>
      </xdr:nvSpPr>
      <xdr:spPr>
        <a:xfrm>
          <a:off x="16357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81915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5481300" y="63798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37</xdr:row>
      <xdr:rowOff>81915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4592300" y="623506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388" name="n_1main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0000000-0008-0000-0E00-00009C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00000000-0008-0000-0E00-00009E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00000000-0008-0000-0E00-0000A0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27" name="【認定こども園・幼稚園・保育所】&#10;一人当たり面積該当値テキスト">
          <a:extLst>
            <a:ext uri="{FF2B5EF4-FFF2-40B4-BE49-F238E27FC236}">
              <a16:creationId xmlns:a16="http://schemas.microsoft.com/office/drawing/2014/main" id="{00000000-0008-0000-0E00-0000AB010000}"/>
            </a:ext>
          </a:extLst>
        </xdr:cNvPr>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144780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20434300" y="6870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35" name="n_1main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36" name="n_2main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00000000-0008-0000-0E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00000000-0008-0000-0E00-0000CE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000000-0008-0000-0E00-0000D0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00000000-0008-0000-0E00-0000D201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00000000-0008-0000-0E00-0000DD010000}"/>
            </a:ext>
          </a:extLst>
        </xdr:cNvPr>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62</xdr:row>
      <xdr:rowOff>49530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5481300" y="105994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121920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4592300" y="10679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E00-0000E2010000}"/>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E00-0000E3010000}"/>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E00-0000E4010000}"/>
            </a:ext>
          </a:extLst>
        </xdr:cNvPr>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485" name="n_1mainValue【学校施設】&#10;有形固定資産減価償却率">
          <a:extLst>
            <a:ext uri="{FF2B5EF4-FFF2-40B4-BE49-F238E27FC236}">
              <a16:creationId xmlns:a16="http://schemas.microsoft.com/office/drawing/2014/main" id="{00000000-0008-0000-0E00-0000E5010000}"/>
            </a:ext>
          </a:extLst>
        </xdr:cNvPr>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486" name="n_2mainValue【学校施設】&#10;有形固定資産減価償却率">
          <a:extLst>
            <a:ext uri="{FF2B5EF4-FFF2-40B4-BE49-F238E27FC236}">
              <a16:creationId xmlns:a16="http://schemas.microsoft.com/office/drawing/2014/main" id="{00000000-0008-0000-0E00-0000E6010000}"/>
            </a:ext>
          </a:extLst>
        </xdr:cNvPr>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a:extLst>
            <a:ext uri="{FF2B5EF4-FFF2-40B4-BE49-F238E27FC236}">
              <a16:creationId xmlns:a16="http://schemas.microsoft.com/office/drawing/2014/main" id="{00000000-0008-0000-0E00-00000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a:extLst>
            <a:ext uri="{FF2B5EF4-FFF2-40B4-BE49-F238E27FC236}">
              <a16:creationId xmlns:a16="http://schemas.microsoft.com/office/drawing/2014/main" id="{00000000-0008-0000-0E00-000002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a:extLst>
            <a:ext uri="{FF2B5EF4-FFF2-40B4-BE49-F238E27FC236}">
              <a16:creationId xmlns:a16="http://schemas.microsoft.com/office/drawing/2014/main" id="{00000000-0008-0000-0E00-000004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18" name="【学校施設】&#10;一人当たり面積平均値テキスト">
          <a:extLst>
            <a:ext uri="{FF2B5EF4-FFF2-40B4-BE49-F238E27FC236}">
              <a16:creationId xmlns:a16="http://schemas.microsoft.com/office/drawing/2014/main" id="{00000000-0008-0000-0E00-000006020000}"/>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66766</xdr:rowOff>
    </xdr:from>
    <xdr:to>
      <xdr:col>116</xdr:col>
      <xdr:colOff>114300</xdr:colOff>
      <xdr:row>60</xdr:row>
      <xdr:rowOff>168366</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22110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45193</xdr:rowOff>
    </xdr:from>
    <xdr:ext cx="469744" cy="259045"/>
    <xdr:sp macro="" textlink="">
      <xdr:nvSpPr>
        <xdr:cNvPr id="529" name="【学校施設】&#10;一人当たり面積該当値テキスト">
          <a:extLst>
            <a:ext uri="{FF2B5EF4-FFF2-40B4-BE49-F238E27FC236}">
              <a16:creationId xmlns:a16="http://schemas.microsoft.com/office/drawing/2014/main" id="{00000000-0008-0000-0E00-000011020000}"/>
            </a:ext>
          </a:extLst>
        </xdr:cNvPr>
        <xdr:cNvSpPr txBox="1"/>
      </xdr:nvSpPr>
      <xdr:spPr>
        <a:xfrm>
          <a:off x="22199600" y="103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49349</xdr:rowOff>
    </xdr:from>
    <xdr:to>
      <xdr:col>112</xdr:col>
      <xdr:colOff>38100</xdr:colOff>
      <xdr:row>60</xdr:row>
      <xdr:rowOff>150949</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1272500" y="103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100149</xdr:rowOff>
    </xdr:from>
    <xdr:to>
      <xdr:col>116</xdr:col>
      <xdr:colOff>63500</xdr:colOff>
      <xdr:row>60</xdr:row>
      <xdr:rowOff>117566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21323300" y="1038714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38463</xdr:rowOff>
    </xdr:from>
    <xdr:to>
      <xdr:col>107</xdr:col>
      <xdr:colOff>101600</xdr:colOff>
      <xdr:row>60</xdr:row>
      <xdr:rowOff>140063</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20383500" y="103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89263</xdr:rowOff>
    </xdr:from>
    <xdr:to>
      <xdr:col>111</xdr:col>
      <xdr:colOff>177800</xdr:colOff>
      <xdr:row>60</xdr:row>
      <xdr:rowOff>100149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20434300" y="103762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4" name="n_1aveValue【学校施設】&#10;一人当たり面積">
          <a:extLst>
            <a:ext uri="{FF2B5EF4-FFF2-40B4-BE49-F238E27FC236}">
              <a16:creationId xmlns:a16="http://schemas.microsoft.com/office/drawing/2014/main" id="{00000000-0008-0000-0E00-00001602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35" name="n_2aveValue【学校施設】&#10;一人当たり面積">
          <a:extLst>
            <a:ext uri="{FF2B5EF4-FFF2-40B4-BE49-F238E27FC236}">
              <a16:creationId xmlns:a16="http://schemas.microsoft.com/office/drawing/2014/main" id="{00000000-0008-0000-0E00-000017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36" name="n_3aveValue【学校施設】&#10;一人当たり面積">
          <a:extLst>
            <a:ext uri="{FF2B5EF4-FFF2-40B4-BE49-F238E27FC236}">
              <a16:creationId xmlns:a16="http://schemas.microsoft.com/office/drawing/2014/main" id="{00000000-0008-0000-0E00-000018020000}"/>
            </a:ext>
          </a:extLst>
        </xdr:cNvPr>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142076</xdr:rowOff>
    </xdr:from>
    <xdr:ext cx="469744" cy="259045"/>
    <xdr:sp macro="" textlink="">
      <xdr:nvSpPr>
        <xdr:cNvPr id="537" name="n_1mainValue【学校施設】&#10;一人当たり面積">
          <a:extLst>
            <a:ext uri="{FF2B5EF4-FFF2-40B4-BE49-F238E27FC236}">
              <a16:creationId xmlns:a16="http://schemas.microsoft.com/office/drawing/2014/main" id="{00000000-0008-0000-0E00-000019020000}"/>
            </a:ext>
          </a:extLst>
        </xdr:cNvPr>
        <xdr:cNvSpPr txBox="1"/>
      </xdr:nvSpPr>
      <xdr:spPr>
        <a:xfrm>
          <a:off x="21075727" y="104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131190</xdr:rowOff>
    </xdr:from>
    <xdr:ext cx="469744" cy="259045"/>
    <xdr:sp macro="" textlink="">
      <xdr:nvSpPr>
        <xdr:cNvPr id="538" name="n_2mainValue【学校施設】&#10;一人当たり面積">
          <a:extLst>
            <a:ext uri="{FF2B5EF4-FFF2-40B4-BE49-F238E27FC236}">
              <a16:creationId xmlns:a16="http://schemas.microsoft.com/office/drawing/2014/main" id="{00000000-0008-0000-0E00-00001A020000}"/>
            </a:ext>
          </a:extLst>
        </xdr:cNvPr>
        <xdr:cNvSpPr txBox="1"/>
      </xdr:nvSpPr>
      <xdr:spPr>
        <a:xfrm>
          <a:off x="20199427" y="104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a:extLst>
            <a:ext uri="{FF2B5EF4-FFF2-40B4-BE49-F238E27FC236}">
              <a16:creationId xmlns:a16="http://schemas.microsoft.com/office/drawing/2014/main" id="{00000000-0008-0000-0E00-00003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65" name="【児童館】&#10;有形固定資産減価償却率最小値テキスト">
          <a:extLst>
            <a:ext uri="{FF2B5EF4-FFF2-40B4-BE49-F238E27FC236}">
              <a16:creationId xmlns:a16="http://schemas.microsoft.com/office/drawing/2014/main" id="{00000000-0008-0000-0E00-000035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a:extLst>
            <a:ext uri="{FF2B5EF4-FFF2-40B4-BE49-F238E27FC236}">
              <a16:creationId xmlns:a16="http://schemas.microsoft.com/office/drawing/2014/main" id="{00000000-0008-0000-0E00-00003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69" name="【児童館】&#10;有形固定資産減価償却率平均値テキスト">
          <a:extLst>
            <a:ext uri="{FF2B5EF4-FFF2-40B4-BE49-F238E27FC236}">
              <a16:creationId xmlns:a16="http://schemas.microsoft.com/office/drawing/2014/main" id="{00000000-0008-0000-0E00-000039020000}"/>
            </a:ext>
          </a:extLst>
        </xdr:cNvPr>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580" name="【児童館】&#10;有形固定資産減価償却率該当値テキスト">
          <a:extLst>
            <a:ext uri="{FF2B5EF4-FFF2-40B4-BE49-F238E27FC236}">
              <a16:creationId xmlns:a16="http://schemas.microsoft.com/office/drawing/2014/main" id="{00000000-0008-0000-0E00-000044020000}"/>
            </a:ext>
          </a:extLst>
        </xdr:cNvPr>
        <xdr:cNvSpPr txBox="1"/>
      </xdr:nvSpPr>
      <xdr:spPr>
        <a:xfrm>
          <a:off x="16357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41366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5481300" y="140627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78921</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4592300" y="1410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585" name="n_1aveValue【児童館】&#10;有形固定資産減価償却率">
          <a:extLst>
            <a:ext uri="{FF2B5EF4-FFF2-40B4-BE49-F238E27FC236}">
              <a16:creationId xmlns:a16="http://schemas.microsoft.com/office/drawing/2014/main" id="{00000000-0008-0000-0E00-000049020000}"/>
            </a:ext>
          </a:extLst>
        </xdr:cNvPr>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86" name="n_2aveValue【児童館】&#10;有形固定資産減価償却率">
          <a:extLst>
            <a:ext uri="{FF2B5EF4-FFF2-40B4-BE49-F238E27FC236}">
              <a16:creationId xmlns:a16="http://schemas.microsoft.com/office/drawing/2014/main" id="{00000000-0008-0000-0E00-00004A02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87" name="n_3aveValue【児童館】&#10;有形固定資産減価償却率">
          <a:extLst>
            <a:ext uri="{FF2B5EF4-FFF2-40B4-BE49-F238E27FC236}">
              <a16:creationId xmlns:a16="http://schemas.microsoft.com/office/drawing/2014/main" id="{00000000-0008-0000-0E00-00004B020000}"/>
            </a:ext>
          </a:extLst>
        </xdr:cNvPr>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83293</xdr:rowOff>
    </xdr:from>
    <xdr:ext cx="405111" cy="259045"/>
    <xdr:sp macro="" textlink="">
      <xdr:nvSpPr>
        <xdr:cNvPr id="588" name="n_1mainValue【児童館】&#10;有形固定資産減価償却率">
          <a:extLst>
            <a:ext uri="{FF2B5EF4-FFF2-40B4-BE49-F238E27FC236}">
              <a16:creationId xmlns:a16="http://schemas.microsoft.com/office/drawing/2014/main" id="{00000000-0008-0000-0E00-00004C020000}"/>
            </a:ext>
          </a:extLst>
        </xdr:cNvPr>
        <xdr:cNvSpPr txBox="1"/>
      </xdr:nvSpPr>
      <xdr:spPr>
        <a:xfrm>
          <a:off x="15266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120848</xdr:rowOff>
    </xdr:from>
    <xdr:ext cx="405111" cy="259045"/>
    <xdr:sp macro="" textlink="">
      <xdr:nvSpPr>
        <xdr:cNvPr id="589" name="n_2mainValue【児童館】&#10;有形固定資産減価償却率">
          <a:extLst>
            <a:ext uri="{FF2B5EF4-FFF2-40B4-BE49-F238E27FC236}">
              <a16:creationId xmlns:a16="http://schemas.microsoft.com/office/drawing/2014/main" id="{00000000-0008-0000-0E00-00004D020000}"/>
            </a:ext>
          </a:extLst>
        </xdr:cNvPr>
        <xdr:cNvSpPr txBox="1"/>
      </xdr:nvSpPr>
      <xdr:spPr>
        <a:xfrm>
          <a:off x="14389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00000000-0008-0000-0E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4" name="【児童館】&#10;一人当たり面積最小値テキスト">
          <a:extLst>
            <a:ext uri="{FF2B5EF4-FFF2-40B4-BE49-F238E27FC236}">
              <a16:creationId xmlns:a16="http://schemas.microsoft.com/office/drawing/2014/main" id="{00000000-0008-0000-0E00-000066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6" name="【児童館】&#10;一人当たり面積最大値テキスト">
          <a:extLst>
            <a:ext uri="{FF2B5EF4-FFF2-40B4-BE49-F238E27FC236}">
              <a16:creationId xmlns:a16="http://schemas.microsoft.com/office/drawing/2014/main" id="{00000000-0008-0000-0E00-000068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8" name="【児童館】&#10;一人当たり面積平均値テキスト">
          <a:extLst>
            <a:ext uri="{FF2B5EF4-FFF2-40B4-BE49-F238E27FC236}">
              <a16:creationId xmlns:a16="http://schemas.microsoft.com/office/drawing/2014/main" id="{00000000-0008-0000-0E00-00006A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29" name="【児童館】&#10;一人当たり面積該当値テキスト">
          <a:extLst>
            <a:ext uri="{FF2B5EF4-FFF2-40B4-BE49-F238E27FC236}">
              <a16:creationId xmlns:a16="http://schemas.microsoft.com/office/drawing/2014/main" id="{00000000-0008-0000-0E00-00007502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1323300" y="1424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637" name="n_1mainValue【児童館】&#10;一人当たり面積">
          <a:extLst>
            <a:ext uri="{FF2B5EF4-FFF2-40B4-BE49-F238E27FC236}">
              <a16:creationId xmlns:a16="http://schemas.microsoft.com/office/drawing/2014/main" id="{00000000-0008-0000-0E00-00007D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8" name="n_2mainValue【児童館】&#10;一人当たり面積">
          <a:extLst>
            <a:ext uri="{FF2B5EF4-FFF2-40B4-BE49-F238E27FC236}">
              <a16:creationId xmlns:a16="http://schemas.microsoft.com/office/drawing/2014/main" id="{00000000-0008-0000-0E00-00007E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157987</xdr:rowOff>
    </xdr:from>
    <xdr:to>
      <xdr:col>85</xdr:col>
      <xdr:colOff>177800</xdr:colOff>
      <xdr:row>100</xdr:row>
      <xdr:rowOff>88137</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2687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72914</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E00-0000A5020000}"/>
            </a:ext>
          </a:extLst>
        </xdr:cNvPr>
        <xdr:cNvSpPr txBox="1"/>
      </xdr:nvSpPr>
      <xdr:spPr>
        <a:xfrm>
          <a:off x="16357600" y="1704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34544</xdr:rowOff>
    </xdr:from>
    <xdr:to>
      <xdr:col>81</xdr:col>
      <xdr:colOff>101600</xdr:colOff>
      <xdr:row>100</xdr:row>
      <xdr:rowOff>136144</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37337</xdr:rowOff>
    </xdr:from>
    <xdr:to>
      <xdr:col>85</xdr:col>
      <xdr:colOff>127000</xdr:colOff>
      <xdr:row>100</xdr:row>
      <xdr:rowOff>85344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flipV="1">
          <a:off x="15481300" y="171823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80263</xdr:rowOff>
    </xdr:from>
    <xdr:to>
      <xdr:col>76</xdr:col>
      <xdr:colOff>165100</xdr:colOff>
      <xdr:row>101</xdr:row>
      <xdr:rowOff>10413</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541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85344</xdr:rowOff>
    </xdr:from>
    <xdr:to>
      <xdr:col>81</xdr:col>
      <xdr:colOff>50800</xdr:colOff>
      <xdr:row>100</xdr:row>
      <xdr:rowOff>131063</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flipV="1">
          <a:off x="14592300" y="17230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2" name="n_1aveValue【公民館】&#10;有形固定資産減価償却率">
          <a:extLst>
            <a:ext uri="{FF2B5EF4-FFF2-40B4-BE49-F238E27FC236}">
              <a16:creationId xmlns:a16="http://schemas.microsoft.com/office/drawing/2014/main" id="{00000000-0008-0000-0E00-0000AA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83" name="n_2aveValue【公民館】&#10;有形固定資産減価償却率">
          <a:extLst>
            <a:ext uri="{FF2B5EF4-FFF2-40B4-BE49-F238E27FC236}">
              <a16:creationId xmlns:a16="http://schemas.microsoft.com/office/drawing/2014/main" id="{00000000-0008-0000-0E00-0000AB02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84" name="n_3aveValue【公民館】&#10;有形固定資産減価償却率">
          <a:extLst>
            <a:ext uri="{FF2B5EF4-FFF2-40B4-BE49-F238E27FC236}">
              <a16:creationId xmlns:a16="http://schemas.microsoft.com/office/drawing/2014/main" id="{00000000-0008-0000-0E00-0000AC020000}"/>
            </a:ext>
          </a:extLst>
        </xdr:cNvPr>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152671</xdr:rowOff>
    </xdr:from>
    <xdr:ext cx="405111" cy="259045"/>
    <xdr:sp macro="" textlink="">
      <xdr:nvSpPr>
        <xdr:cNvPr id="685" name="n_1main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26940</xdr:rowOff>
    </xdr:from>
    <xdr:ext cx="405111" cy="259045"/>
    <xdr:sp macro="" textlink="">
      <xdr:nvSpPr>
        <xdr:cNvPr id="686" name="n_2main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1" name="【公民館】&#10;一人当たり面積最小値テキスト">
          <a:extLst>
            <a:ext uri="{FF2B5EF4-FFF2-40B4-BE49-F238E27FC236}">
              <a16:creationId xmlns:a16="http://schemas.microsoft.com/office/drawing/2014/main" id="{00000000-0008-0000-0E00-0000C7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3" name="【公民館】&#10;一人当たり面積最大値テキスト">
          <a:extLst>
            <a:ext uri="{FF2B5EF4-FFF2-40B4-BE49-F238E27FC236}">
              <a16:creationId xmlns:a16="http://schemas.microsoft.com/office/drawing/2014/main" id="{00000000-0008-0000-0E00-0000C9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15" name="【公民館】&#10;一人当たり面積平均値テキスト">
          <a:extLst>
            <a:ext uri="{FF2B5EF4-FFF2-40B4-BE49-F238E27FC236}">
              <a16:creationId xmlns:a16="http://schemas.microsoft.com/office/drawing/2014/main" id="{00000000-0008-0000-0E00-0000CB02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726" name="【公民館】&#10;一人当たり面積該当値テキスト">
          <a:extLst>
            <a:ext uri="{FF2B5EF4-FFF2-40B4-BE49-F238E27FC236}">
              <a16:creationId xmlns:a16="http://schemas.microsoft.com/office/drawing/2014/main" id="{00000000-0008-0000-0E00-0000D6020000}"/>
            </a:ext>
          </a:extLst>
        </xdr:cNvPr>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1323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0434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31" name="n_1aveValue【公民館】&#10;一人当たり面積">
          <a:extLst>
            <a:ext uri="{FF2B5EF4-FFF2-40B4-BE49-F238E27FC236}">
              <a16:creationId xmlns:a16="http://schemas.microsoft.com/office/drawing/2014/main" id="{00000000-0008-0000-0E00-0000DB02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32" name="n_2aveValue【公民館】&#10;一人当たり面積">
          <a:extLst>
            <a:ext uri="{FF2B5EF4-FFF2-40B4-BE49-F238E27FC236}">
              <a16:creationId xmlns:a16="http://schemas.microsoft.com/office/drawing/2014/main" id="{00000000-0008-0000-0E00-0000DC020000}"/>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33" name="n_3aveValue【公民館】&#10;一人当たり面積">
          <a:extLst>
            <a:ext uri="{FF2B5EF4-FFF2-40B4-BE49-F238E27FC236}">
              <a16:creationId xmlns:a16="http://schemas.microsoft.com/office/drawing/2014/main" id="{00000000-0008-0000-0E00-0000DD02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734" name="n_1mainValue【公民館】&#10;一人当たり面積">
          <a:extLst>
            <a:ext uri="{FF2B5EF4-FFF2-40B4-BE49-F238E27FC236}">
              <a16:creationId xmlns:a16="http://schemas.microsoft.com/office/drawing/2014/main" id="{00000000-0008-0000-0E00-0000DE020000}"/>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735" name="n_2mainValue【公民館】&#10;一人当たり面積">
          <a:extLst>
            <a:ext uri="{FF2B5EF4-FFF2-40B4-BE49-F238E27FC236}">
              <a16:creationId xmlns:a16="http://schemas.microsoft.com/office/drawing/2014/main" id="{00000000-0008-0000-0E00-0000DF020000}"/>
            </a:ext>
          </a:extLst>
        </xdr:cNvPr>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公営住宅は建設から５０年程度、公民館は建設から４０年程度経過しており、有形固定資産減価償却率が類似団体平均を上回っているが、一人当たり面積は類似団体平均を下回っている。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公営住宅は適切に維持管理しているため、施設使用上の問題は生じていない。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公民館及び児童館における有形固定資産減価償却率の改善に向けて、周辺の公共施設を含めた集約化・複合化事業を検討する必要がある。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保育施設の長寿命化事業や学校施設の校舎改修事業などを実施しているが、今後も公共施設等総合管理計画に基づき、施設の老朽化対策に取り組む必要がある。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125021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20683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965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50074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357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55245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3797300" y="102698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30480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0269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F00-0000D0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F00-0000D2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F00-0000D4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F00-0000DF000000}"/>
            </a:ext>
          </a:extLst>
        </xdr:cNvPr>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156210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639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8750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F00-0000E4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F00-0000E5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F00-0000E6000000}"/>
            </a:ext>
          </a:extLst>
        </xdr:cNvPr>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00000000-0008-0000-0F00-000002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00000000-0008-0000-0F00-00000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00000000-0008-0000-0F00-000006010000}"/>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0000000-0008-0000-0F00-000011010000}"/>
            </a:ext>
          </a:extLst>
        </xdr:cNvPr>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83820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3797300" y="140912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133350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2908300" y="1414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78" name="n_1ave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79" name="n_2ave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a:extLst>
            <a:ext uri="{FF2B5EF4-FFF2-40B4-BE49-F238E27FC236}">
              <a16:creationId xmlns:a16="http://schemas.microsoft.com/office/drawing/2014/main" id="{00000000-0008-0000-0F00-000018010000}"/>
            </a:ext>
          </a:extLst>
        </xdr:cNvPr>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281" name="n_1mainValue【福祉施設】&#10;有形固定資産減価償却率">
          <a:extLst>
            <a:ext uri="{FF2B5EF4-FFF2-40B4-BE49-F238E27FC236}">
              <a16:creationId xmlns:a16="http://schemas.microsoft.com/office/drawing/2014/main" id="{00000000-0008-0000-0F00-000019010000}"/>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82" name="n_2mainValue【福祉施設】&#10;有形固定資産減価償却率">
          <a:extLst>
            <a:ext uri="{FF2B5EF4-FFF2-40B4-BE49-F238E27FC236}">
              <a16:creationId xmlns:a16="http://schemas.microsoft.com/office/drawing/2014/main" id="{00000000-0008-0000-0F00-00001A010000}"/>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F00-000033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F00-000035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F00-000037010000}"/>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146050</xdr:rowOff>
    </xdr:from>
    <xdr:to>
      <xdr:col>55</xdr:col>
      <xdr:colOff>50800</xdr:colOff>
      <xdr:row>84</xdr:row>
      <xdr:rowOff>76200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0426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124477</xdr:rowOff>
    </xdr:from>
    <xdr:ext cx="469744" cy="259045"/>
    <xdr:sp macro="" textlink="">
      <xdr:nvSpPr>
        <xdr:cNvPr id="322" name="【福祉施設】&#10;一人当たり面積該当値テキスト">
          <a:extLst>
            <a:ext uri="{FF2B5EF4-FFF2-40B4-BE49-F238E27FC236}">
              <a16:creationId xmlns:a16="http://schemas.microsoft.com/office/drawing/2014/main" id="{00000000-0008-0000-0F00-000042010000}"/>
            </a:ext>
          </a:extLst>
        </xdr:cNvPr>
        <xdr:cNvSpPr txBox="1"/>
      </xdr:nvSpPr>
      <xdr:spPr>
        <a:xfrm>
          <a:off x="10515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25400</xdr:rowOff>
    </xdr:from>
    <xdr:to>
      <xdr:col>55</xdr:col>
      <xdr:colOff>0</xdr:colOff>
      <xdr:row>84</xdr:row>
      <xdr:rowOff>25400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9639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133350</xdr:rowOff>
    </xdr:from>
    <xdr:to>
      <xdr:col>46</xdr:col>
      <xdr:colOff>38100</xdr:colOff>
      <xdr:row>84</xdr:row>
      <xdr:rowOff>63500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8699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xdr:rowOff>
    </xdr:from>
    <xdr:to>
      <xdr:col>50</xdr:col>
      <xdr:colOff>114300</xdr:colOff>
      <xdr:row>84</xdr:row>
      <xdr:rowOff>25400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8750300" y="1441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27" name="n_1aveValue【福祉施設】&#10;一人当たり面積">
          <a:extLst>
            <a:ext uri="{FF2B5EF4-FFF2-40B4-BE49-F238E27FC236}">
              <a16:creationId xmlns:a16="http://schemas.microsoft.com/office/drawing/2014/main" id="{00000000-0008-0000-0F00-00004701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28" name="n_2aveValue【福祉施設】&#10;一人当たり面積">
          <a:extLst>
            <a:ext uri="{FF2B5EF4-FFF2-40B4-BE49-F238E27FC236}">
              <a16:creationId xmlns:a16="http://schemas.microsoft.com/office/drawing/2014/main" id="{00000000-0008-0000-0F00-000048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a:extLst>
            <a:ext uri="{FF2B5EF4-FFF2-40B4-BE49-F238E27FC236}">
              <a16:creationId xmlns:a16="http://schemas.microsoft.com/office/drawing/2014/main" id="{00000000-0008-0000-0F00-00004901000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30" name="n_1mainValue【福祉施設】&#10;一人当たり面積">
          <a:extLst>
            <a:ext uri="{FF2B5EF4-FFF2-40B4-BE49-F238E27FC236}">
              <a16:creationId xmlns:a16="http://schemas.microsoft.com/office/drawing/2014/main" id="{00000000-0008-0000-0F00-00004A010000}"/>
            </a:ext>
          </a:extLst>
        </xdr:cNvPr>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54627</xdr:rowOff>
    </xdr:from>
    <xdr:ext cx="469744" cy="259045"/>
    <xdr:sp macro="" textlink="">
      <xdr:nvSpPr>
        <xdr:cNvPr id="331" name="n_2mainValue【福祉施設】&#10;一人当たり面積">
          <a:extLst>
            <a:ext uri="{FF2B5EF4-FFF2-40B4-BE49-F238E27FC236}">
              <a16:creationId xmlns:a16="http://schemas.microsoft.com/office/drawing/2014/main" id="{00000000-0008-0000-0F00-00004B010000}"/>
            </a:ext>
          </a:extLst>
        </xdr:cNvPr>
        <xdr:cNvSpPr txBox="1"/>
      </xdr:nvSpPr>
      <xdr:spPr>
        <a:xfrm>
          <a:off x="8515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00000000-0008-0000-0F00-00006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00000000-0008-0000-0F00-000066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00000000-0008-0000-0F00-000068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00000000-0008-0000-0F00-00006A010000}"/>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373" name="【市民会館】&#10;有形固定資産減価償却率該当値テキスト">
          <a:extLst>
            <a:ext uri="{FF2B5EF4-FFF2-40B4-BE49-F238E27FC236}">
              <a16:creationId xmlns:a16="http://schemas.microsoft.com/office/drawing/2014/main" id="{00000000-0008-0000-0F00-000075010000}"/>
            </a:ext>
          </a:extLst>
        </xdr:cNvPr>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63137</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3797300" y="1770452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857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108857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908300" y="177224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F00-00007A010000}"/>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F00-00007B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F00-00007C010000}"/>
            </a:ext>
          </a:extLst>
        </xdr:cNvPr>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381" name="n_1mainValue【市民会館】&#10;有形固定資産減価償却率">
          <a:extLst>
            <a:ext uri="{FF2B5EF4-FFF2-40B4-BE49-F238E27FC236}">
              <a16:creationId xmlns:a16="http://schemas.microsoft.com/office/drawing/2014/main" id="{00000000-0008-0000-0F00-00007D010000}"/>
            </a:ext>
          </a:extLst>
        </xdr:cNvPr>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382" name="n_2mainValue【市民会館】&#10;有形固定資産減価償却率">
          <a:extLst>
            <a:ext uri="{FF2B5EF4-FFF2-40B4-BE49-F238E27FC236}">
              <a16:creationId xmlns:a16="http://schemas.microsoft.com/office/drawing/2014/main" id="{00000000-0008-0000-0F00-00007E010000}"/>
            </a:ext>
          </a:extLst>
        </xdr:cNvPr>
        <xdr:cNvSpPr txBox="1"/>
      </xdr:nvSpPr>
      <xdr:spPr>
        <a:xfrm>
          <a:off x="2705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157987</xdr:rowOff>
    </xdr:from>
    <xdr:to>
      <xdr:col>55</xdr:col>
      <xdr:colOff>50800</xdr:colOff>
      <xdr:row>103</xdr:row>
      <xdr:rowOff>88137</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9414</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74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148844</xdr:rowOff>
    </xdr:from>
    <xdr:to>
      <xdr:col>50</xdr:col>
      <xdr:colOff>165100</xdr:colOff>
      <xdr:row>103</xdr:row>
      <xdr:rowOff>78994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28194</xdr:rowOff>
    </xdr:from>
    <xdr:to>
      <xdr:col>55</xdr:col>
      <xdr:colOff>0</xdr:colOff>
      <xdr:row>103</xdr:row>
      <xdr:rowOff>37337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9639300" y="176875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45974</xdr:rowOff>
    </xdr:from>
    <xdr:to>
      <xdr:col>46</xdr:col>
      <xdr:colOff>38100</xdr:colOff>
      <xdr:row>103</xdr:row>
      <xdr:rowOff>147574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28194</xdr:rowOff>
    </xdr:from>
    <xdr:to>
      <xdr:col>50</xdr:col>
      <xdr:colOff>114300</xdr:colOff>
      <xdr:row>103</xdr:row>
      <xdr:rowOff>96774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8750300" y="17687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95521</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164101</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a:extLst>
            <a:ext uri="{FF2B5EF4-FFF2-40B4-BE49-F238E27FC236}">
              <a16:creationId xmlns:a16="http://schemas.microsoft.com/office/drawing/2014/main" id="{00000000-0008-0000-0F00-0000C8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a:extLst>
            <a:ext uri="{FF2B5EF4-FFF2-40B4-BE49-F238E27FC236}">
              <a16:creationId xmlns:a16="http://schemas.microsoft.com/office/drawing/2014/main" id="{00000000-0008-0000-0F00-0000CA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60" name="【一般廃棄物処理施設】&#10;有形固定資産減価償却率平均値テキスト">
          <a:extLst>
            <a:ext uri="{FF2B5EF4-FFF2-40B4-BE49-F238E27FC236}">
              <a16:creationId xmlns:a16="http://schemas.microsoft.com/office/drawing/2014/main" id="{00000000-0008-0000-0F00-0000CC010000}"/>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52994</xdr:rowOff>
    </xdr:from>
    <xdr:ext cx="405111" cy="259045"/>
    <xdr:sp macro="" textlink="">
      <xdr:nvSpPr>
        <xdr:cNvPr id="471" name="【一般廃棄物処理施設】&#10;有形固定資産減価償却率該当値テキスト">
          <a:extLst>
            <a:ext uri="{FF2B5EF4-FFF2-40B4-BE49-F238E27FC236}">
              <a16:creationId xmlns:a16="http://schemas.microsoft.com/office/drawing/2014/main" id="{00000000-0008-0000-0F00-0000D7010000}"/>
            </a:ext>
          </a:extLst>
        </xdr:cNvPr>
        <xdr:cNvSpPr txBox="1"/>
      </xdr:nvSpPr>
      <xdr:spPr>
        <a:xfrm>
          <a:off x="16357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20501</xdr:rowOff>
    </xdr:from>
    <xdr:to>
      <xdr:col>81</xdr:col>
      <xdr:colOff>101600</xdr:colOff>
      <xdr:row>34</xdr:row>
      <xdr:rowOff>122101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5430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71301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5481300" y="584671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34</xdr:row>
      <xdr:rowOff>126819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4592300" y="59006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476" name="n_1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477" name="n_2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78" name="n_3ave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138628</xdr:rowOff>
    </xdr:from>
    <xdr:ext cx="405111" cy="259045"/>
    <xdr:sp macro="" textlink="">
      <xdr:nvSpPr>
        <xdr:cNvPr id="479" name="n_1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5266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480" name="n_2main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id="{00000000-0008-0000-0F00-0000F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id="{00000000-0008-0000-0F00-0000F701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id="{00000000-0008-0000-0F00-0000F901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07" name="【一般廃棄物処理施設】&#10;一人当たり有形固定資産（償却資産）額平均値テキスト">
          <a:extLst>
            <a:ext uri="{FF2B5EF4-FFF2-40B4-BE49-F238E27FC236}">
              <a16:creationId xmlns:a16="http://schemas.microsoft.com/office/drawing/2014/main" id="{00000000-0008-0000-0F00-0000FB010000}"/>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52672</xdr:rowOff>
    </xdr:from>
    <xdr:to>
      <xdr:col>116</xdr:col>
      <xdr:colOff>114300</xdr:colOff>
      <xdr:row>41</xdr:row>
      <xdr:rowOff>154272</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2110700" y="70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139049</xdr:rowOff>
    </xdr:from>
    <xdr:ext cx="469744"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F00-000006020000}"/>
            </a:ext>
          </a:extLst>
        </xdr:cNvPr>
        <xdr:cNvSpPr txBox="1"/>
      </xdr:nvSpPr>
      <xdr:spPr>
        <a:xfrm>
          <a:off x="22199600" y="699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52301</xdr:rowOff>
    </xdr:from>
    <xdr:to>
      <xdr:col>112</xdr:col>
      <xdr:colOff>38100</xdr:colOff>
      <xdr:row>41</xdr:row>
      <xdr:rowOff>153901</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1272500" y="70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103101</xdr:rowOff>
    </xdr:from>
    <xdr:to>
      <xdr:col>116</xdr:col>
      <xdr:colOff>63500</xdr:colOff>
      <xdr:row>41</xdr:row>
      <xdr:rowOff>103472</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21323300" y="7132551"/>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52101</xdr:rowOff>
    </xdr:from>
    <xdr:to>
      <xdr:col>107</xdr:col>
      <xdr:colOff>101600</xdr:colOff>
      <xdr:row>41</xdr:row>
      <xdr:rowOff>153701</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0383500" y="70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102901</xdr:rowOff>
    </xdr:from>
    <xdr:to>
      <xdr:col>111</xdr:col>
      <xdr:colOff>177800</xdr:colOff>
      <xdr:row>41</xdr:row>
      <xdr:rowOff>103101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0434300" y="713235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23" name="n_1ave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24" name="n_2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25" name="n_3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145028</xdr:rowOff>
    </xdr:from>
    <xdr:ext cx="469744" cy="259045"/>
    <xdr:sp macro="" textlink="">
      <xdr:nvSpPr>
        <xdr:cNvPr id="526" name="n_1main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21075728" y="71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144828</xdr:rowOff>
    </xdr:from>
    <xdr:ext cx="469744" cy="259045"/>
    <xdr:sp macro="" textlink="">
      <xdr:nvSpPr>
        <xdr:cNvPr id="527" name="n_2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0199428" y="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a:extLst>
            <a:ext uri="{FF2B5EF4-FFF2-40B4-BE49-F238E27FC236}">
              <a16:creationId xmlns:a16="http://schemas.microsoft.com/office/drawing/2014/main" id="{00000000-0008-0000-0F00-00002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52" name="【保健センター・保健所】&#10;有形固定資産減価償却率最小値テキスト">
          <a:extLst>
            <a:ext uri="{FF2B5EF4-FFF2-40B4-BE49-F238E27FC236}">
              <a16:creationId xmlns:a16="http://schemas.microsoft.com/office/drawing/2014/main" id="{00000000-0008-0000-0F00-000028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54" name="【保健センター・保健所】&#10;有形固定資産減価償却率最大値テキスト">
          <a:extLst>
            <a:ext uri="{FF2B5EF4-FFF2-40B4-BE49-F238E27FC236}">
              <a16:creationId xmlns:a16="http://schemas.microsoft.com/office/drawing/2014/main" id="{00000000-0008-0000-0F00-00002A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56" name="【保健センター・保健所】&#10;有形固定資産減価償却率平均値テキスト">
          <a:extLst>
            <a:ext uri="{FF2B5EF4-FFF2-40B4-BE49-F238E27FC236}">
              <a16:creationId xmlns:a16="http://schemas.microsoft.com/office/drawing/2014/main" id="{00000000-0008-0000-0F00-00002C02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13352</xdr:rowOff>
    </xdr:from>
    <xdr:ext cx="405111" cy="259045"/>
    <xdr:sp macro="" textlink="">
      <xdr:nvSpPr>
        <xdr:cNvPr id="567" name="【保健センター・保健所】&#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112395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5481300" y="10201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154305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4592300" y="10227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72" name="n_1ave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73" name="n_2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74" name="n_3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154322</xdr:rowOff>
    </xdr:from>
    <xdr:ext cx="405111" cy="259045"/>
    <xdr:sp macro="" textlink="">
      <xdr:nvSpPr>
        <xdr:cNvPr id="575" name="n_1main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52660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76" name="n_2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132097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160020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1323300" y="10081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137160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008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33037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103505</xdr:rowOff>
    </xdr:from>
    <xdr:to>
      <xdr:col>81</xdr:col>
      <xdr:colOff>101600</xdr:colOff>
      <xdr:row>84</xdr:row>
      <xdr:rowOff>33655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154305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4344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154305</xdr:rowOff>
    </xdr:from>
    <xdr:to>
      <xdr:col>81</xdr:col>
      <xdr:colOff>50800</xdr:colOff>
      <xdr:row>83</xdr:row>
      <xdr:rowOff>169545</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4592300" y="14384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24782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F00-0000BA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F00-0000BC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F00-0000BE020000}"/>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F00-0000C9020000}"/>
            </a:ext>
          </a:extLst>
        </xdr:cNvPr>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91439</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1323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99061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0434300" y="14664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18" name="n_1aveValue【消防施設】&#10;一人当たり面積">
          <a:extLst>
            <a:ext uri="{FF2B5EF4-FFF2-40B4-BE49-F238E27FC236}">
              <a16:creationId xmlns:a16="http://schemas.microsoft.com/office/drawing/2014/main" id="{00000000-0008-0000-0F00-0000CE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19" name="n_2aveValue【消防施設】&#10;一人当たり面積">
          <a:extLst>
            <a:ext uri="{FF2B5EF4-FFF2-40B4-BE49-F238E27FC236}">
              <a16:creationId xmlns:a16="http://schemas.microsoft.com/office/drawing/2014/main" id="{00000000-0008-0000-0F00-0000CF02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20" name="n_3aveValue【消防施設】&#10;一人当たり面積">
          <a:extLst>
            <a:ext uri="{FF2B5EF4-FFF2-40B4-BE49-F238E27FC236}">
              <a16:creationId xmlns:a16="http://schemas.microsoft.com/office/drawing/2014/main" id="{00000000-0008-0000-0F00-0000D0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721" name="n_1mainValue【消防施設】&#10;一人当たり面積">
          <a:extLst>
            <a:ext uri="{FF2B5EF4-FFF2-40B4-BE49-F238E27FC236}">
              <a16:creationId xmlns:a16="http://schemas.microsoft.com/office/drawing/2014/main" id="{00000000-0008-0000-0F00-0000D1020000}"/>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722" name="n_2mainValue【消防施設】&#10;一人当たり面積">
          <a:extLst>
            <a:ext uri="{FF2B5EF4-FFF2-40B4-BE49-F238E27FC236}">
              <a16:creationId xmlns:a16="http://schemas.microsoft.com/office/drawing/2014/main" id="{00000000-0008-0000-0F00-0000D2020000}"/>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49" name="【庁舎】&#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764" name="【庁舎】&#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38644</xdr:rowOff>
    </xdr:from>
    <xdr:to>
      <xdr:col>85</xdr:col>
      <xdr:colOff>127000</xdr:colOff>
      <xdr:row>103</xdr:row>
      <xdr:rowOff>46808</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76979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50074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592300" y="177061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69" name="n_1aveValue【庁舎】&#10;有形固定資産減価償却率">
          <a:extLst>
            <a:ext uri="{FF2B5EF4-FFF2-40B4-BE49-F238E27FC236}">
              <a16:creationId xmlns:a16="http://schemas.microsoft.com/office/drawing/2014/main" id="{00000000-0008-0000-0F00-000001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70" name="n_2aveValue【庁舎】&#10;有形固定資産減価償却率">
          <a:extLst>
            <a:ext uri="{FF2B5EF4-FFF2-40B4-BE49-F238E27FC236}">
              <a16:creationId xmlns:a16="http://schemas.microsoft.com/office/drawing/2014/main" id="{00000000-0008-0000-0F00-000002030000}"/>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71" name="n_3aveValue【庁舎】&#10;有形固定資産減価償却率">
          <a:extLst>
            <a:ext uri="{FF2B5EF4-FFF2-40B4-BE49-F238E27FC236}">
              <a16:creationId xmlns:a16="http://schemas.microsoft.com/office/drawing/2014/main" id="{00000000-0008-0000-0F00-000003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72" name="n_1mainValue【庁舎】&#10;有形固定資産減価償却率">
          <a:extLst>
            <a:ext uri="{FF2B5EF4-FFF2-40B4-BE49-F238E27FC236}">
              <a16:creationId xmlns:a16="http://schemas.microsoft.com/office/drawing/2014/main" id="{00000000-0008-0000-0F00-000004030000}"/>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73" name="n_2mainValue【庁舎】&#10;有形固定資産減価償却率">
          <a:extLst>
            <a:ext uri="{FF2B5EF4-FFF2-40B4-BE49-F238E27FC236}">
              <a16:creationId xmlns:a16="http://schemas.microsoft.com/office/drawing/2014/main" id="{00000000-0008-0000-0F00-000005030000}"/>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a:extLst>
            <a:ext uri="{FF2B5EF4-FFF2-40B4-BE49-F238E27FC236}">
              <a16:creationId xmlns:a16="http://schemas.microsoft.com/office/drawing/2014/main" id="{00000000-0008-0000-0F00-00001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98" name="【庁舎】&#10;一人当たり面積最小値テキスト">
          <a:extLst>
            <a:ext uri="{FF2B5EF4-FFF2-40B4-BE49-F238E27FC236}">
              <a16:creationId xmlns:a16="http://schemas.microsoft.com/office/drawing/2014/main" id="{00000000-0008-0000-0F00-00001E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00" name="【庁舎】&#10;一人当たり面積最大値テキスト">
          <a:extLst>
            <a:ext uri="{FF2B5EF4-FFF2-40B4-BE49-F238E27FC236}">
              <a16:creationId xmlns:a16="http://schemas.microsoft.com/office/drawing/2014/main" id="{00000000-0008-0000-0F00-000020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02" name="【庁舎】&#10;一人当たり面積平均値テキスト">
          <a:extLst>
            <a:ext uri="{FF2B5EF4-FFF2-40B4-BE49-F238E27FC236}">
              <a16:creationId xmlns:a16="http://schemas.microsoft.com/office/drawing/2014/main" id="{00000000-0008-0000-0F00-000022030000}"/>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157480</xdr:rowOff>
    </xdr:from>
    <xdr:to>
      <xdr:col>116</xdr:col>
      <xdr:colOff>114300</xdr:colOff>
      <xdr:row>108</xdr:row>
      <xdr:rowOff>87630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21107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813" name="【庁舎】&#10;一人当たり面積該当値テキスト">
          <a:extLst>
            <a:ext uri="{FF2B5EF4-FFF2-40B4-BE49-F238E27FC236}">
              <a16:creationId xmlns:a16="http://schemas.microsoft.com/office/drawing/2014/main" id="{00000000-0008-0000-0F00-00002D03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156211</xdr:rowOff>
    </xdr:from>
    <xdr:to>
      <xdr:col>112</xdr:col>
      <xdr:colOff>38100</xdr:colOff>
      <xdr:row>108</xdr:row>
      <xdr:rowOff>86361</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12725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35561</xdr:rowOff>
    </xdr:from>
    <xdr:to>
      <xdr:col>116</xdr:col>
      <xdr:colOff>63500</xdr:colOff>
      <xdr:row>108</xdr:row>
      <xdr:rowOff>36830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1323300" y="185521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35561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0434300" y="185508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18" name="n_1aveValue【庁舎】&#10;一人当たり面積">
          <a:extLst>
            <a:ext uri="{FF2B5EF4-FFF2-40B4-BE49-F238E27FC236}">
              <a16:creationId xmlns:a16="http://schemas.microsoft.com/office/drawing/2014/main" id="{00000000-0008-0000-0F00-000032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19" name="n_2aveValue【庁舎】&#10;一人当たり面積">
          <a:extLst>
            <a:ext uri="{FF2B5EF4-FFF2-40B4-BE49-F238E27FC236}">
              <a16:creationId xmlns:a16="http://schemas.microsoft.com/office/drawing/2014/main" id="{00000000-0008-0000-0F00-000033030000}"/>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20" name="n_3aveValue【庁舎】&#10;一人当たり面積">
          <a:extLst>
            <a:ext uri="{FF2B5EF4-FFF2-40B4-BE49-F238E27FC236}">
              <a16:creationId xmlns:a16="http://schemas.microsoft.com/office/drawing/2014/main" id="{00000000-0008-0000-0F00-000034030000}"/>
            </a:ext>
          </a:extLst>
        </xdr:cNvPr>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77488</xdr:rowOff>
    </xdr:from>
    <xdr:ext cx="469744" cy="259045"/>
    <xdr:sp macro="" textlink="">
      <xdr:nvSpPr>
        <xdr:cNvPr id="821" name="n_1mainValue【庁舎】&#10;一人当たり面積">
          <a:extLst>
            <a:ext uri="{FF2B5EF4-FFF2-40B4-BE49-F238E27FC236}">
              <a16:creationId xmlns:a16="http://schemas.microsoft.com/office/drawing/2014/main" id="{00000000-0008-0000-0F00-000035030000}"/>
            </a:ext>
          </a:extLst>
        </xdr:cNvPr>
        <xdr:cNvSpPr txBox="1"/>
      </xdr:nvSpPr>
      <xdr:spPr>
        <a:xfrm>
          <a:off x="21075727"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22" name="n_2mainValue【庁舎】&#10;一人当たり面積">
          <a:extLst>
            <a:ext uri="{FF2B5EF4-FFF2-40B4-BE49-F238E27FC236}">
              <a16:creationId xmlns:a16="http://schemas.microsoft.com/office/drawing/2014/main" id="{00000000-0008-0000-0F00-000036030000}"/>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有形固定資産減価償却率が類似団体平均と比較して特に高いのは、一般廃棄物処理施設、庁舎及び市民会館である。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一般廃棄物処理施設については、新施設整備の検討中であり、整備後は有形固定資産減価償却率の改善が見込まれる。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庁舎については、令和３年度までに耐震化改修工事を完了する予定であり、維持管理も適切におこなっているため、施設使用上での問題は生じていない。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今後は個別施設計画に基づく市内公共施設の改修工事を予定しており、改修後は有形固定資産減価償却率の改善が見込まれる。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平成３０年度決算では、前年度と同ポイントとなっている。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として、個人市民税・固定資産税などの増収から基準財政収入額は前年度を上回ったものの、社会福祉費や高齢者保健福祉費が増額となったことなどにより、基準財政需要額も前年度を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今後とも「第４次三郷市総合計画後期基本計画」に基づき、市税を中心とした自主一般財源の確保に努める。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平成３０年度決算では、前年度から１．７ポイント高くなっている。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は、普通交付税は減収となったものの、市税や地方消費税交付金が増収となったことから経常一般財源等収入が増加したが、小中学校トイレ改修及び普通教室空調設備設置に係る公債費等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今後とも「第４次三郷市総合計画後期基本計画」をもとに、継続的に行財政改革を進め、計画的な行財政運営に努める。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27432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674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126492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62</xdr:row>
      <xdr:rowOff>126492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107188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0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人件費・物件費等については、行政サービスの効率化を進めている影響もあり、類似団体平均より低い額となっている。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今後も第４次三郷市定員適正化１１か年計画に則り、職員数の適正化を進めるとともに、民間委託や指定管理者制度の導入などにより、コスト削減に努める。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108818</xdr:rowOff>
    </xdr:from>
    <xdr:to>
      <xdr:col>23</xdr:col>
      <xdr:colOff>133350</xdr:colOff>
      <xdr:row>82</xdr:row>
      <xdr:rowOff>109829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7718"/>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108818</xdr:rowOff>
    </xdr:from>
    <xdr:to>
      <xdr:col>19</xdr:col>
      <xdr:colOff>133350</xdr:colOff>
      <xdr:row>82</xdr:row>
      <xdr:rowOff>122354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67718"/>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122354</xdr:rowOff>
    </xdr:from>
    <xdr:to>
      <xdr:col>15</xdr:col>
      <xdr:colOff>82550</xdr:colOff>
      <xdr:row>82</xdr:row>
      <xdr:rowOff>143681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81254"/>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143681</xdr:rowOff>
    </xdr:from>
    <xdr:to>
      <xdr:col>11</xdr:col>
      <xdr:colOff>31750</xdr:colOff>
      <xdr:row>82</xdr:row>
      <xdr:rowOff>145518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02581"/>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59029</xdr:rowOff>
    </xdr:from>
    <xdr:to>
      <xdr:col>23</xdr:col>
      <xdr:colOff>184150</xdr:colOff>
      <xdr:row>82</xdr:row>
      <xdr:rowOff>160629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58018</xdr:rowOff>
    </xdr:from>
    <xdr:to>
      <xdr:col>19</xdr:col>
      <xdr:colOff>184150</xdr:colOff>
      <xdr:row>82</xdr:row>
      <xdr:rowOff>159618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169795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71554</xdr:rowOff>
    </xdr:from>
    <xdr:to>
      <xdr:col>15</xdr:col>
      <xdr:colOff>133350</xdr:colOff>
      <xdr:row>83</xdr:row>
      <xdr:rowOff>1704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92881</xdr:rowOff>
    </xdr:from>
    <xdr:to>
      <xdr:col>11</xdr:col>
      <xdr:colOff>82550</xdr:colOff>
      <xdr:row>83</xdr:row>
      <xdr:rowOff>23031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33208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2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94718</xdr:rowOff>
    </xdr:from>
    <xdr:to>
      <xdr:col>7</xdr:col>
      <xdr:colOff>31750</xdr:colOff>
      <xdr:row>83</xdr:row>
      <xdr:rowOff>24868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35045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平成２６年からのラスパイレス指数の推移について、平成２７年を除いて類似団体を下回り、かつ１００を下回っている。</a:t>
          </a:r>
        </a:p>
        <a:p>
          <a:r>
            <a:rPr kumimoji="1" lang="ja-JP" altLang="en-US" sz="1300">
              <a:latin typeface="ＭＳ Ｐゴシック" panose="020B0600070205080204" pitchFamily="50" charset="-128"/>
              <a:ea typeface="ＭＳ Ｐゴシック" panose="020B0600070205080204" pitchFamily="50" charset="-128"/>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104422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597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104422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937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117828</xdr:rowOff>
    </xdr:from>
    <xdr:to>
      <xdr:col>68</xdr:col>
      <xdr:colOff>152400</xdr:colOff>
      <xdr:row>88</xdr:row>
      <xdr:rowOff>80434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339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80732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165399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3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次三郷市定員適正化</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か年計画（改訂版）」では、計画職員数は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人だが、実際は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人である。計画を上回っているが、全国、県内、類似団体平均を下回っている。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まで職員数の抑制を行ってきたが、人口増加に合わせ行政需要が増えてきており、大きなまちづくりの変革期を迎えている。画一的な行政運営では立ち行かなくなってきていることから、市民サービス向上に努めるためにも一定数の職員増加を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62</xdr:row>
      <xdr:rowOff>157056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6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142981</xdr:rowOff>
    </xdr:from>
    <xdr:to>
      <xdr:col>77</xdr:col>
      <xdr:colOff>44450</xdr:colOff>
      <xdr:row>62</xdr:row>
      <xdr:rowOff>157056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28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134938</xdr:rowOff>
    </xdr:from>
    <xdr:to>
      <xdr:col>72</xdr:col>
      <xdr:colOff>203200</xdr:colOff>
      <xdr:row>62</xdr:row>
      <xdr:rowOff>142981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134938</xdr:rowOff>
    </xdr:from>
    <xdr:to>
      <xdr:col>68</xdr:col>
      <xdr:colOff>152400</xdr:colOff>
      <xdr:row>62</xdr:row>
      <xdr:rowOff>142981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46583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92181</xdr:rowOff>
    </xdr:from>
    <xdr:to>
      <xdr:col>73</xdr:col>
      <xdr:colOff>44450</xdr:colOff>
      <xdr:row>63</xdr:row>
      <xdr:rowOff>22331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32508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84138</xdr:rowOff>
    </xdr:from>
    <xdr:to>
      <xdr:col>68</xdr:col>
      <xdr:colOff>203200</xdr:colOff>
      <xdr:row>63</xdr:row>
      <xdr:rowOff>14288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24465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92181</xdr:rowOff>
    </xdr:from>
    <xdr:to>
      <xdr:col>64</xdr:col>
      <xdr:colOff>152400</xdr:colOff>
      <xdr:row>63</xdr:row>
      <xdr:rowOff>22331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32508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平成３０年度決算では、前年度から０．６ポイント増加となり、平成３０年度においても類似団体平均を上回る結果となっている。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主な要因は、小中学校のトイレ改修工事及び普通教室空調設置工事の元金返済分が増加したことにより、元利償還金額が増加したことが要因である。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今後も翌年度以降における財政の状況を考慮し、数値の抑制に努める。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平成３０年度決算では、前年度から５．４ポイント高くなっている。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主な要因は、公共下水道事業の市債残高の増加などにより、公営企業債等繰入見込額が前年度に比べ、増加したためである。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今後も当該年度のみならず、翌年度以降における財政の状況を考慮し、その健全な運営を損なうことがないよう、財政運営の健全化を図る。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17992</xdr:rowOff>
    </xdr:from>
    <xdr:to>
      <xdr:col>81</xdr:col>
      <xdr:colOff>44450</xdr:colOff>
      <xdr:row>19</xdr:row>
      <xdr:rowOff>90382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27554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15311</xdr:rowOff>
    </xdr:from>
    <xdr:to>
      <xdr:col>77</xdr:col>
      <xdr:colOff>44450</xdr:colOff>
      <xdr:row>19</xdr:row>
      <xdr:rowOff>17992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27286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9948</xdr:rowOff>
    </xdr:from>
    <xdr:to>
      <xdr:col>72</xdr:col>
      <xdr:colOff>203200</xdr:colOff>
      <xdr:row>19</xdr:row>
      <xdr:rowOff>15311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67498"/>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82197</xdr:rowOff>
    </xdr:from>
    <xdr:to>
      <xdr:col>68</xdr:col>
      <xdr:colOff>152400</xdr:colOff>
      <xdr:row>19</xdr:row>
      <xdr:rowOff>9948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68297"/>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138642</xdr:rowOff>
    </xdr:from>
    <xdr:to>
      <xdr:col>77</xdr:col>
      <xdr:colOff>95250</xdr:colOff>
      <xdr:row>19</xdr:row>
      <xdr:rowOff>68792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53569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135960</xdr:rowOff>
    </xdr:from>
    <xdr:to>
      <xdr:col>73</xdr:col>
      <xdr:colOff>44450</xdr:colOff>
      <xdr:row>19</xdr:row>
      <xdr:rowOff>66111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50888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130598</xdr:rowOff>
    </xdr:from>
    <xdr:to>
      <xdr:col>68</xdr:col>
      <xdr:colOff>203200</xdr:colOff>
      <xdr:row>19</xdr:row>
      <xdr:rowOff>60748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31397</xdr:rowOff>
    </xdr:from>
    <xdr:to>
      <xdr:col>64</xdr:col>
      <xdr:colOff>152400</xdr:colOff>
      <xdr:row>18</xdr:row>
      <xdr:rowOff>132997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0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平成３０年度決算では、前年度から０．３ポイント減少している。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これは、退職者数減に伴い退職金支給額が減少となったことなどが要因である。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今後も「第４次三郷市総合計画後期基本計画」に則り、職員数の適正化とともに行政の効率化を図る。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平成３０年度では、前年度と比べて０．１ポイント高くなっている。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主な要因は、運動施設（陸上競技場）管理運営事業の委託料が皆増したことなどが要因である。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今後も、「第４次三郷市総合計画後期基本計画」に基づき、管理経費の効率化を図るなど、物件費の適正化を図る。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平成３０年度決算では、前年度と同ポイントとなっている。</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これは、保育施設に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係る処遇改善加算経費など、子ども・子育て関連の経費が増加したことなどにより、扶助費決算額は増額となったが、重度心身障害者医療費支給の利用実績の減少などに伴い、単独事業が減少し、一般財源で負担する経常的経費が減少した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社会情勢に大きく左右されるため、厳しい状況が続くが、「第４次三郷市総合計画後期基本計画」に基づき、財政圧迫の上昇傾向に歯止めをかけるよう努める。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132443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132443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615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平成３０年度決算では、前年度から１．２ポイント高くなっている。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主な要因は、公共下水道事業特別会計への繰出金が増加したためである。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今後も引き続き、特別会計における自主財源の確保に努め、数値改善に努める。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平成３０年度決算では、前年度から０．２ポイント高くなっている。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主な要因は、東埼玉資源環境組合への負担金が増加したことなどが要因である。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今後も引き続き、補助金の公平性の確保を行うなど適正化を図る。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39914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47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83457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4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34</xdr:row>
      <xdr:rowOff>83457</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34</xdr:row>
      <xdr:rowOff>61686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58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160564</xdr:rowOff>
    </xdr:from>
    <xdr:to>
      <xdr:col>82</xdr:col>
      <xdr:colOff>158750</xdr:colOff>
      <xdr:row>34</xdr:row>
      <xdr:rowOff>90714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5641</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平成３０年度決算では、前年度より０．５ポイント増加し、類似団体平均よりも上回り、高い水準となっている。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主な要因は、小中学校のトイレ改修及び普通教室空調設備設置に係る公債費の支出が増えたことである。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今後も、翌年度以降における財政の状況を考慮し、より低利の借入を行うなど、健全な財政運営に努める。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8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138430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168911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平成３０年度決算では、前年度から１．２ポイント高くなっている。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主な要因は、特別会計への繰出金が、大幅に増加していることによるものである。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今後も、「第４次三郷市総合計画後期基本計画」に基づき、持続可能な財政基盤を確立し、安定した財政運営が行われるよう努める。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76</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86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76</xdr:row>
      <xdr:rowOff>144145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8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76</xdr:row>
      <xdr:rowOff>144145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68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167005</xdr:rowOff>
    </xdr:from>
    <xdr:to>
      <xdr:col>69</xdr:col>
      <xdr:colOff>92075</xdr:colOff>
      <xdr:row>76</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257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132732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159402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116205</xdr:rowOff>
    </xdr:from>
    <xdr:to>
      <xdr:col>65</xdr:col>
      <xdr:colOff>53975</xdr:colOff>
      <xdr:row>76</xdr:row>
      <xdr:rowOff>46355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31132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103204</xdr:rowOff>
    </xdr:from>
    <xdr:to>
      <xdr:col>29</xdr:col>
      <xdr:colOff>127000</xdr:colOff>
      <xdr:row>18</xdr:row>
      <xdr:rowOff>105555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929"/>
          <a:ext cx="647700" cy="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104184</xdr:rowOff>
    </xdr:from>
    <xdr:to>
      <xdr:col>26</xdr:col>
      <xdr:colOff>50800</xdr:colOff>
      <xdr:row>18</xdr:row>
      <xdr:rowOff>105555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7909"/>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59998</xdr:rowOff>
    </xdr:from>
    <xdr:to>
      <xdr:col>22</xdr:col>
      <xdr:colOff>114300</xdr:colOff>
      <xdr:row>18</xdr:row>
      <xdr:rowOff>104184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93723"/>
          <a:ext cx="698500" cy="4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58202</xdr:rowOff>
    </xdr:from>
    <xdr:to>
      <xdr:col>18</xdr:col>
      <xdr:colOff>177800</xdr:colOff>
      <xdr:row>18</xdr:row>
      <xdr:rowOff>59998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91927"/>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52404</xdr:rowOff>
    </xdr:from>
    <xdr:to>
      <xdr:col>29</xdr:col>
      <xdr:colOff>177800</xdr:colOff>
      <xdr:row>18</xdr:row>
      <xdr:rowOff>154004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24481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54755</xdr:rowOff>
    </xdr:from>
    <xdr:to>
      <xdr:col>26</xdr:col>
      <xdr:colOff>101600</xdr:colOff>
      <xdr:row>18</xdr:row>
      <xdr:rowOff>156355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53384</xdr:rowOff>
    </xdr:from>
    <xdr:to>
      <xdr:col>22</xdr:col>
      <xdr:colOff>165100</xdr:colOff>
      <xdr:row>18</xdr:row>
      <xdr:rowOff>154984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9198</xdr:rowOff>
    </xdr:from>
    <xdr:to>
      <xdr:col>19</xdr:col>
      <xdr:colOff>38100</xdr:colOff>
      <xdr:row>18</xdr:row>
      <xdr:rowOff>110798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95575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7402</xdr:rowOff>
    </xdr:from>
    <xdr:to>
      <xdr:col>15</xdr:col>
      <xdr:colOff>101600</xdr:colOff>
      <xdr:row>18</xdr:row>
      <xdr:rowOff>109002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93779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5652</xdr:rowOff>
    </xdr:from>
    <xdr:to>
      <xdr:col>29</xdr:col>
      <xdr:colOff>127000</xdr:colOff>
      <xdr:row>35</xdr:row>
      <xdr:rowOff>97168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16002"/>
          <a:ext cx="6477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97168</xdr:rowOff>
    </xdr:from>
    <xdr:to>
      <xdr:col>26</xdr:col>
      <xdr:colOff>50800</xdr:colOff>
      <xdr:row>35</xdr:row>
      <xdr:rowOff>121856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7518"/>
          <a:ext cx="6985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121856</xdr:rowOff>
    </xdr:from>
    <xdr:to>
      <xdr:col>22</xdr:col>
      <xdr:colOff>114300</xdr:colOff>
      <xdr:row>35</xdr:row>
      <xdr:rowOff>122657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32206"/>
          <a:ext cx="698500" cy="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122657</xdr:rowOff>
    </xdr:from>
    <xdr:to>
      <xdr:col>18</xdr:col>
      <xdr:colOff>177800</xdr:colOff>
      <xdr:row>35</xdr:row>
      <xdr:rowOff>173749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33007"/>
          <a:ext cx="6985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297752</xdr:rowOff>
    </xdr:from>
    <xdr:to>
      <xdr:col>29</xdr:col>
      <xdr:colOff>177800</xdr:colOff>
      <xdr:row>35</xdr:row>
      <xdr:rowOff>56452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142829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1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46368</xdr:rowOff>
    </xdr:from>
    <xdr:to>
      <xdr:col>26</xdr:col>
      <xdr:colOff>101600</xdr:colOff>
      <xdr:row>35</xdr:row>
      <xdr:rowOff>147968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158145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71056</xdr:rowOff>
    </xdr:from>
    <xdr:to>
      <xdr:col>22</xdr:col>
      <xdr:colOff>165100</xdr:colOff>
      <xdr:row>35</xdr:row>
      <xdr:rowOff>172656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182833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71857</xdr:rowOff>
    </xdr:from>
    <xdr:to>
      <xdr:col>19</xdr:col>
      <xdr:colOff>38100</xdr:colOff>
      <xdr:row>35</xdr:row>
      <xdr:rowOff>173457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183634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122949</xdr:rowOff>
    </xdr:from>
    <xdr:to>
      <xdr:col>15</xdr:col>
      <xdr:colOff>101600</xdr:colOff>
      <xdr:row>35</xdr:row>
      <xdr:rowOff>224549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27882</xdr:rowOff>
    </xdr:from>
    <xdr:to>
      <xdr:col>24</xdr:col>
      <xdr:colOff>63500</xdr:colOff>
      <xdr:row>36</xdr:row>
      <xdr:rowOff>50089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00082"/>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27882</xdr:rowOff>
    </xdr:from>
    <xdr:to>
      <xdr:col>19</xdr:col>
      <xdr:colOff>177800</xdr:colOff>
      <xdr:row>36</xdr:row>
      <xdr:rowOff>29776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008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138230</xdr:rowOff>
    </xdr:from>
    <xdr:to>
      <xdr:col>15</xdr:col>
      <xdr:colOff>50800</xdr:colOff>
      <xdr:row>36</xdr:row>
      <xdr:rowOff>29776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38980"/>
          <a:ext cx="8890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79546</xdr:rowOff>
    </xdr:from>
    <xdr:to>
      <xdr:col>10</xdr:col>
      <xdr:colOff>114300</xdr:colOff>
      <xdr:row>35</xdr:row>
      <xdr:rowOff>138230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0296"/>
          <a:ext cx="8890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170739</xdr:rowOff>
    </xdr:from>
    <xdr:to>
      <xdr:col>24</xdr:col>
      <xdr:colOff>114300</xdr:colOff>
      <xdr:row>36</xdr:row>
      <xdr:rowOff>100889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148532</xdr:rowOff>
    </xdr:from>
    <xdr:to>
      <xdr:col>20</xdr:col>
      <xdr:colOff>38100</xdr:colOff>
      <xdr:row>36</xdr:row>
      <xdr:rowOff>78682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150426</xdr:rowOff>
    </xdr:from>
    <xdr:to>
      <xdr:col>15</xdr:col>
      <xdr:colOff>101600</xdr:colOff>
      <xdr:row>36</xdr:row>
      <xdr:rowOff>80576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71703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87430</xdr:rowOff>
    </xdr:from>
    <xdr:to>
      <xdr:col>10</xdr:col>
      <xdr:colOff>165100</xdr:colOff>
      <xdr:row>36</xdr:row>
      <xdr:rowOff>17580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28746</xdr:rowOff>
    </xdr:from>
    <xdr:to>
      <xdr:col>6</xdr:col>
      <xdr:colOff>38100</xdr:colOff>
      <xdr:row>35</xdr:row>
      <xdr:rowOff>130346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121473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7480</xdr:rowOff>
    </xdr:from>
    <xdr:to>
      <xdr:col>24</xdr:col>
      <xdr:colOff>63500</xdr:colOff>
      <xdr:row>58</xdr:row>
      <xdr:rowOff>12141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51580"/>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169507</xdr:rowOff>
    </xdr:from>
    <xdr:to>
      <xdr:col>19</xdr:col>
      <xdr:colOff>177800</xdr:colOff>
      <xdr:row>58</xdr:row>
      <xdr:rowOff>7480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42157"/>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161151</xdr:rowOff>
    </xdr:from>
    <xdr:to>
      <xdr:col>15</xdr:col>
      <xdr:colOff>50800</xdr:colOff>
      <xdr:row>57</xdr:row>
      <xdr:rowOff>169507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33801"/>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161151</xdr:rowOff>
    </xdr:from>
    <xdr:to>
      <xdr:col>10</xdr:col>
      <xdr:colOff>114300</xdr:colOff>
      <xdr:row>57</xdr:row>
      <xdr:rowOff>164782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3801"/>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132791</xdr:rowOff>
    </xdr:from>
    <xdr:to>
      <xdr:col>24</xdr:col>
      <xdr:colOff>114300</xdr:colOff>
      <xdr:row>58</xdr:row>
      <xdr:rowOff>62941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47718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128130</xdr:rowOff>
    </xdr:from>
    <xdr:to>
      <xdr:col>20</xdr:col>
      <xdr:colOff>38100</xdr:colOff>
      <xdr:row>58</xdr:row>
      <xdr:rowOff>58280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118707</xdr:rowOff>
    </xdr:from>
    <xdr:to>
      <xdr:col>15</xdr:col>
      <xdr:colOff>101600</xdr:colOff>
      <xdr:row>58</xdr:row>
      <xdr:rowOff>48857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110351</xdr:rowOff>
    </xdr:from>
    <xdr:to>
      <xdr:col>10</xdr:col>
      <xdr:colOff>165100</xdr:colOff>
      <xdr:row>58</xdr:row>
      <xdr:rowOff>40501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113982</xdr:rowOff>
    </xdr:from>
    <xdr:to>
      <xdr:col>6</xdr:col>
      <xdr:colOff>38100</xdr:colOff>
      <xdr:row>58</xdr:row>
      <xdr:rowOff>44132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35259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81910</xdr:rowOff>
    </xdr:from>
    <xdr:to>
      <xdr:col>24</xdr:col>
      <xdr:colOff>63500</xdr:colOff>
      <xdr:row>75</xdr:row>
      <xdr:rowOff>131104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40660"/>
          <a:ext cx="8382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77155</xdr:rowOff>
    </xdr:from>
    <xdr:to>
      <xdr:col>19</xdr:col>
      <xdr:colOff>177800</xdr:colOff>
      <xdr:row>75</xdr:row>
      <xdr:rowOff>131104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35905"/>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77155</xdr:rowOff>
    </xdr:from>
    <xdr:to>
      <xdr:col>15</xdr:col>
      <xdr:colOff>50800</xdr:colOff>
      <xdr:row>75</xdr:row>
      <xdr:rowOff>108702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3590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108702</xdr:rowOff>
    </xdr:from>
    <xdr:to>
      <xdr:col>10</xdr:col>
      <xdr:colOff>114300</xdr:colOff>
      <xdr:row>75</xdr:row>
      <xdr:rowOff>110439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6745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31110</xdr:rowOff>
    </xdr:from>
    <xdr:to>
      <xdr:col>24</xdr:col>
      <xdr:colOff>114300</xdr:colOff>
      <xdr:row>75</xdr:row>
      <xdr:rowOff>132710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53987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80304</xdr:rowOff>
    </xdr:from>
    <xdr:to>
      <xdr:col>20</xdr:col>
      <xdr:colOff>38100</xdr:colOff>
      <xdr:row>76</xdr:row>
      <xdr:rowOff>10455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9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26981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26355</xdr:rowOff>
    </xdr:from>
    <xdr:to>
      <xdr:col>15</xdr:col>
      <xdr:colOff>101600</xdr:colOff>
      <xdr:row>75</xdr:row>
      <xdr:rowOff>127955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144482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6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57902</xdr:rowOff>
    </xdr:from>
    <xdr:to>
      <xdr:col>10</xdr:col>
      <xdr:colOff>165100</xdr:colOff>
      <xdr:row>75</xdr:row>
      <xdr:rowOff>159502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4579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6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59639</xdr:rowOff>
    </xdr:from>
    <xdr:to>
      <xdr:col>6</xdr:col>
      <xdr:colOff>38100</xdr:colOff>
      <xdr:row>75</xdr:row>
      <xdr:rowOff>161240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6316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6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139154</xdr:rowOff>
    </xdr:from>
    <xdr:to>
      <xdr:col>24</xdr:col>
      <xdr:colOff>63500</xdr:colOff>
      <xdr:row>96</xdr:row>
      <xdr:rowOff>150076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8354"/>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150076</xdr:rowOff>
    </xdr:from>
    <xdr:to>
      <xdr:col>19</xdr:col>
      <xdr:colOff>177800</xdr:colOff>
      <xdr:row>97</xdr:row>
      <xdr:rowOff>7671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9276"/>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7671</xdr:rowOff>
    </xdr:from>
    <xdr:to>
      <xdr:col>15</xdr:col>
      <xdr:colOff>50800</xdr:colOff>
      <xdr:row>97</xdr:row>
      <xdr:rowOff>81166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8321"/>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81166</xdr:rowOff>
    </xdr:from>
    <xdr:to>
      <xdr:col>10</xdr:col>
      <xdr:colOff>114300</xdr:colOff>
      <xdr:row>97</xdr:row>
      <xdr:rowOff>139928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1816"/>
          <a:ext cx="889000" cy="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88354</xdr:rowOff>
    </xdr:from>
    <xdr:to>
      <xdr:col>24</xdr:col>
      <xdr:colOff>114300</xdr:colOff>
      <xdr:row>97</xdr:row>
      <xdr:rowOff>18504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66781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99276</xdr:rowOff>
    </xdr:from>
    <xdr:to>
      <xdr:col>20</xdr:col>
      <xdr:colOff>38100</xdr:colOff>
      <xdr:row>97</xdr:row>
      <xdr:rowOff>29426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20553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128321</xdr:rowOff>
    </xdr:from>
    <xdr:to>
      <xdr:col>15</xdr:col>
      <xdr:colOff>101600</xdr:colOff>
      <xdr:row>97</xdr:row>
      <xdr:rowOff>58471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49598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30366</xdr:rowOff>
    </xdr:from>
    <xdr:to>
      <xdr:col>10</xdr:col>
      <xdr:colOff>165100</xdr:colOff>
      <xdr:row>97</xdr:row>
      <xdr:rowOff>131966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123093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89128</xdr:rowOff>
    </xdr:from>
    <xdr:to>
      <xdr:col>6</xdr:col>
      <xdr:colOff>38100</xdr:colOff>
      <xdr:row>98</xdr:row>
      <xdr:rowOff>19278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72058</xdr:rowOff>
    </xdr:from>
    <xdr:to>
      <xdr:col>55</xdr:col>
      <xdr:colOff>0</xdr:colOff>
      <xdr:row>38</xdr:row>
      <xdr:rowOff>73452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87158"/>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73452</xdr:rowOff>
    </xdr:from>
    <xdr:to>
      <xdr:col>50</xdr:col>
      <xdr:colOff>114300</xdr:colOff>
      <xdr:row>38</xdr:row>
      <xdr:rowOff>75043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8552"/>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60883</xdr:rowOff>
    </xdr:from>
    <xdr:to>
      <xdr:col>45</xdr:col>
      <xdr:colOff>177800</xdr:colOff>
      <xdr:row>38</xdr:row>
      <xdr:rowOff>75043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75983"/>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60883</xdr:rowOff>
    </xdr:from>
    <xdr:to>
      <xdr:col>41</xdr:col>
      <xdr:colOff>50800</xdr:colOff>
      <xdr:row>38</xdr:row>
      <xdr:rowOff>77987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75983"/>
          <a:ext cx="889000" cy="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21258</xdr:rowOff>
    </xdr:from>
    <xdr:to>
      <xdr:col>55</xdr:col>
      <xdr:colOff>50800</xdr:colOff>
      <xdr:row>38</xdr:row>
      <xdr:rowOff>122858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107634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22652</xdr:rowOff>
    </xdr:from>
    <xdr:to>
      <xdr:col>50</xdr:col>
      <xdr:colOff>165100</xdr:colOff>
      <xdr:row>38</xdr:row>
      <xdr:rowOff>124252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115379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24243</xdr:rowOff>
    </xdr:from>
    <xdr:to>
      <xdr:col>46</xdr:col>
      <xdr:colOff>38100</xdr:colOff>
      <xdr:row>38</xdr:row>
      <xdr:rowOff>125843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116970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3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10083</xdr:rowOff>
    </xdr:from>
    <xdr:to>
      <xdr:col>41</xdr:col>
      <xdr:colOff>101600</xdr:colOff>
      <xdr:row>38</xdr:row>
      <xdr:rowOff>111683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102810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27187</xdr:rowOff>
    </xdr:from>
    <xdr:to>
      <xdr:col>36</xdr:col>
      <xdr:colOff>165100</xdr:colOff>
      <xdr:row>38</xdr:row>
      <xdr:rowOff>128787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119914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149347</xdr:rowOff>
    </xdr:from>
    <xdr:to>
      <xdr:col>55</xdr:col>
      <xdr:colOff>0</xdr:colOff>
      <xdr:row>58</xdr:row>
      <xdr:rowOff>5123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1997"/>
          <a:ext cx="8382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146215</xdr:rowOff>
    </xdr:from>
    <xdr:to>
      <xdr:col>50</xdr:col>
      <xdr:colOff>114300</xdr:colOff>
      <xdr:row>58</xdr:row>
      <xdr:rowOff>5123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18865"/>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11166</xdr:rowOff>
    </xdr:from>
    <xdr:to>
      <xdr:col>45</xdr:col>
      <xdr:colOff>177800</xdr:colOff>
      <xdr:row>57</xdr:row>
      <xdr:rowOff>146215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83816"/>
          <a:ext cx="889000" cy="1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11166</xdr:rowOff>
    </xdr:from>
    <xdr:to>
      <xdr:col>41</xdr:col>
      <xdr:colOff>50800</xdr:colOff>
      <xdr:row>57</xdr:row>
      <xdr:rowOff>66228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3816"/>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98547</xdr:rowOff>
    </xdr:from>
    <xdr:to>
      <xdr:col>55</xdr:col>
      <xdr:colOff>50800</xdr:colOff>
      <xdr:row>58</xdr:row>
      <xdr:rowOff>28697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76974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125773</xdr:rowOff>
    </xdr:from>
    <xdr:to>
      <xdr:col>50</xdr:col>
      <xdr:colOff>165100</xdr:colOff>
      <xdr:row>58</xdr:row>
      <xdr:rowOff>55923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47050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95415</xdr:rowOff>
    </xdr:from>
    <xdr:to>
      <xdr:col>46</xdr:col>
      <xdr:colOff>38100</xdr:colOff>
      <xdr:row>58</xdr:row>
      <xdr:rowOff>25565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131816</xdr:rowOff>
    </xdr:from>
    <xdr:to>
      <xdr:col>41</xdr:col>
      <xdr:colOff>101600</xdr:colOff>
      <xdr:row>57</xdr:row>
      <xdr:rowOff>61966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78493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15428</xdr:rowOff>
    </xdr:from>
    <xdr:to>
      <xdr:col>36</xdr:col>
      <xdr:colOff>165100</xdr:colOff>
      <xdr:row>57</xdr:row>
      <xdr:rowOff>117028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108155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89218</xdr:rowOff>
    </xdr:from>
    <xdr:to>
      <xdr:col>55</xdr:col>
      <xdr:colOff>0</xdr:colOff>
      <xdr:row>78</xdr:row>
      <xdr:rowOff>91860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6231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80493</xdr:rowOff>
    </xdr:from>
    <xdr:to>
      <xdr:col>50</xdr:col>
      <xdr:colOff>114300</xdr:colOff>
      <xdr:row>78</xdr:row>
      <xdr:rowOff>89218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5359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123368</xdr:rowOff>
    </xdr:from>
    <xdr:to>
      <xdr:col>45</xdr:col>
      <xdr:colOff>177800</xdr:colOff>
      <xdr:row>78</xdr:row>
      <xdr:rowOff>80493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25018"/>
          <a:ext cx="889000" cy="1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123368</xdr:rowOff>
    </xdr:from>
    <xdr:to>
      <xdr:col>41</xdr:col>
      <xdr:colOff>50800</xdr:colOff>
      <xdr:row>78</xdr:row>
      <xdr:rowOff>98831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25018"/>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41060</xdr:rowOff>
    </xdr:from>
    <xdr:to>
      <xdr:col>55</xdr:col>
      <xdr:colOff>50800</xdr:colOff>
      <xdr:row>78</xdr:row>
      <xdr:rowOff>142660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38418</xdr:rowOff>
    </xdr:from>
    <xdr:to>
      <xdr:col>50</xdr:col>
      <xdr:colOff>165100</xdr:colOff>
      <xdr:row>78</xdr:row>
      <xdr:rowOff>140018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131145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29693</xdr:rowOff>
    </xdr:from>
    <xdr:to>
      <xdr:col>46</xdr:col>
      <xdr:colOff>38100</xdr:colOff>
      <xdr:row>78</xdr:row>
      <xdr:rowOff>131293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147820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72568</xdr:rowOff>
    </xdr:from>
    <xdr:to>
      <xdr:col>41</xdr:col>
      <xdr:colOff>101600</xdr:colOff>
      <xdr:row>78</xdr:row>
      <xdr:rowOff>2718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19245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48031</xdr:rowOff>
    </xdr:from>
    <xdr:to>
      <xdr:col>36</xdr:col>
      <xdr:colOff>165100</xdr:colOff>
      <xdr:row>78</xdr:row>
      <xdr:rowOff>149631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140758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1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168742</xdr:rowOff>
    </xdr:from>
    <xdr:to>
      <xdr:col>55</xdr:col>
      <xdr:colOff>0</xdr:colOff>
      <xdr:row>98</xdr:row>
      <xdr:rowOff>21687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99392"/>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143430</xdr:rowOff>
    </xdr:from>
    <xdr:to>
      <xdr:col>50</xdr:col>
      <xdr:colOff>114300</xdr:colOff>
      <xdr:row>98</xdr:row>
      <xdr:rowOff>21687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74080"/>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122765</xdr:rowOff>
    </xdr:from>
    <xdr:to>
      <xdr:col>45</xdr:col>
      <xdr:colOff>177800</xdr:colOff>
      <xdr:row>97</xdr:row>
      <xdr:rowOff>143430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5341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122765</xdr:rowOff>
    </xdr:from>
    <xdr:to>
      <xdr:col>41</xdr:col>
      <xdr:colOff>50800</xdr:colOff>
      <xdr:row>97</xdr:row>
      <xdr:rowOff>162268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53415"/>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117942</xdr:rowOff>
    </xdr:from>
    <xdr:to>
      <xdr:col>55</xdr:col>
      <xdr:colOff>50800</xdr:colOff>
      <xdr:row>98</xdr:row>
      <xdr:rowOff>48092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34300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142337</xdr:rowOff>
    </xdr:from>
    <xdr:to>
      <xdr:col>50</xdr:col>
      <xdr:colOff>165100</xdr:colOff>
      <xdr:row>98</xdr:row>
      <xdr:rowOff>72487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63614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92630</xdr:rowOff>
    </xdr:from>
    <xdr:to>
      <xdr:col>46</xdr:col>
      <xdr:colOff>38100</xdr:colOff>
      <xdr:row>98</xdr:row>
      <xdr:rowOff>22780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71965</xdr:rowOff>
    </xdr:from>
    <xdr:to>
      <xdr:col>41</xdr:col>
      <xdr:colOff>101600</xdr:colOff>
      <xdr:row>98</xdr:row>
      <xdr:rowOff>2115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111468</xdr:rowOff>
    </xdr:from>
    <xdr:to>
      <xdr:col>36</xdr:col>
      <xdr:colOff>165100</xdr:colOff>
      <xdr:row>98</xdr:row>
      <xdr:rowOff>41618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32745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112040</xdr:rowOff>
    </xdr:from>
    <xdr:to>
      <xdr:col>85</xdr:col>
      <xdr:colOff>127000</xdr:colOff>
      <xdr:row>75</xdr:row>
      <xdr:rowOff>131108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70790"/>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131108</xdr:rowOff>
    </xdr:from>
    <xdr:to>
      <xdr:col>81</xdr:col>
      <xdr:colOff>50800</xdr:colOff>
      <xdr:row>75</xdr:row>
      <xdr:rowOff>150006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8985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150006</xdr:rowOff>
    </xdr:from>
    <xdr:to>
      <xdr:col>76</xdr:col>
      <xdr:colOff>114300</xdr:colOff>
      <xdr:row>75</xdr:row>
      <xdr:rowOff>154330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0875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130061</xdr:rowOff>
    </xdr:from>
    <xdr:to>
      <xdr:col>71</xdr:col>
      <xdr:colOff>177800</xdr:colOff>
      <xdr:row>75</xdr:row>
      <xdr:rowOff>154330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88811"/>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61240</xdr:rowOff>
    </xdr:from>
    <xdr:to>
      <xdr:col>85</xdr:col>
      <xdr:colOff>177800</xdr:colOff>
      <xdr:row>75</xdr:row>
      <xdr:rowOff>162840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39667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80308</xdr:rowOff>
    </xdr:from>
    <xdr:to>
      <xdr:col>81</xdr:col>
      <xdr:colOff>101600</xdr:colOff>
      <xdr:row>76</xdr:row>
      <xdr:rowOff>10458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99206</xdr:rowOff>
    </xdr:from>
    <xdr:to>
      <xdr:col>76</xdr:col>
      <xdr:colOff>165100</xdr:colOff>
      <xdr:row>76</xdr:row>
      <xdr:rowOff>29356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103530</xdr:rowOff>
    </xdr:from>
    <xdr:to>
      <xdr:col>72</xdr:col>
      <xdr:colOff>38100</xdr:colOff>
      <xdr:row>76</xdr:row>
      <xdr:rowOff>33680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24807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79261</xdr:rowOff>
    </xdr:from>
    <xdr:to>
      <xdr:col>67</xdr:col>
      <xdr:colOff>101600</xdr:colOff>
      <xdr:row>76</xdr:row>
      <xdr:rowOff>9410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8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84269</xdr:rowOff>
    </xdr:from>
    <xdr:to>
      <xdr:col>85</xdr:col>
      <xdr:colOff>127000</xdr:colOff>
      <xdr:row>98</xdr:row>
      <xdr:rowOff>91915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86369"/>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84269</xdr:rowOff>
    </xdr:from>
    <xdr:to>
      <xdr:col>81</xdr:col>
      <xdr:colOff>50800</xdr:colOff>
      <xdr:row>98</xdr:row>
      <xdr:rowOff>110692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6369"/>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110692</xdr:rowOff>
    </xdr:from>
    <xdr:to>
      <xdr:col>76</xdr:col>
      <xdr:colOff>114300</xdr:colOff>
      <xdr:row>98</xdr:row>
      <xdr:rowOff>112661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12792"/>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112661</xdr:rowOff>
    </xdr:from>
    <xdr:to>
      <xdr:col>71</xdr:col>
      <xdr:colOff>177800</xdr:colOff>
      <xdr:row>98</xdr:row>
      <xdr:rowOff>112685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1476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41115</xdr:rowOff>
    </xdr:from>
    <xdr:to>
      <xdr:col>85</xdr:col>
      <xdr:colOff>177800</xdr:colOff>
      <xdr:row>98</xdr:row>
      <xdr:rowOff>142715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33469</xdr:rowOff>
    </xdr:from>
    <xdr:to>
      <xdr:col>81</xdr:col>
      <xdr:colOff>101600</xdr:colOff>
      <xdr:row>98</xdr:row>
      <xdr:rowOff>135069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151596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59892</xdr:rowOff>
    </xdr:from>
    <xdr:to>
      <xdr:col>76</xdr:col>
      <xdr:colOff>165100</xdr:colOff>
      <xdr:row>98</xdr:row>
      <xdr:rowOff>161492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61861</xdr:rowOff>
    </xdr:from>
    <xdr:to>
      <xdr:col>72</xdr:col>
      <xdr:colOff>38100</xdr:colOff>
      <xdr:row>98</xdr:row>
      <xdr:rowOff>163461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61885</xdr:rowOff>
    </xdr:from>
    <xdr:to>
      <xdr:col>67</xdr:col>
      <xdr:colOff>101600</xdr:colOff>
      <xdr:row>98</xdr:row>
      <xdr:rowOff>163485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8562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19522</xdr:rowOff>
    </xdr:from>
    <xdr:to>
      <xdr:col>116</xdr:col>
      <xdr:colOff>63500</xdr:colOff>
      <xdr:row>59</xdr:row>
      <xdr:rowOff>21089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35072"/>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19456</xdr:rowOff>
    </xdr:from>
    <xdr:to>
      <xdr:col>111</xdr:col>
      <xdr:colOff>177800</xdr:colOff>
      <xdr:row>59</xdr:row>
      <xdr:rowOff>19522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3500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18476</xdr:rowOff>
    </xdr:from>
    <xdr:to>
      <xdr:col>107</xdr:col>
      <xdr:colOff>50800</xdr:colOff>
      <xdr:row>59</xdr:row>
      <xdr:rowOff>19456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3402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16289</xdr:rowOff>
    </xdr:from>
    <xdr:to>
      <xdr:col>102</xdr:col>
      <xdr:colOff>114300</xdr:colOff>
      <xdr:row>59</xdr:row>
      <xdr:rowOff>18476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31839"/>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141739</xdr:rowOff>
    </xdr:from>
    <xdr:to>
      <xdr:col>116</xdr:col>
      <xdr:colOff>114300</xdr:colOff>
      <xdr:row>59</xdr:row>
      <xdr:rowOff>71889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73564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140172</xdr:rowOff>
    </xdr:from>
    <xdr:to>
      <xdr:col>112</xdr:col>
      <xdr:colOff>38100</xdr:colOff>
      <xdr:row>59</xdr:row>
      <xdr:rowOff>70322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61449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140106</xdr:rowOff>
    </xdr:from>
    <xdr:to>
      <xdr:col>107</xdr:col>
      <xdr:colOff>101600</xdr:colOff>
      <xdr:row>59</xdr:row>
      <xdr:rowOff>70256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61383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139126</xdr:rowOff>
    </xdr:from>
    <xdr:to>
      <xdr:col>102</xdr:col>
      <xdr:colOff>165100</xdr:colOff>
      <xdr:row>59</xdr:row>
      <xdr:rowOff>69276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60403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136939</xdr:rowOff>
    </xdr:from>
    <xdr:to>
      <xdr:col>98</xdr:col>
      <xdr:colOff>38100</xdr:colOff>
      <xdr:row>59</xdr:row>
      <xdr:rowOff>67089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58216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170267</xdr:rowOff>
    </xdr:from>
    <xdr:to>
      <xdr:col>116</xdr:col>
      <xdr:colOff>63500</xdr:colOff>
      <xdr:row>74</xdr:row>
      <xdr:rowOff>128401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86117"/>
          <a:ext cx="838200" cy="1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75529</xdr:rowOff>
    </xdr:from>
    <xdr:to>
      <xdr:col>111</xdr:col>
      <xdr:colOff>177800</xdr:colOff>
      <xdr:row>74</xdr:row>
      <xdr:rowOff>128401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62829"/>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75529</xdr:rowOff>
    </xdr:from>
    <xdr:to>
      <xdr:col>107</xdr:col>
      <xdr:colOff>50800</xdr:colOff>
      <xdr:row>74</xdr:row>
      <xdr:rowOff>141757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62829"/>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141757</xdr:rowOff>
    </xdr:from>
    <xdr:to>
      <xdr:col>102</xdr:col>
      <xdr:colOff>114300</xdr:colOff>
      <xdr:row>75</xdr:row>
      <xdr:rowOff>59265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29057"/>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119467</xdr:rowOff>
    </xdr:from>
    <xdr:to>
      <xdr:col>116</xdr:col>
      <xdr:colOff>114300</xdr:colOff>
      <xdr:row>74</xdr:row>
      <xdr:rowOff>49617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142344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77601</xdr:rowOff>
    </xdr:from>
    <xdr:to>
      <xdr:col>112</xdr:col>
      <xdr:colOff>38100</xdr:colOff>
      <xdr:row>75</xdr:row>
      <xdr:rowOff>7751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170328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24729</xdr:rowOff>
    </xdr:from>
    <xdr:to>
      <xdr:col>107</xdr:col>
      <xdr:colOff>101600</xdr:colOff>
      <xdr:row>74</xdr:row>
      <xdr:rowOff>126329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117456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90957</xdr:rowOff>
    </xdr:from>
    <xdr:to>
      <xdr:col>102</xdr:col>
      <xdr:colOff>165100</xdr:colOff>
      <xdr:row>75</xdr:row>
      <xdr:rowOff>21107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8465</xdr:rowOff>
    </xdr:from>
    <xdr:to>
      <xdr:col>98</xdr:col>
      <xdr:colOff>38100</xdr:colOff>
      <xdr:row>75</xdr:row>
      <xdr:rowOff>110065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101192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扶助費は住民一人当たり９３，０４３円となっている。保育施設に係る処遇改善加算の増などにより、前年度と比べ、扶助費の住民一人当たりのコストが増加している。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普通建設事業費は住民一人当たり３１，２３４円となっている。運動施設（陸上競技場）整備など大規模工事の経費が増となり、前年度と比べ普通建設事業費の住民一人当たりのコストが増加している。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操出金は住民一人当たり３９，３１４円となっている。介護保険特別会計操出金、後期高齢者医療特別会計操出金ともに被保険者が増となり、前年度と比べ操出金の住民一人当たりのコストが増加している。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今後も「第４次三郷市総合計画後期基本計画」に基づき、持続可能な財政基盤を確立し、安定した財政運営が行われるよう努める。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141,827
137,642
30.13
49,907,765
47,323,106
2,381,708
25,814,100
41,279,106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104648</xdr:rowOff>
    </xdr:from>
    <xdr:to>
      <xdr:col>24</xdr:col>
      <xdr:colOff>63500</xdr:colOff>
      <xdr:row>38</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19748"/>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126746</xdr:rowOff>
    </xdr:from>
    <xdr:to>
      <xdr:col>19</xdr:col>
      <xdr:colOff>177800</xdr:colOff>
      <xdr:row>38</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418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42164</xdr:rowOff>
    </xdr:from>
    <xdr:to>
      <xdr:col>15</xdr:col>
      <xdr:colOff>50800</xdr:colOff>
      <xdr:row>38</xdr:row>
      <xdr:rowOff>126746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726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77216</xdr:rowOff>
    </xdr:from>
    <xdr:to>
      <xdr:col>10</xdr:col>
      <xdr:colOff>114300</xdr:colOff>
      <xdr:row>38</xdr:row>
      <xdr:rowOff>42164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0866"/>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53848</xdr:rowOff>
    </xdr:from>
    <xdr:to>
      <xdr:col>24</xdr:col>
      <xdr:colOff>114300</xdr:colOff>
      <xdr:row>38</xdr:row>
      <xdr:rowOff>155448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32275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104902</xdr:rowOff>
    </xdr:from>
    <xdr:to>
      <xdr:col>20</xdr:col>
      <xdr:colOff>38100</xdr:colOff>
      <xdr:row>39</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75946</xdr:rowOff>
    </xdr:from>
    <xdr:to>
      <xdr:col>15</xdr:col>
      <xdr:colOff>101600</xdr:colOff>
      <xdr:row>39</xdr:row>
      <xdr:rowOff>6096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168673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162814</xdr:rowOff>
    </xdr:from>
    <xdr:to>
      <xdr:col>10</xdr:col>
      <xdr:colOff>165100</xdr:colOff>
      <xdr:row>38</xdr:row>
      <xdr:rowOff>92964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84091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26416</xdr:rowOff>
    </xdr:from>
    <xdr:to>
      <xdr:col>6</xdr:col>
      <xdr:colOff>38100</xdr:colOff>
      <xdr:row>37</xdr:row>
      <xdr:rowOff>128016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119143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114007</xdr:rowOff>
    </xdr:from>
    <xdr:to>
      <xdr:col>24</xdr:col>
      <xdr:colOff>63500</xdr:colOff>
      <xdr:row>58</xdr:row>
      <xdr:rowOff>118431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8107"/>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118431</xdr:rowOff>
    </xdr:from>
    <xdr:to>
      <xdr:col>19</xdr:col>
      <xdr:colOff>177800</xdr:colOff>
      <xdr:row>58</xdr:row>
      <xdr:rowOff>128761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2531"/>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123286</xdr:rowOff>
    </xdr:from>
    <xdr:to>
      <xdr:col>15</xdr:col>
      <xdr:colOff>50800</xdr:colOff>
      <xdr:row>58</xdr:row>
      <xdr:rowOff>128761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7386"/>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121924</xdr:rowOff>
    </xdr:from>
    <xdr:to>
      <xdr:col>10</xdr:col>
      <xdr:colOff>114300</xdr:colOff>
      <xdr:row>58</xdr:row>
      <xdr:rowOff>123286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6024"/>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63207</xdr:rowOff>
    </xdr:from>
    <xdr:to>
      <xdr:col>24</xdr:col>
      <xdr:colOff>114300</xdr:colOff>
      <xdr:row>58</xdr:row>
      <xdr:rowOff>164807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67631</xdr:rowOff>
    </xdr:from>
    <xdr:to>
      <xdr:col>20</xdr:col>
      <xdr:colOff>38100</xdr:colOff>
      <xdr:row>58</xdr:row>
      <xdr:rowOff>169231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77961</xdr:rowOff>
    </xdr:from>
    <xdr:to>
      <xdr:col>15</xdr:col>
      <xdr:colOff>101600</xdr:colOff>
      <xdr:row>59</xdr:row>
      <xdr:rowOff>8111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72486</xdr:rowOff>
    </xdr:from>
    <xdr:to>
      <xdr:col>10</xdr:col>
      <xdr:colOff>165100</xdr:colOff>
      <xdr:row>59</xdr:row>
      <xdr:rowOff>2636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19163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71124</xdr:rowOff>
    </xdr:from>
    <xdr:to>
      <xdr:col>6</xdr:col>
      <xdr:colOff>38100</xdr:colOff>
      <xdr:row>59</xdr:row>
      <xdr:rowOff>1274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24715</xdr:rowOff>
    </xdr:from>
    <xdr:to>
      <xdr:col>24</xdr:col>
      <xdr:colOff>63500</xdr:colOff>
      <xdr:row>76</xdr:row>
      <xdr:rowOff>75572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54915"/>
          <a:ext cx="838200" cy="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75572</xdr:rowOff>
    </xdr:from>
    <xdr:to>
      <xdr:col>19</xdr:col>
      <xdr:colOff>177800</xdr:colOff>
      <xdr:row>76</xdr:row>
      <xdr:rowOff>103625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577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103625</xdr:rowOff>
    </xdr:from>
    <xdr:to>
      <xdr:col>15</xdr:col>
      <xdr:colOff>50800</xdr:colOff>
      <xdr:row>76</xdr:row>
      <xdr:rowOff>104212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3825"/>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104212</xdr:rowOff>
    </xdr:from>
    <xdr:to>
      <xdr:col>10</xdr:col>
      <xdr:colOff>114300</xdr:colOff>
      <xdr:row>77</xdr:row>
      <xdr:rowOff>36068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4412"/>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145364</xdr:rowOff>
    </xdr:from>
    <xdr:to>
      <xdr:col>24</xdr:col>
      <xdr:colOff>114300</xdr:colOff>
      <xdr:row>76</xdr:row>
      <xdr:rowOff>75515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4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123792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8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24772</xdr:rowOff>
    </xdr:from>
    <xdr:to>
      <xdr:col>20</xdr:col>
      <xdr:colOff>38100</xdr:colOff>
      <xdr:row>76</xdr:row>
      <xdr:rowOff>126372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52825</xdr:rowOff>
    </xdr:from>
    <xdr:to>
      <xdr:col>15</xdr:col>
      <xdr:colOff>101600</xdr:colOff>
      <xdr:row>76</xdr:row>
      <xdr:rowOff>154425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145552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53412</xdr:rowOff>
    </xdr:from>
    <xdr:to>
      <xdr:col>10</xdr:col>
      <xdr:colOff>165100</xdr:colOff>
      <xdr:row>76</xdr:row>
      <xdr:rowOff>155012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146139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156718</xdr:rowOff>
    </xdr:from>
    <xdr:to>
      <xdr:col>6</xdr:col>
      <xdr:colOff>38100</xdr:colOff>
      <xdr:row>77</xdr:row>
      <xdr:rowOff>86868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77995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168060</xdr:rowOff>
    </xdr:from>
    <xdr:to>
      <xdr:col>24</xdr:col>
      <xdr:colOff>63500</xdr:colOff>
      <xdr:row>98</xdr:row>
      <xdr:rowOff>10643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8710"/>
          <a:ext cx="8382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163513</xdr:rowOff>
    </xdr:from>
    <xdr:to>
      <xdr:col>19</xdr:col>
      <xdr:colOff>177800</xdr:colOff>
      <xdr:row>98</xdr:row>
      <xdr:rowOff>10643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94163"/>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157683</xdr:rowOff>
    </xdr:from>
    <xdr:to>
      <xdr:col>15</xdr:col>
      <xdr:colOff>50800</xdr:colOff>
      <xdr:row>97</xdr:row>
      <xdr:rowOff>163513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8833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133426</xdr:rowOff>
    </xdr:from>
    <xdr:to>
      <xdr:col>10</xdr:col>
      <xdr:colOff>114300</xdr:colOff>
      <xdr:row>97</xdr:row>
      <xdr:rowOff>157683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4076"/>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117260</xdr:rowOff>
    </xdr:from>
    <xdr:to>
      <xdr:col>24</xdr:col>
      <xdr:colOff>114300</xdr:colOff>
      <xdr:row>98</xdr:row>
      <xdr:rowOff>47410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32187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131293</xdr:rowOff>
    </xdr:from>
    <xdr:to>
      <xdr:col>20</xdr:col>
      <xdr:colOff>38100</xdr:colOff>
      <xdr:row>98</xdr:row>
      <xdr:rowOff>61443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52570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112713</xdr:rowOff>
    </xdr:from>
    <xdr:to>
      <xdr:col>15</xdr:col>
      <xdr:colOff>101600</xdr:colOff>
      <xdr:row>98</xdr:row>
      <xdr:rowOff>42863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33990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106883</xdr:rowOff>
    </xdr:from>
    <xdr:to>
      <xdr:col>10</xdr:col>
      <xdr:colOff>165100</xdr:colOff>
      <xdr:row>98</xdr:row>
      <xdr:rowOff>37033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28160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82626</xdr:rowOff>
    </xdr:from>
    <xdr:to>
      <xdr:col>6</xdr:col>
      <xdr:colOff>38100</xdr:colOff>
      <xdr:row>98</xdr:row>
      <xdr:rowOff>12776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69291</xdr:rowOff>
    </xdr:from>
    <xdr:to>
      <xdr:col>55</xdr:col>
      <xdr:colOff>0</xdr:colOff>
      <xdr:row>35</xdr:row>
      <xdr:rowOff>79807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70041"/>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68834</xdr:rowOff>
    </xdr:from>
    <xdr:to>
      <xdr:col>50</xdr:col>
      <xdr:colOff>114300</xdr:colOff>
      <xdr:row>35</xdr:row>
      <xdr:rowOff>79807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695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35</xdr:row>
      <xdr:rowOff>68834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0686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58775</xdr:rowOff>
    </xdr:from>
    <xdr:to>
      <xdr:col>41</xdr:col>
      <xdr:colOff>50800</xdr:colOff>
      <xdr:row>35</xdr:row>
      <xdr:rowOff>67919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595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18491</xdr:rowOff>
    </xdr:from>
    <xdr:to>
      <xdr:col>55</xdr:col>
      <xdr:colOff>50800</xdr:colOff>
      <xdr:row>35</xdr:row>
      <xdr:rowOff>120091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41368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7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29007</xdr:rowOff>
    </xdr:from>
    <xdr:to>
      <xdr:col>50</xdr:col>
      <xdr:colOff>165100</xdr:colOff>
      <xdr:row>35</xdr:row>
      <xdr:rowOff>130607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147134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18034</xdr:rowOff>
    </xdr:from>
    <xdr:to>
      <xdr:col>46</xdr:col>
      <xdr:colOff>38100</xdr:colOff>
      <xdr:row>35</xdr:row>
      <xdr:rowOff>119634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136161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xdr:rowOff>
    </xdr:from>
    <xdr:to>
      <xdr:col>41</xdr:col>
      <xdr:colOff>101600</xdr:colOff>
      <xdr:row>35</xdr:row>
      <xdr:rowOff>118719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135246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7975</xdr:rowOff>
    </xdr:from>
    <xdr:to>
      <xdr:col>36</xdr:col>
      <xdr:colOff>165100</xdr:colOff>
      <xdr:row>35</xdr:row>
      <xdr:rowOff>109575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100702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94254</xdr:rowOff>
    </xdr:from>
    <xdr:to>
      <xdr:col>55</xdr:col>
      <xdr:colOff>0</xdr:colOff>
      <xdr:row>58</xdr:row>
      <xdr:rowOff>97226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835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96906</xdr:rowOff>
    </xdr:from>
    <xdr:to>
      <xdr:col>50</xdr:col>
      <xdr:colOff>114300</xdr:colOff>
      <xdr:row>58</xdr:row>
      <xdr:rowOff>97226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4100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96906</xdr:rowOff>
    </xdr:from>
    <xdr:to>
      <xdr:col>45</xdr:col>
      <xdr:colOff>177800</xdr:colOff>
      <xdr:row>58</xdr:row>
      <xdr:rowOff>100747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410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100747</xdr:rowOff>
    </xdr:from>
    <xdr:to>
      <xdr:col>41</xdr:col>
      <xdr:colOff>50800</xdr:colOff>
      <xdr:row>58</xdr:row>
      <xdr:rowOff>101250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4484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43454</xdr:rowOff>
    </xdr:from>
    <xdr:to>
      <xdr:col>55</xdr:col>
      <xdr:colOff>50800</xdr:colOff>
      <xdr:row>58</xdr:row>
      <xdr:rowOff>145054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129831</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46426</xdr:rowOff>
    </xdr:from>
    <xdr:to>
      <xdr:col>50</xdr:col>
      <xdr:colOff>165100</xdr:colOff>
      <xdr:row>58</xdr:row>
      <xdr:rowOff>148026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139153</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46106</xdr:rowOff>
    </xdr:from>
    <xdr:to>
      <xdr:col>46</xdr:col>
      <xdr:colOff>38100</xdr:colOff>
      <xdr:row>58</xdr:row>
      <xdr:rowOff>147706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138833</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49947</xdr:rowOff>
    </xdr:from>
    <xdr:to>
      <xdr:col>41</xdr:col>
      <xdr:colOff>101600</xdr:colOff>
      <xdr:row>58</xdr:row>
      <xdr:rowOff>151547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142674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8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50450</xdr:rowOff>
    </xdr:from>
    <xdr:to>
      <xdr:col>36</xdr:col>
      <xdr:colOff>165100</xdr:colOff>
      <xdr:row>58</xdr:row>
      <xdr:rowOff>152050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143177</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18411</xdr:rowOff>
    </xdr:from>
    <xdr:to>
      <xdr:col>55</xdr:col>
      <xdr:colOff>0</xdr:colOff>
      <xdr:row>79</xdr:row>
      <xdr:rowOff>19228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62961"/>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18314</xdr:rowOff>
    </xdr:from>
    <xdr:to>
      <xdr:col>50</xdr:col>
      <xdr:colOff>114300</xdr:colOff>
      <xdr:row>79</xdr:row>
      <xdr:rowOff>18411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286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146394</xdr:rowOff>
    </xdr:from>
    <xdr:to>
      <xdr:col>45</xdr:col>
      <xdr:colOff>177800</xdr:colOff>
      <xdr:row>79</xdr:row>
      <xdr:rowOff>18314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19494"/>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146394</xdr:rowOff>
    </xdr:from>
    <xdr:to>
      <xdr:col>41</xdr:col>
      <xdr:colOff>50800</xdr:colOff>
      <xdr:row>79</xdr:row>
      <xdr:rowOff>15832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19494"/>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139878</xdr:rowOff>
    </xdr:from>
    <xdr:to>
      <xdr:col>55</xdr:col>
      <xdr:colOff>50800</xdr:colOff>
      <xdr:row>79</xdr:row>
      <xdr:rowOff>70028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54805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2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139061</xdr:rowOff>
    </xdr:from>
    <xdr:to>
      <xdr:col>50</xdr:col>
      <xdr:colOff>165100</xdr:colOff>
      <xdr:row>79</xdr:row>
      <xdr:rowOff>69211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60338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138964</xdr:rowOff>
    </xdr:from>
    <xdr:to>
      <xdr:col>46</xdr:col>
      <xdr:colOff>38100</xdr:colOff>
      <xdr:row>79</xdr:row>
      <xdr:rowOff>69114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60241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95594</xdr:rowOff>
    </xdr:from>
    <xdr:to>
      <xdr:col>41</xdr:col>
      <xdr:colOff>101600</xdr:colOff>
      <xdr:row>79</xdr:row>
      <xdr:rowOff>25744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16871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136482</xdr:rowOff>
    </xdr:from>
    <xdr:to>
      <xdr:col>36</xdr:col>
      <xdr:colOff>165100</xdr:colOff>
      <xdr:row>79</xdr:row>
      <xdr:rowOff>66632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57759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119724</xdr:rowOff>
    </xdr:from>
    <xdr:to>
      <xdr:col>55</xdr:col>
      <xdr:colOff>0</xdr:colOff>
      <xdr:row>96</xdr:row>
      <xdr:rowOff>157716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78924"/>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119724</xdr:rowOff>
    </xdr:from>
    <xdr:to>
      <xdr:col>50</xdr:col>
      <xdr:colOff>114300</xdr:colOff>
      <xdr:row>97</xdr:row>
      <xdr:rowOff>88167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78924"/>
          <a:ext cx="889000" cy="1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62836</xdr:rowOff>
    </xdr:from>
    <xdr:to>
      <xdr:col>45</xdr:col>
      <xdr:colOff>177800</xdr:colOff>
      <xdr:row>97</xdr:row>
      <xdr:rowOff>88167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93486"/>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133441</xdr:rowOff>
    </xdr:from>
    <xdr:to>
      <xdr:col>41</xdr:col>
      <xdr:colOff>50800</xdr:colOff>
      <xdr:row>97</xdr:row>
      <xdr:rowOff>62836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92641"/>
          <a:ext cx="8890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106916</xdr:rowOff>
    </xdr:from>
    <xdr:to>
      <xdr:col>55</xdr:col>
      <xdr:colOff>50800</xdr:colOff>
      <xdr:row>97</xdr:row>
      <xdr:rowOff>37066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129793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68924</xdr:rowOff>
    </xdr:from>
    <xdr:to>
      <xdr:col>50</xdr:col>
      <xdr:colOff>165100</xdr:colOff>
      <xdr:row>96</xdr:row>
      <xdr:rowOff>170524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37367</xdr:rowOff>
    </xdr:from>
    <xdr:to>
      <xdr:col>46</xdr:col>
      <xdr:colOff>38100</xdr:colOff>
      <xdr:row>97</xdr:row>
      <xdr:rowOff>138967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130094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12036</xdr:rowOff>
    </xdr:from>
    <xdr:to>
      <xdr:col>41</xdr:col>
      <xdr:colOff>101600</xdr:colOff>
      <xdr:row>97</xdr:row>
      <xdr:rowOff>113636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104763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82641</xdr:rowOff>
    </xdr:from>
    <xdr:to>
      <xdr:col>36</xdr:col>
      <xdr:colOff>165100</xdr:colOff>
      <xdr:row>97</xdr:row>
      <xdr:rowOff>12791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29318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115697</xdr:rowOff>
    </xdr:from>
    <xdr:to>
      <xdr:col>85</xdr:col>
      <xdr:colOff>127000</xdr:colOff>
      <xdr:row>37</xdr:row>
      <xdr:rowOff>128270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934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115697</xdr:rowOff>
    </xdr:from>
    <xdr:to>
      <xdr:col>81</xdr:col>
      <xdr:colOff>50800</xdr:colOff>
      <xdr:row>37</xdr:row>
      <xdr:rowOff>163830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9347"/>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0</xdr:rowOff>
    </xdr:from>
    <xdr:to>
      <xdr:col>76</xdr:col>
      <xdr:colOff>114300</xdr:colOff>
      <xdr:row>37</xdr:row>
      <xdr:rowOff>163830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2930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0</xdr:rowOff>
    </xdr:from>
    <xdr:to>
      <xdr:col>71</xdr:col>
      <xdr:colOff>177800</xdr:colOff>
      <xdr:row>36</xdr:row>
      <xdr:rowOff>65913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29300"/>
          <a:ext cx="889000" cy="4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77470</xdr:rowOff>
    </xdr:from>
    <xdr:to>
      <xdr:col>85</xdr:col>
      <xdr:colOff>177800</xdr:colOff>
      <xdr:row>38</xdr:row>
      <xdr:rowOff>7620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55897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64897</xdr:rowOff>
    </xdr:from>
    <xdr:to>
      <xdr:col>81</xdr:col>
      <xdr:colOff>101600</xdr:colOff>
      <xdr:row>37</xdr:row>
      <xdr:rowOff>166497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157624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113030</xdr:rowOff>
    </xdr:from>
    <xdr:to>
      <xdr:col>76</xdr:col>
      <xdr:colOff>165100</xdr:colOff>
      <xdr:row>38</xdr:row>
      <xdr:rowOff>43180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34307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120650</xdr:rowOff>
    </xdr:from>
    <xdr:to>
      <xdr:col>72</xdr:col>
      <xdr:colOff>38100</xdr:colOff>
      <xdr:row>34</xdr:row>
      <xdr:rowOff>50800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67327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15113</xdr:rowOff>
    </xdr:from>
    <xdr:to>
      <xdr:col>67</xdr:col>
      <xdr:colOff>101600</xdr:colOff>
      <xdr:row>36</xdr:row>
      <xdr:rowOff>116713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107840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89103</xdr:rowOff>
    </xdr:from>
    <xdr:to>
      <xdr:col>85</xdr:col>
      <xdr:colOff>127000</xdr:colOff>
      <xdr:row>58</xdr:row>
      <xdr:rowOff>92228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33203"/>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27819</xdr:rowOff>
    </xdr:from>
    <xdr:to>
      <xdr:col>81</xdr:col>
      <xdr:colOff>50800</xdr:colOff>
      <xdr:row>58</xdr:row>
      <xdr:rowOff>92228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00469"/>
          <a:ext cx="889000" cy="2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159017</xdr:rowOff>
    </xdr:from>
    <xdr:to>
      <xdr:col>76</xdr:col>
      <xdr:colOff>114300</xdr:colOff>
      <xdr:row>57</xdr:row>
      <xdr:rowOff>27819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0217"/>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159017</xdr:rowOff>
    </xdr:from>
    <xdr:to>
      <xdr:col>71</xdr:col>
      <xdr:colOff>177800</xdr:colOff>
      <xdr:row>58</xdr:row>
      <xdr:rowOff>99657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60217"/>
          <a:ext cx="889000" cy="28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38303</xdr:rowOff>
    </xdr:from>
    <xdr:to>
      <xdr:col>85</xdr:col>
      <xdr:colOff>177800</xdr:colOff>
      <xdr:row>58</xdr:row>
      <xdr:rowOff>139903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124680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41428</xdr:rowOff>
    </xdr:from>
    <xdr:to>
      <xdr:col>81</xdr:col>
      <xdr:colOff>101600</xdr:colOff>
      <xdr:row>58</xdr:row>
      <xdr:rowOff>143028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148469</xdr:rowOff>
    </xdr:from>
    <xdr:to>
      <xdr:col>76</xdr:col>
      <xdr:colOff>165100</xdr:colOff>
      <xdr:row>57</xdr:row>
      <xdr:rowOff>78619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95146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108217</xdr:rowOff>
    </xdr:from>
    <xdr:to>
      <xdr:col>72</xdr:col>
      <xdr:colOff>38100</xdr:colOff>
      <xdr:row>57</xdr:row>
      <xdr:rowOff>38367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29494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48857</xdr:rowOff>
    </xdr:from>
    <xdr:to>
      <xdr:col>67</xdr:col>
      <xdr:colOff>101600</xdr:colOff>
      <xdr:row>58</xdr:row>
      <xdr:rowOff>150457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112040</xdr:rowOff>
    </xdr:from>
    <xdr:to>
      <xdr:col>85</xdr:col>
      <xdr:colOff>127000</xdr:colOff>
      <xdr:row>95</xdr:row>
      <xdr:rowOff>131108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99790"/>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131108</xdr:rowOff>
    </xdr:from>
    <xdr:to>
      <xdr:col>81</xdr:col>
      <xdr:colOff>50800</xdr:colOff>
      <xdr:row>95</xdr:row>
      <xdr:rowOff>150006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1885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150006</xdr:rowOff>
    </xdr:from>
    <xdr:to>
      <xdr:col>76</xdr:col>
      <xdr:colOff>114300</xdr:colOff>
      <xdr:row>95</xdr:row>
      <xdr:rowOff>154330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775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130060</xdr:rowOff>
    </xdr:from>
    <xdr:to>
      <xdr:col>71</xdr:col>
      <xdr:colOff>177800</xdr:colOff>
      <xdr:row>95</xdr:row>
      <xdr:rowOff>154330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1781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61240</xdr:rowOff>
    </xdr:from>
    <xdr:to>
      <xdr:col>85</xdr:col>
      <xdr:colOff>177800</xdr:colOff>
      <xdr:row>95</xdr:row>
      <xdr:rowOff>162840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39667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80308</xdr:rowOff>
    </xdr:from>
    <xdr:to>
      <xdr:col>81</xdr:col>
      <xdr:colOff>101600</xdr:colOff>
      <xdr:row>96</xdr:row>
      <xdr:rowOff>10458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99206</xdr:rowOff>
    </xdr:from>
    <xdr:to>
      <xdr:col>76</xdr:col>
      <xdr:colOff>165100</xdr:colOff>
      <xdr:row>96</xdr:row>
      <xdr:rowOff>29356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20483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103530</xdr:rowOff>
    </xdr:from>
    <xdr:to>
      <xdr:col>72</xdr:col>
      <xdr:colOff>38100</xdr:colOff>
      <xdr:row>96</xdr:row>
      <xdr:rowOff>33680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79260</xdr:rowOff>
    </xdr:from>
    <xdr:to>
      <xdr:col>67</xdr:col>
      <xdr:colOff>101600</xdr:colOff>
      <xdr:row>96</xdr:row>
      <xdr:rowOff>9410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４４，０６３円となっている、平成３０年度は、保育所等整備や民間保育所運営支援などの経費が増加していることにより、前年度と比べ、民生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衛生費は住民一人当たり、１７，２６７円となっている。平成３０年度は東埼玉資源環境組合負担金などの経費が増加していることにより、前年度と比べ、衛生費の住民一人当たりのコストが増加している。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教育費は住民一人当たり２６，６５６円となっている。平成３０年度は、体育館施設整備などの経費が増となり、前年度と比べ、教育費の住民一人当たりのコストが増加している。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今後も「第４次三郷市総合計画後期基本計画」に基づき、持続可能な財政基盤を確立し、安定した財政運営が行われるよう努める。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実質収支額については毎年度黒字となっているが、実質単年度収支でみると低い水準が続いており、今後厳しい財政状況になることも想定し、注視していく必要がある。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また、財政調整基金残高については、近年の扶助費や公債費などの増加傾向が影響し、経常的に少ない状況であることから、基金への積み立てを行うなど、安定的な財政運営を行えるように努めていく。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平成２２年度以降、連結実質赤字比率については、全ての年度で赤字なしとなっている。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国民健康保険特別会計及び公共下水道事業特別会計については、一般会計からの赤字補てん的な操出により財政運営が成り立っており、一般会計において多額の負担が生じている。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今後も引き続き、国民健康保険特別会計や公共下水道事業特別会計における操出金抑制および自主財源の確保に努める。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49907765</v>
      </c>
      <c r="BO4" s="430"/>
      <c r="BP4" s="430"/>
      <c r="BQ4" s="430"/>
      <c r="BR4" s="430"/>
      <c r="BS4" s="430"/>
      <c r="BT4" s="430"/>
      <c r="BU4" s="431"/>
      <c r="BV4" s="429">
        <v>49070116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9.1999999999999993</v>
      </c>
      <c r="CU4" s="436"/>
      <c r="CV4" s="436"/>
      <c r="CW4" s="436"/>
      <c r="CX4" s="436"/>
      <c r="CY4" s="436"/>
      <c r="CZ4" s="436"/>
      <c r="DA4" s="437"/>
      <c r="DB4" s="435">
        <v>11.7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47323106</v>
      </c>
      <c r="BO5" s="467"/>
      <c r="BP5" s="467"/>
      <c r="BQ5" s="467"/>
      <c r="BR5" s="467"/>
      <c r="BS5" s="467"/>
      <c r="BT5" s="467"/>
      <c r="BU5" s="468"/>
      <c r="BV5" s="466">
        <v>45933752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95.7</v>
      </c>
      <c r="CU5" s="464"/>
      <c r="CV5" s="464"/>
      <c r="CW5" s="464"/>
      <c r="CX5" s="464"/>
      <c r="CY5" s="464"/>
      <c r="CZ5" s="464"/>
      <c r="DA5" s="465"/>
      <c r="DB5" s="463">
        <v>94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2584659</v>
      </c>
      <c r="BO6" s="467"/>
      <c r="BP6" s="467"/>
      <c r="BQ6" s="467"/>
      <c r="BR6" s="467"/>
      <c r="BS6" s="467"/>
      <c r="BT6" s="467"/>
      <c r="BU6" s="468"/>
      <c r="BV6" s="466">
        <v>3136364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202951</v>
      </c>
      <c r="BO7" s="467"/>
      <c r="BP7" s="467"/>
      <c r="BQ7" s="467"/>
      <c r="BR7" s="467"/>
      <c r="BS7" s="467"/>
      <c r="BT7" s="467"/>
      <c r="BU7" s="468"/>
      <c r="BV7" s="466">
        <v>173662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25814100</v>
      </c>
      <c r="CU7" s="467"/>
      <c r="CV7" s="467"/>
      <c r="CW7" s="467"/>
      <c r="CX7" s="467"/>
      <c r="CY7" s="467"/>
      <c r="CZ7" s="467"/>
      <c r="DA7" s="468"/>
      <c r="DB7" s="466">
        <v>25259148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2381708</v>
      </c>
      <c r="BO8" s="467"/>
      <c r="BP8" s="467"/>
      <c r="BQ8" s="467"/>
      <c r="BR8" s="467"/>
      <c r="BS8" s="467"/>
      <c r="BT8" s="467"/>
      <c r="BU8" s="468"/>
      <c r="BV8" s="466">
        <v>2962702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0.95</v>
      </c>
      <c r="CU8" s="507"/>
      <c r="CV8" s="507"/>
      <c r="CW8" s="507"/>
      <c r="CX8" s="507"/>
      <c r="CY8" s="507"/>
      <c r="CZ8" s="507"/>
      <c r="DA8" s="508"/>
      <c r="DB8" s="506">
        <v>0.95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136521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-580994</v>
      </c>
      <c r="BO9" s="467"/>
      <c r="BP9" s="467"/>
      <c r="BQ9" s="467"/>
      <c r="BR9" s="467"/>
      <c r="BS9" s="467"/>
      <c r="BT9" s="467"/>
      <c r="BU9" s="468"/>
      <c r="BV9" s="466">
        <v>-70393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13.2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131415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2615020</v>
      </c>
      <c r="BO10" s="467"/>
      <c r="BP10" s="467"/>
      <c r="BQ10" s="467"/>
      <c r="BR10" s="467"/>
      <c r="BS10" s="467"/>
      <c r="BT10" s="467"/>
      <c r="BU10" s="468"/>
      <c r="BV10" s="466">
        <v>2319869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141827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2114194</v>
      </c>
      <c r="BO12" s="467"/>
      <c r="BP12" s="467"/>
      <c r="BQ12" s="467"/>
      <c r="BR12" s="467"/>
      <c r="BS12" s="467"/>
      <c r="BT12" s="467"/>
      <c r="BU12" s="468"/>
      <c r="BV12" s="466">
        <v>1829686</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137642</v>
      </c>
      <c r="S13" s="548"/>
      <c r="T13" s="548"/>
      <c r="U13" s="548"/>
      <c r="V13" s="549"/>
      <c r="W13" s="482" t="s">
        <v>139</v>
      </c>
      <c r="X13" s="483"/>
      <c r="Y13" s="483"/>
      <c r="Z13" s="483"/>
      <c r="AA13" s="483"/>
      <c r="AB13" s="473"/>
      <c r="AC13" s="517">
        <v>751</v>
      </c>
      <c r="AD13" s="518"/>
      <c r="AE13" s="518"/>
      <c r="AF13" s="518"/>
      <c r="AG13" s="557"/>
      <c r="AH13" s="517">
        <v>781</v>
      </c>
      <c r="AI13" s="518"/>
      <c r="AJ13" s="518"/>
      <c r="AK13" s="518"/>
      <c r="AL13" s="519"/>
      <c r="AM13" s="495" t="s">
        <v>140</v>
      </c>
      <c r="AN13" s="496"/>
      <c r="AO13" s="496"/>
      <c r="AP13" s="496"/>
      <c r="AQ13" s="496"/>
      <c r="AR13" s="496"/>
      <c r="AS13" s="496"/>
      <c r="AT13" s="497"/>
      <c r="AU13" s="498" t="s">
        <v>105</v>
      </c>
      <c r="AV13" s="499"/>
      <c r="AW13" s="499"/>
      <c r="AX13" s="499"/>
      <c r="AY13" s="500" t="s">
        <v>141</v>
      </c>
      <c r="AZ13" s="501"/>
      <c r="BA13" s="501"/>
      <c r="BB13" s="501"/>
      <c r="BC13" s="501"/>
      <c r="BD13" s="501"/>
      <c r="BE13" s="501"/>
      <c r="BF13" s="501"/>
      <c r="BG13" s="501"/>
      <c r="BH13" s="501"/>
      <c r="BI13" s="501"/>
      <c r="BJ13" s="501"/>
      <c r="BK13" s="501"/>
      <c r="BL13" s="501"/>
      <c r="BM13" s="502"/>
      <c r="BN13" s="466">
        <v>-80168</v>
      </c>
      <c r="BO13" s="467"/>
      <c r="BP13" s="467"/>
      <c r="BQ13" s="467"/>
      <c r="BR13" s="467"/>
      <c r="BS13" s="467"/>
      <c r="BT13" s="467"/>
      <c r="BU13" s="468"/>
      <c r="BV13" s="466">
        <v>419790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140100</v>
      </c>
      <c r="S14" s="548"/>
      <c r="T14" s="548"/>
      <c r="U14" s="548"/>
      <c r="V14" s="549"/>
      <c r="W14" s="456"/>
      <c r="X14" s="457"/>
      <c r="Y14" s="457"/>
      <c r="Z14" s="457"/>
      <c r="AA14" s="457"/>
      <c r="AB14" s="446"/>
      <c r="AC14" s="550">
        <v>1.2</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72.900000000000006</v>
      </c>
      <c r="CU14" s="562"/>
      <c r="CV14" s="562"/>
      <c r="CW14" s="562"/>
      <c r="CX14" s="562"/>
      <c r="CY14" s="562"/>
      <c r="CZ14" s="562"/>
      <c r="DA14" s="563"/>
      <c r="DB14" s="561">
        <v>67.5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136312</v>
      </c>
      <c r="S15" s="548"/>
      <c r="T15" s="548"/>
      <c r="U15" s="548"/>
      <c r="V15" s="549"/>
      <c r="W15" s="482" t="s">
        <v>146</v>
      </c>
      <c r="X15" s="483"/>
      <c r="Y15" s="483"/>
      <c r="Z15" s="483"/>
      <c r="AA15" s="483"/>
      <c r="AB15" s="473"/>
      <c r="AC15" s="517">
        <v>17211</v>
      </c>
      <c r="AD15" s="518"/>
      <c r="AE15" s="518"/>
      <c r="AF15" s="518"/>
      <c r="AG15" s="557"/>
      <c r="AH15" s="517">
        <v>17719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18667832</v>
      </c>
      <c r="BO15" s="430"/>
      <c r="BP15" s="430"/>
      <c r="BQ15" s="430"/>
      <c r="BR15" s="430"/>
      <c r="BS15" s="430"/>
      <c r="BT15" s="430"/>
      <c r="BU15" s="431"/>
      <c r="BV15" s="429">
        <v>18184244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27.7</v>
      </c>
      <c r="AD16" s="551"/>
      <c r="AE16" s="551"/>
      <c r="AF16" s="551"/>
      <c r="AG16" s="552"/>
      <c r="AH16" s="550">
        <v>28.6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19459643</v>
      </c>
      <c r="BO16" s="467"/>
      <c r="BP16" s="467"/>
      <c r="BQ16" s="467"/>
      <c r="BR16" s="467"/>
      <c r="BS16" s="467"/>
      <c r="BT16" s="467"/>
      <c r="BU16" s="468"/>
      <c r="BV16" s="466">
        <v>19014521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44277</v>
      </c>
      <c r="AD17" s="518"/>
      <c r="AE17" s="518"/>
      <c r="AF17" s="518"/>
      <c r="AG17" s="557"/>
      <c r="AH17" s="517">
        <v>43518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23988623</v>
      </c>
      <c r="BO17" s="467"/>
      <c r="BP17" s="467"/>
      <c r="BQ17" s="467"/>
      <c r="BR17" s="467"/>
      <c r="BS17" s="467"/>
      <c r="BT17" s="467"/>
      <c r="BU17" s="468"/>
      <c r="BV17" s="466">
        <v>23390626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30.13</v>
      </c>
      <c r="M18" s="579"/>
      <c r="N18" s="579"/>
      <c r="O18" s="579"/>
      <c r="P18" s="579"/>
      <c r="Q18" s="579"/>
      <c r="R18" s="580"/>
      <c r="S18" s="580"/>
      <c r="T18" s="580"/>
      <c r="U18" s="580"/>
      <c r="V18" s="581"/>
      <c r="W18" s="484"/>
      <c r="X18" s="485"/>
      <c r="Y18" s="485"/>
      <c r="Z18" s="485"/>
      <c r="AA18" s="485"/>
      <c r="AB18" s="476"/>
      <c r="AC18" s="582">
        <v>71.099999999999994</v>
      </c>
      <c r="AD18" s="583"/>
      <c r="AE18" s="583"/>
      <c r="AF18" s="583"/>
      <c r="AG18" s="584"/>
      <c r="AH18" s="582">
        <v>70.2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25246458</v>
      </c>
      <c r="BO18" s="467"/>
      <c r="BP18" s="467"/>
      <c r="BQ18" s="467"/>
      <c r="BR18" s="467"/>
      <c r="BS18" s="467"/>
      <c r="BT18" s="467"/>
      <c r="BU18" s="468"/>
      <c r="BV18" s="466">
        <v>24207366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4531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33061644</v>
      </c>
      <c r="BO19" s="467"/>
      <c r="BP19" s="467"/>
      <c r="BQ19" s="467"/>
      <c r="BR19" s="467"/>
      <c r="BS19" s="467"/>
      <c r="BT19" s="467"/>
      <c r="BU19" s="468"/>
      <c r="BV19" s="466">
        <v>32214732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55288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41279106</v>
      </c>
      <c r="BO23" s="467"/>
      <c r="BP23" s="467"/>
      <c r="BQ23" s="467"/>
      <c r="BR23" s="467"/>
      <c r="BS23" s="467"/>
      <c r="BT23" s="467"/>
      <c r="BU23" s="468"/>
      <c r="BV23" s="466">
        <v>41714038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8550</v>
      </c>
      <c r="R24" s="518"/>
      <c r="S24" s="518"/>
      <c r="T24" s="518"/>
      <c r="U24" s="518"/>
      <c r="V24" s="557"/>
      <c r="W24" s="616"/>
      <c r="X24" s="604"/>
      <c r="Y24" s="605"/>
      <c r="Z24" s="516" t="s">
        <v>170</v>
      </c>
      <c r="AA24" s="496"/>
      <c r="AB24" s="496"/>
      <c r="AC24" s="496"/>
      <c r="AD24" s="496"/>
      <c r="AE24" s="496"/>
      <c r="AF24" s="496"/>
      <c r="AG24" s="497"/>
      <c r="AH24" s="517">
        <v>830</v>
      </c>
      <c r="AI24" s="518"/>
      <c r="AJ24" s="518"/>
      <c r="AK24" s="518"/>
      <c r="AL24" s="557"/>
      <c r="AM24" s="517">
        <v>2403680</v>
      </c>
      <c r="AN24" s="518"/>
      <c r="AO24" s="518"/>
      <c r="AP24" s="518"/>
      <c r="AQ24" s="518"/>
      <c r="AR24" s="557"/>
      <c r="AS24" s="517">
        <v>2896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15975281</v>
      </c>
      <c r="BO24" s="467"/>
      <c r="BP24" s="467"/>
      <c r="BQ24" s="467"/>
      <c r="BR24" s="467"/>
      <c r="BS24" s="467"/>
      <c r="BT24" s="467"/>
      <c r="BU24" s="468"/>
      <c r="BV24" s="466">
        <v>16588007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2</v>
      </c>
      <c r="M25" s="518"/>
      <c r="N25" s="518"/>
      <c r="O25" s="518"/>
      <c r="P25" s="557"/>
      <c r="Q25" s="517">
        <v>7505</v>
      </c>
      <c r="R25" s="518"/>
      <c r="S25" s="518"/>
      <c r="T25" s="518"/>
      <c r="U25" s="518"/>
      <c r="V25" s="557"/>
      <c r="W25" s="616"/>
      <c r="X25" s="604"/>
      <c r="Y25" s="605"/>
      <c r="Z25" s="516" t="s">
        <v>173</v>
      </c>
      <c r="AA25" s="496"/>
      <c r="AB25" s="496"/>
      <c r="AC25" s="496"/>
      <c r="AD25" s="496"/>
      <c r="AE25" s="496"/>
      <c r="AF25" s="496"/>
      <c r="AG25" s="497"/>
      <c r="AH25" s="517">
        <v>165</v>
      </c>
      <c r="AI25" s="518"/>
      <c r="AJ25" s="518"/>
      <c r="AK25" s="518"/>
      <c r="AL25" s="557"/>
      <c r="AM25" s="517">
        <v>464475</v>
      </c>
      <c r="AN25" s="518"/>
      <c r="AO25" s="518"/>
      <c r="AP25" s="518"/>
      <c r="AQ25" s="518"/>
      <c r="AR25" s="557"/>
      <c r="AS25" s="517">
        <v>2815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9396952</v>
      </c>
      <c r="BO25" s="430"/>
      <c r="BP25" s="430"/>
      <c r="BQ25" s="430"/>
      <c r="BR25" s="430"/>
      <c r="BS25" s="430"/>
      <c r="BT25" s="430"/>
      <c r="BU25" s="431"/>
      <c r="BV25" s="429">
        <v>8314845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6984</v>
      </c>
      <c r="R26" s="518"/>
      <c r="S26" s="518"/>
      <c r="T26" s="518"/>
      <c r="U26" s="518"/>
      <c r="V26" s="557"/>
      <c r="W26" s="616"/>
      <c r="X26" s="604"/>
      <c r="Y26" s="605"/>
      <c r="Z26" s="516" t="s">
        <v>176</v>
      </c>
      <c r="AA26" s="626"/>
      <c r="AB26" s="626"/>
      <c r="AC26" s="626"/>
      <c r="AD26" s="626"/>
      <c r="AE26" s="626"/>
      <c r="AF26" s="626"/>
      <c r="AG26" s="627"/>
      <c r="AH26" s="517">
        <v>12</v>
      </c>
      <c r="AI26" s="518"/>
      <c r="AJ26" s="518"/>
      <c r="AK26" s="518"/>
      <c r="AL26" s="557"/>
      <c r="AM26" s="517">
        <v>33660</v>
      </c>
      <c r="AN26" s="518"/>
      <c r="AO26" s="518"/>
      <c r="AP26" s="518"/>
      <c r="AQ26" s="518"/>
      <c r="AR26" s="557"/>
      <c r="AS26" s="517">
        <v>2805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4900</v>
      </c>
      <c r="R27" s="518"/>
      <c r="S27" s="518"/>
      <c r="T27" s="518"/>
      <c r="U27" s="518"/>
      <c r="V27" s="557"/>
      <c r="W27" s="616"/>
      <c r="X27" s="604"/>
      <c r="Y27" s="605"/>
      <c r="Z27" s="516" t="s">
        <v>180</v>
      </c>
      <c r="AA27" s="496"/>
      <c r="AB27" s="496"/>
      <c r="AC27" s="496"/>
      <c r="AD27" s="496"/>
      <c r="AE27" s="496"/>
      <c r="AF27" s="496"/>
      <c r="AG27" s="497"/>
      <c r="AH27" s="517">
        <v>15</v>
      </c>
      <c r="AI27" s="518"/>
      <c r="AJ27" s="518"/>
      <c r="AK27" s="518"/>
      <c r="AL27" s="557"/>
      <c r="AM27" s="517">
        <v>62970</v>
      </c>
      <c r="AN27" s="518"/>
      <c r="AO27" s="518"/>
      <c r="AP27" s="518"/>
      <c r="AQ27" s="518"/>
      <c r="AR27" s="557"/>
      <c r="AS27" s="517">
        <v>4198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4500</v>
      </c>
      <c r="R28" s="518"/>
      <c r="S28" s="518"/>
      <c r="T28" s="518"/>
      <c r="U28" s="518"/>
      <c r="V28" s="557"/>
      <c r="W28" s="616"/>
      <c r="X28" s="604"/>
      <c r="Y28" s="605"/>
      <c r="Z28" s="516" t="s">
        <v>184</v>
      </c>
      <c r="AA28" s="496"/>
      <c r="AB28" s="496"/>
      <c r="AC28" s="496"/>
      <c r="AD28" s="496"/>
      <c r="AE28" s="496"/>
      <c r="AF28" s="496"/>
      <c r="AG28" s="497"/>
      <c r="AH28" s="517" t="s">
        <v>130</v>
      </c>
      <c r="AI28" s="518"/>
      <c r="AJ28" s="518"/>
      <c r="AK28" s="518"/>
      <c r="AL28" s="557"/>
      <c r="AM28" s="517" t="s">
        <v>178</v>
      </c>
      <c r="AN28" s="518"/>
      <c r="AO28" s="518"/>
      <c r="AP28" s="518"/>
      <c r="AQ28" s="518"/>
      <c r="AR28" s="557"/>
      <c r="AS28" s="517" t="s">
        <v>178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2633570</v>
      </c>
      <c r="BO28" s="430"/>
      <c r="BP28" s="430"/>
      <c r="BQ28" s="430"/>
      <c r="BR28" s="430"/>
      <c r="BS28" s="430"/>
      <c r="BT28" s="430"/>
      <c r="BU28" s="431"/>
      <c r="BV28" s="429">
        <v>2132744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22</v>
      </c>
      <c r="M29" s="518"/>
      <c r="N29" s="518"/>
      <c r="O29" s="518"/>
      <c r="P29" s="557"/>
      <c r="Q29" s="517">
        <v>4300</v>
      </c>
      <c r="R29" s="518"/>
      <c r="S29" s="518"/>
      <c r="T29" s="518"/>
      <c r="U29" s="518"/>
      <c r="V29" s="557"/>
      <c r="W29" s="617"/>
      <c r="X29" s="618"/>
      <c r="Y29" s="619"/>
      <c r="Z29" s="516" t="s">
        <v>187</v>
      </c>
      <c r="AA29" s="496"/>
      <c r="AB29" s="496"/>
      <c r="AC29" s="496"/>
      <c r="AD29" s="496"/>
      <c r="AE29" s="496"/>
      <c r="AF29" s="496"/>
      <c r="AG29" s="497"/>
      <c r="AH29" s="517">
        <v>845</v>
      </c>
      <c r="AI29" s="518"/>
      <c r="AJ29" s="518"/>
      <c r="AK29" s="518"/>
      <c r="AL29" s="557"/>
      <c r="AM29" s="517">
        <v>2466650</v>
      </c>
      <c r="AN29" s="518"/>
      <c r="AO29" s="518"/>
      <c r="AP29" s="518"/>
      <c r="AQ29" s="518"/>
      <c r="AR29" s="557"/>
      <c r="AS29" s="517">
        <v>2919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471510</v>
      </c>
      <c r="BO29" s="467"/>
      <c r="BP29" s="467"/>
      <c r="BQ29" s="467"/>
      <c r="BR29" s="467"/>
      <c r="BS29" s="467"/>
      <c r="BT29" s="467"/>
      <c r="BU29" s="468"/>
      <c r="BV29" s="466">
        <v>222100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712195</v>
      </c>
      <c r="BO30" s="640"/>
      <c r="BP30" s="640"/>
      <c r="BQ30" s="640"/>
      <c r="BR30" s="640"/>
      <c r="BS30" s="640"/>
      <c r="BT30" s="640"/>
      <c r="BU30" s="641"/>
      <c r="BV30" s="639">
        <v>787974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上水道事業特別会計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三郷市土地開発公社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三郷市文化振興公社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首都圏新都市鉄道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東埼玉資源環境組合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江戸川水防事務組合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lKYM+QNTAnwyb/Lqsp1CpZhx3tjg/8lT13FbIckbZ2oFRXQByEPEnMpYp5+tJtswoA+LPCMaExMqlKFOSOm4jw==" saltValue="+sYOE2SRkqpzad7sQ/mM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554</v>
      </c>
      <c r="D34" s="1244"/>
      <c r="E34" s="1245"/>
      <c r="F34" s="32">
        <v>13.28</v>
      </c>
      <c r="G34" s="33">
        <v>11.55</v>
      </c>
      <c r="H34" s="33">
        <v>12.19</v>
      </c>
      <c r="I34" s="33">
        <v>11.72</v>
      </c>
      <c r="J34" s="34">
        <v>9.2200000000000006</v>
      </c>
      <c r="K34" s="22"/>
      <c r="L34" s="22"/>
      <c r="M34" s="22"/>
      <c r="N34" s="22"/>
      <c r="O34" s="22"/>
      <c r="P34" s="22"/>
    </row>
    <row r="35" spans="1:16" ht="39" customHeight="1">
      <c r="A35" s="22"/>
      <c r="B35" s="35"/>
      <c r="C35" s="1238" t="s">
        <v>555</v>
      </c>
      <c r="D35" s="1239"/>
      <c r="E35" s="1240"/>
      <c r="F35" s="36">
        <v>8.84</v>
      </c>
      <c r="G35" s="37">
        <v>8.23</v>
      </c>
      <c r="H35" s="37">
        <v>8.8699999999999992</v>
      </c>
      <c r="I35" s="37">
        <v>8.68</v>
      </c>
      <c r="J35" s="38">
        <v>7.97</v>
      </c>
      <c r="K35" s="22"/>
      <c r="L35" s="22"/>
      <c r="M35" s="22"/>
      <c r="N35" s="22"/>
      <c r="O35" s="22"/>
      <c r="P35" s="22"/>
    </row>
    <row r="36" spans="1:16" ht="39" customHeight="1">
      <c r="A36" s="22"/>
      <c r="B36" s="35"/>
      <c r="C36" s="1238" t="s">
        <v>556</v>
      </c>
      <c r="D36" s="1239"/>
      <c r="E36" s="1240"/>
      <c r="F36" s="36">
        <v>0.35</v>
      </c>
      <c r="G36" s="37">
        <v>0.45</v>
      </c>
      <c r="H36" s="37">
        <v>0.44</v>
      </c>
      <c r="I36" s="37">
        <v>0.92</v>
      </c>
      <c r="J36" s="38">
        <v>1.6</v>
      </c>
      <c r="K36" s="22"/>
      <c r="L36" s="22"/>
      <c r="M36" s="22"/>
      <c r="N36" s="22"/>
      <c r="O36" s="22"/>
      <c r="P36" s="22"/>
    </row>
    <row r="37" spans="1:16" ht="39" customHeight="1">
      <c r="A37" s="22"/>
      <c r="B37" s="35"/>
      <c r="C37" s="1238" t="s">
        <v>557</v>
      </c>
      <c r="D37" s="1239"/>
      <c r="E37" s="1240"/>
      <c r="F37" s="36">
        <v>1.86</v>
      </c>
      <c r="G37" s="37">
        <v>1.61</v>
      </c>
      <c r="H37" s="37">
        <v>1.52</v>
      </c>
      <c r="I37" s="37">
        <v>0.79</v>
      </c>
      <c r="J37" s="38">
        <v>0.82</v>
      </c>
      <c r="K37" s="22"/>
      <c r="L37" s="22"/>
      <c r="M37" s="22"/>
      <c r="N37" s="22"/>
      <c r="O37" s="22"/>
      <c r="P37" s="22"/>
    </row>
    <row r="38" spans="1:16" ht="39" customHeight="1">
      <c r="A38" s="22"/>
      <c r="B38" s="35"/>
      <c r="C38" s="1238" t="s">
        <v>558</v>
      </c>
      <c r="D38" s="1239"/>
      <c r="E38" s="1240"/>
      <c r="F38" s="36">
        <v>0.9</v>
      </c>
      <c r="G38" s="37">
        <v>0.71</v>
      </c>
      <c r="H38" s="37">
        <v>0.87</v>
      </c>
      <c r="I38" s="37">
        <v>1.89</v>
      </c>
      <c r="J38" s="38">
        <v>0.35</v>
      </c>
      <c r="K38" s="22"/>
      <c r="L38" s="22"/>
      <c r="M38" s="22"/>
      <c r="N38" s="22"/>
      <c r="O38" s="22"/>
      <c r="P38" s="22"/>
    </row>
    <row r="39" spans="1:16" ht="39" customHeight="1">
      <c r="A39" s="22"/>
      <c r="B39" s="35"/>
      <c r="C39" s="1238" t="s">
        <v>559</v>
      </c>
      <c r="D39" s="1239"/>
      <c r="E39" s="1240"/>
      <c r="F39" s="36">
        <v>0.02</v>
      </c>
      <c r="G39" s="37">
        <v>0.02</v>
      </c>
      <c r="H39" s="37">
        <v>0.16</v>
      </c>
      <c r="I39" s="37">
        <v>0.18</v>
      </c>
      <c r="J39" s="38">
        <v>0.2</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560</v>
      </c>
      <c r="D42" s="1239"/>
      <c r="E42" s="1240"/>
      <c r="F42" s="36" t="s">
        <v>504</v>
      </c>
      <c r="G42" s="37" t="s">
        <v>504</v>
      </c>
      <c r="H42" s="37" t="s">
        <v>504</v>
      </c>
      <c r="I42" s="37" t="s">
        <v>504</v>
      </c>
      <c r="J42" s="38" t="s">
        <v>504</v>
      </c>
      <c r="K42" s="22"/>
      <c r="L42" s="22"/>
      <c r="M42" s="22"/>
      <c r="N42" s="22"/>
      <c r="O42" s="22"/>
      <c r="P42" s="22"/>
    </row>
    <row r="43" spans="1:16" ht="39" customHeight="1" thickBot="1">
      <c r="A43" s="22"/>
      <c r="B43" s="40"/>
      <c r="C43" s="1241" t="s">
        <v>561</v>
      </c>
      <c r="D43" s="1242"/>
      <c r="E43" s="124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bQXgGCqOzSh2lNE4y7o9rupSpomOmwHyQvvrQyfP7FECGn6JSflmtkx1Sc81sr0dpL81Dx7vdCXt0pV5uDHfw==" saltValue="1M0faBZx24KfZqQicx5b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46" t="s">
        <v>11</v>
      </c>
      <c r="C45" s="1247"/>
      <c r="D45" s="58"/>
      <c r="E45" s="1252" t="s">
        <v>12</v>
      </c>
      <c r="F45" s="1252"/>
      <c r="G45" s="1252"/>
      <c r="H45" s="1252"/>
      <c r="I45" s="1252"/>
      <c r="J45" s="1253"/>
      <c r="K45" s="59">
        <v>4314</v>
      </c>
      <c r="L45" s="60">
        <v>4161</v>
      </c>
      <c r="M45" s="60">
        <v>4239</v>
      </c>
      <c r="N45" s="60">
        <v>4406</v>
      </c>
      <c r="O45" s="61">
        <v>4603</v>
      </c>
      <c r="P45" s="48"/>
      <c r="Q45" s="48"/>
      <c r="R45" s="48"/>
      <c r="S45" s="48"/>
      <c r="T45" s="48"/>
      <c r="U45" s="48"/>
    </row>
    <row r="46" spans="1:21" ht="30.75" customHeight="1">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c r="A48" s="48"/>
      <c r="B48" s="1248"/>
      <c r="C48" s="1249"/>
      <c r="D48" s="62"/>
      <c r="E48" s="1254" t="s">
        <v>15</v>
      </c>
      <c r="F48" s="1254"/>
      <c r="G48" s="1254"/>
      <c r="H48" s="1254"/>
      <c r="I48" s="1254"/>
      <c r="J48" s="1255"/>
      <c r="K48" s="63">
        <v>933</v>
      </c>
      <c r="L48" s="64">
        <v>956</v>
      </c>
      <c r="M48" s="64">
        <v>975</v>
      </c>
      <c r="N48" s="64">
        <v>970</v>
      </c>
      <c r="O48" s="65">
        <v>1137</v>
      </c>
      <c r="P48" s="48"/>
      <c r="Q48" s="48"/>
      <c r="R48" s="48"/>
      <c r="S48" s="48"/>
      <c r="T48" s="48"/>
      <c r="U48" s="48"/>
    </row>
    <row r="49" spans="1:21" ht="30.75" customHeight="1">
      <c r="A49" s="48"/>
      <c r="B49" s="1248"/>
      <c r="C49" s="1249"/>
      <c r="D49" s="62"/>
      <c r="E49" s="1254" t="s">
        <v>16</v>
      </c>
      <c r="F49" s="1254"/>
      <c r="G49" s="1254"/>
      <c r="H49" s="1254"/>
      <c r="I49" s="1254"/>
      <c r="J49" s="1255"/>
      <c r="K49" s="63">
        <v>64</v>
      </c>
      <c r="L49" s="64">
        <v>105</v>
      </c>
      <c r="M49" s="64">
        <v>90</v>
      </c>
      <c r="N49" s="64">
        <v>63</v>
      </c>
      <c r="O49" s="65">
        <v>83</v>
      </c>
      <c r="P49" s="48"/>
      <c r="Q49" s="48"/>
      <c r="R49" s="48"/>
      <c r="S49" s="48"/>
      <c r="T49" s="48"/>
      <c r="U49" s="48"/>
    </row>
    <row r="50" spans="1:21" ht="30.75" customHeight="1">
      <c r="A50" s="48"/>
      <c r="B50" s="1248"/>
      <c r="C50" s="1249"/>
      <c r="D50" s="62"/>
      <c r="E50" s="1254" t="s">
        <v>17</v>
      </c>
      <c r="F50" s="1254"/>
      <c r="G50" s="1254"/>
      <c r="H50" s="1254"/>
      <c r="I50" s="1254"/>
      <c r="J50" s="1255"/>
      <c r="K50" s="63">
        <v>8</v>
      </c>
      <c r="L50" s="64">
        <v>13</v>
      </c>
      <c r="M50" s="64">
        <v>25</v>
      </c>
      <c r="N50" s="64">
        <v>27</v>
      </c>
      <c r="O50" s="65">
        <v>16</v>
      </c>
      <c r="P50" s="48"/>
      <c r="Q50" s="48"/>
      <c r="R50" s="48"/>
      <c r="S50" s="48"/>
      <c r="T50" s="48"/>
      <c r="U50" s="48"/>
    </row>
    <row r="51" spans="1:21" ht="30.75" customHeight="1">
      <c r="A51" s="48"/>
      <c r="B51" s="1250"/>
      <c r="C51" s="1251"/>
      <c r="D51" s="66"/>
      <c r="E51" s="1254" t="s">
        <v>18</v>
      </c>
      <c r="F51" s="1254"/>
      <c r="G51" s="1254"/>
      <c r="H51" s="1254"/>
      <c r="I51" s="1254"/>
      <c r="J51" s="1255"/>
      <c r="K51" s="63" t="s">
        <v>504</v>
      </c>
      <c r="L51" s="64" t="s">
        <v>504</v>
      </c>
      <c r="M51" s="64">
        <v>0</v>
      </c>
      <c r="N51" s="64" t="s">
        <v>504</v>
      </c>
      <c r="O51" s="65" t="s">
        <v>504</v>
      </c>
      <c r="P51" s="48"/>
      <c r="Q51" s="48"/>
      <c r="R51" s="48"/>
      <c r="S51" s="48"/>
      <c r="T51" s="48"/>
      <c r="U51" s="48"/>
    </row>
    <row r="52" spans="1:21" ht="30.75" customHeight="1">
      <c r="A52" s="48"/>
      <c r="B52" s="1256" t="s">
        <v>19</v>
      </c>
      <c r="C52" s="1257"/>
      <c r="D52" s="66"/>
      <c r="E52" s="1254" t="s">
        <v>20</v>
      </c>
      <c r="F52" s="1254"/>
      <c r="G52" s="1254"/>
      <c r="H52" s="1254"/>
      <c r="I52" s="1254"/>
      <c r="J52" s="1255"/>
      <c r="K52" s="63">
        <v>3913</v>
      </c>
      <c r="L52" s="64">
        <v>3636</v>
      </c>
      <c r="M52" s="64">
        <v>3709</v>
      </c>
      <c r="N52" s="64">
        <v>3745</v>
      </c>
      <c r="O52" s="65">
        <v>3756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1406</v>
      </c>
      <c r="L53" s="69">
        <v>1599</v>
      </c>
      <c r="M53" s="69">
        <v>1620</v>
      </c>
      <c r="N53" s="69">
        <v>1721</v>
      </c>
      <c r="O53" s="70">
        <v>2083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62" t="s">
        <v>25</v>
      </c>
      <c r="C57" s="1263"/>
      <c r="D57" s="1266" t="s">
        <v>26</v>
      </c>
      <c r="E57" s="1267"/>
      <c r="F57" s="1267"/>
      <c r="G57" s="1267"/>
      <c r="H57" s="1267"/>
      <c r="I57" s="1267"/>
      <c r="J57" s="1268"/>
      <c r="K57" s="82" t="s">
        <v>594</v>
      </c>
      <c r="L57" s="83" t="s">
        <v>595</v>
      </c>
      <c r="M57" s="83" t="s">
        <v>596</v>
      </c>
      <c r="N57" s="83" t="s">
        <v>597</v>
      </c>
      <c r="O57" s="84" t="s">
        <v>595</v>
      </c>
    </row>
    <row r="58" spans="1:21" ht="31.5" customHeight="1" thickBot="1">
      <c r="B58" s="1264"/>
      <c r="C58" s="1265"/>
      <c r="D58" s="1269" t="s">
        <v>27</v>
      </c>
      <c r="E58" s="1270"/>
      <c r="F58" s="1270"/>
      <c r="G58" s="1270"/>
      <c r="H58" s="1270"/>
      <c r="I58" s="1270"/>
      <c r="J58" s="1271"/>
      <c r="K58" s="85" t="s">
        <v>598</v>
      </c>
      <c r="L58" s="86" t="s">
        <v>594</v>
      </c>
      <c r="M58" s="86" t="s">
        <v>599</v>
      </c>
      <c r="N58" s="86" t="s">
        <v>595</v>
      </c>
      <c r="O58" s="87" t="s">
        <v>596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hkoT4inNDxBB5fyU7sSAOzI/5WPTX8cGqZKjVhHBKe2yUSTwPvpYpnO5D+OgxQUUosJwXpr32e1wVLd1ronQ==" saltValue="jkfgz5zg4bCq5TZEmj4A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72" t="s">
        <v>30</v>
      </c>
      <c r="C41" s="1273"/>
      <c r="D41" s="101"/>
      <c r="E41" s="1278" t="s">
        <v>31</v>
      </c>
      <c r="F41" s="1278"/>
      <c r="G41" s="1278"/>
      <c r="H41" s="1279"/>
      <c r="I41" s="102">
        <v>40450</v>
      </c>
      <c r="J41" s="103">
        <v>41958</v>
      </c>
      <c r="K41" s="103">
        <v>42251</v>
      </c>
      <c r="L41" s="103">
        <v>41714</v>
      </c>
      <c r="M41" s="104">
        <v>41279</v>
      </c>
    </row>
    <row r="42" spans="2:13" ht="27.75" customHeight="1">
      <c r="B42" s="1274"/>
      <c r="C42" s="1275"/>
      <c r="D42" s="105"/>
      <c r="E42" s="1280" t="s">
        <v>32</v>
      </c>
      <c r="F42" s="1280"/>
      <c r="G42" s="1280"/>
      <c r="H42" s="1281"/>
      <c r="I42" s="106">
        <v>2142</v>
      </c>
      <c r="J42" s="107">
        <v>2073</v>
      </c>
      <c r="K42" s="107">
        <v>1820</v>
      </c>
      <c r="L42" s="107">
        <v>2643</v>
      </c>
      <c r="M42" s="108">
        <v>2486</v>
      </c>
    </row>
    <row r="43" spans="2:13" ht="27.75" customHeight="1">
      <c r="B43" s="1274"/>
      <c r="C43" s="1275"/>
      <c r="D43" s="105"/>
      <c r="E43" s="1280" t="s">
        <v>33</v>
      </c>
      <c r="F43" s="1280"/>
      <c r="G43" s="1280"/>
      <c r="H43" s="1281"/>
      <c r="I43" s="106">
        <v>16572</v>
      </c>
      <c r="J43" s="107">
        <v>16070</v>
      </c>
      <c r="K43" s="107">
        <v>16460</v>
      </c>
      <c r="L43" s="107">
        <v>16803</v>
      </c>
      <c r="M43" s="108">
        <v>17175</v>
      </c>
    </row>
    <row r="44" spans="2:13" ht="27.75" customHeight="1">
      <c r="B44" s="1274"/>
      <c r="C44" s="1275"/>
      <c r="D44" s="105"/>
      <c r="E44" s="1280" t="s">
        <v>34</v>
      </c>
      <c r="F44" s="1280"/>
      <c r="G44" s="1280"/>
      <c r="H44" s="1281"/>
      <c r="I44" s="106">
        <v>829</v>
      </c>
      <c r="J44" s="107">
        <v>1506</v>
      </c>
      <c r="K44" s="107">
        <v>1377</v>
      </c>
      <c r="L44" s="107">
        <v>1298</v>
      </c>
      <c r="M44" s="108">
        <v>1128</v>
      </c>
    </row>
    <row r="45" spans="2:13" ht="27.75" customHeight="1">
      <c r="B45" s="1274"/>
      <c r="C45" s="1275"/>
      <c r="D45" s="105"/>
      <c r="E45" s="1280" t="s">
        <v>35</v>
      </c>
      <c r="F45" s="1280"/>
      <c r="G45" s="1280"/>
      <c r="H45" s="1281"/>
      <c r="I45" s="106">
        <v>3392</v>
      </c>
      <c r="J45" s="107">
        <v>2761</v>
      </c>
      <c r="K45" s="107">
        <v>2637</v>
      </c>
      <c r="L45" s="107">
        <v>2532</v>
      </c>
      <c r="M45" s="108">
        <v>2359</v>
      </c>
    </row>
    <row r="46" spans="2:13" ht="27.75" customHeight="1">
      <c r="B46" s="1274"/>
      <c r="C46" s="1275"/>
      <c r="D46" s="109"/>
      <c r="E46" s="1280" t="s">
        <v>36</v>
      </c>
      <c r="F46" s="1280"/>
      <c r="G46" s="1280"/>
      <c r="H46" s="1281"/>
      <c r="I46" s="106">
        <v>441</v>
      </c>
      <c r="J46" s="107">
        <v>456</v>
      </c>
      <c r="K46" s="107">
        <v>421</v>
      </c>
      <c r="L46" s="107">
        <v>342</v>
      </c>
      <c r="M46" s="108">
        <v>155</v>
      </c>
    </row>
    <row r="47" spans="2:13" ht="27.75" customHeight="1">
      <c r="B47" s="1274"/>
      <c r="C47" s="1275"/>
      <c r="D47" s="110"/>
      <c r="E47" s="1282" t="s">
        <v>37</v>
      </c>
      <c r="F47" s="1283"/>
      <c r="G47" s="1283"/>
      <c r="H47" s="1284"/>
      <c r="I47" s="106" t="s">
        <v>504</v>
      </c>
      <c r="J47" s="107" t="s">
        <v>504</v>
      </c>
      <c r="K47" s="107" t="s">
        <v>504</v>
      </c>
      <c r="L47" s="107" t="s">
        <v>504</v>
      </c>
      <c r="M47" s="108" t="s">
        <v>504</v>
      </c>
    </row>
    <row r="48" spans="2:13" ht="27.75" customHeight="1">
      <c r="B48" s="1274"/>
      <c r="C48" s="1275"/>
      <c r="D48" s="105"/>
      <c r="E48" s="1280" t="s">
        <v>38</v>
      </c>
      <c r="F48" s="1280"/>
      <c r="G48" s="1280"/>
      <c r="H48" s="1281"/>
      <c r="I48" s="106" t="s">
        <v>504</v>
      </c>
      <c r="J48" s="107" t="s">
        <v>504</v>
      </c>
      <c r="K48" s="107" t="s">
        <v>504</v>
      </c>
      <c r="L48" s="107" t="s">
        <v>504</v>
      </c>
      <c r="M48" s="108" t="s">
        <v>504</v>
      </c>
    </row>
    <row r="49" spans="2:13" ht="27.75" customHeight="1">
      <c r="B49" s="1276"/>
      <c r="C49" s="1277"/>
      <c r="D49" s="105"/>
      <c r="E49" s="1280" t="s">
        <v>39</v>
      </c>
      <c r="F49" s="1280"/>
      <c r="G49" s="1280"/>
      <c r="H49" s="1281"/>
      <c r="I49" s="106" t="s">
        <v>504</v>
      </c>
      <c r="J49" s="107" t="s">
        <v>504</v>
      </c>
      <c r="K49" s="107" t="s">
        <v>504</v>
      </c>
      <c r="L49" s="107" t="s">
        <v>504</v>
      </c>
      <c r="M49" s="108" t="s">
        <v>504</v>
      </c>
    </row>
    <row r="50" spans="2:13" ht="27.75" customHeight="1">
      <c r="B50" s="1285" t="s">
        <v>40</v>
      </c>
      <c r="C50" s="1286"/>
      <c r="D50" s="111"/>
      <c r="E50" s="1280" t="s">
        <v>41</v>
      </c>
      <c r="F50" s="1280"/>
      <c r="G50" s="1280"/>
      <c r="H50" s="1281"/>
      <c r="I50" s="106">
        <v>2782</v>
      </c>
      <c r="J50" s="107">
        <v>2475</v>
      </c>
      <c r="K50" s="107">
        <v>2344</v>
      </c>
      <c r="L50" s="107">
        <v>3272</v>
      </c>
      <c r="M50" s="108">
        <v>4086</v>
      </c>
    </row>
    <row r="51" spans="2:13" ht="27.75" customHeight="1">
      <c r="B51" s="1274"/>
      <c r="C51" s="1275"/>
      <c r="D51" s="105"/>
      <c r="E51" s="1280" t="s">
        <v>42</v>
      </c>
      <c r="F51" s="1280"/>
      <c r="G51" s="1280"/>
      <c r="H51" s="1281"/>
      <c r="I51" s="106">
        <v>11964</v>
      </c>
      <c r="J51" s="107">
        <v>11018</v>
      </c>
      <c r="K51" s="107">
        <v>11120</v>
      </c>
      <c r="L51" s="107">
        <v>10848</v>
      </c>
      <c r="M51" s="108">
        <v>10561</v>
      </c>
    </row>
    <row r="52" spans="2:13" ht="27.75" customHeight="1">
      <c r="B52" s="1276"/>
      <c r="C52" s="1277"/>
      <c r="D52" s="105"/>
      <c r="E52" s="1280" t="s">
        <v>43</v>
      </c>
      <c r="F52" s="1280"/>
      <c r="G52" s="1280"/>
      <c r="H52" s="1281"/>
      <c r="I52" s="106">
        <v>36387</v>
      </c>
      <c r="J52" s="107">
        <v>36700</v>
      </c>
      <c r="K52" s="107">
        <v>36594</v>
      </c>
      <c r="L52" s="107">
        <v>36027</v>
      </c>
      <c r="M52" s="108">
        <v>33199</v>
      </c>
    </row>
    <row r="53" spans="2:13" ht="27.75" customHeight="1" thickBot="1">
      <c r="B53" s="1287" t="s">
        <v>44</v>
      </c>
      <c r="C53" s="1288"/>
      <c r="D53" s="112"/>
      <c r="E53" s="1289" t="s">
        <v>45</v>
      </c>
      <c r="F53" s="1289"/>
      <c r="G53" s="1289"/>
      <c r="H53" s="1290"/>
      <c r="I53" s="113">
        <v>12693</v>
      </c>
      <c r="J53" s="114">
        <v>14632</v>
      </c>
      <c r="K53" s="114">
        <v>14907</v>
      </c>
      <c r="L53" s="114">
        <v>15185</v>
      </c>
      <c r="M53" s="115">
        <v>16736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E/Ae5PD0mXE37lJpPnBy22VCepE7whJf78sIa6HZ4nKglq4Xl98GZSJkoB3figZOvkV1cGgvqgyILVIXV5Dhg==" saltValue="9RWrkcY25V97sk6zoXVb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1643</v>
      </c>
      <c r="G55" s="127">
        <v>2133</v>
      </c>
      <c r="H55" s="128">
        <v>2634</v>
      </c>
    </row>
    <row r="56" spans="2:8" ht="52.5" customHeight="1">
      <c r="B56" s="129"/>
      <c r="C56" s="1301" t="s">
        <v>49</v>
      </c>
      <c r="D56" s="1301"/>
      <c r="E56" s="1302"/>
      <c r="F56" s="130">
        <v>5</v>
      </c>
      <c r="G56" s="130">
        <v>222</v>
      </c>
      <c r="H56" s="131">
        <v>472</v>
      </c>
    </row>
    <row r="57" spans="2:8" ht="53.25" customHeight="1">
      <c r="B57" s="129"/>
      <c r="C57" s="1303" t="s">
        <v>50</v>
      </c>
      <c r="D57" s="1303"/>
      <c r="E57" s="1304"/>
      <c r="F57" s="132">
        <v>321</v>
      </c>
      <c r="G57" s="132">
        <v>788</v>
      </c>
      <c r="H57" s="133">
        <v>712</v>
      </c>
    </row>
    <row r="58" spans="2:8" ht="45.75" customHeight="1">
      <c r="B58" s="134"/>
      <c r="C58" s="1291" t="s">
        <v>567</v>
      </c>
      <c r="D58" s="1292"/>
      <c r="E58" s="1293"/>
      <c r="F58" s="135" t="s">
        <v>572</v>
      </c>
      <c r="G58" s="135">
        <v>479</v>
      </c>
      <c r="H58" s="136">
        <v>451</v>
      </c>
    </row>
    <row r="59" spans="2:8" ht="45.75" customHeight="1">
      <c r="B59" s="134"/>
      <c r="C59" s="1291" t="s">
        <v>568</v>
      </c>
      <c r="D59" s="1292"/>
      <c r="E59" s="1293"/>
      <c r="F59" s="135">
        <v>130</v>
      </c>
      <c r="G59" s="135">
        <v>130</v>
      </c>
      <c r="H59" s="136">
        <v>130</v>
      </c>
    </row>
    <row r="60" spans="2:8" ht="45.75" customHeight="1">
      <c r="B60" s="134"/>
      <c r="C60" s="1291" t="s">
        <v>569</v>
      </c>
      <c r="D60" s="1292"/>
      <c r="E60" s="1293"/>
      <c r="F60" s="135">
        <v>168</v>
      </c>
      <c r="G60" s="135">
        <v>156</v>
      </c>
      <c r="H60" s="136">
        <v>109</v>
      </c>
    </row>
    <row r="61" spans="2:8" ht="45.75" customHeight="1">
      <c r="B61" s="134"/>
      <c r="C61" s="1291" t="s">
        <v>570</v>
      </c>
      <c r="D61" s="1292"/>
      <c r="E61" s="1293"/>
      <c r="F61" s="135">
        <v>18</v>
      </c>
      <c r="G61" s="135">
        <v>18</v>
      </c>
      <c r="H61" s="136">
        <v>18</v>
      </c>
    </row>
    <row r="62" spans="2:8" ht="45.75" customHeight="1" thickBot="1">
      <c r="B62" s="137"/>
      <c r="C62" s="1294" t="s">
        <v>571</v>
      </c>
      <c r="D62" s="1295"/>
      <c r="E62" s="1296"/>
      <c r="F62" s="138">
        <v>5</v>
      </c>
      <c r="G62" s="138">
        <v>5</v>
      </c>
      <c r="H62" s="139">
        <v>5</v>
      </c>
    </row>
    <row r="63" spans="2:8" ht="52.5" customHeight="1" thickBot="1">
      <c r="B63" s="140"/>
      <c r="C63" s="1297" t="s">
        <v>51</v>
      </c>
      <c r="D63" s="1297"/>
      <c r="E63" s="1298"/>
      <c r="F63" s="141">
        <v>1968</v>
      </c>
      <c r="G63" s="141">
        <v>3143</v>
      </c>
      <c r="H63" s="142">
        <v>3817</v>
      </c>
    </row>
    <row r="64" spans="2:8" ht="15" customHeight="1"/>
    <row r="65" ht="0" hidden="1" customHeight="1"/>
    <row r="66" ht="0" hidden="1" customHeight="1"/>
  </sheetData>
  <sheetProtection algorithmName="SHA-512" hashValue="cPo9bwJGf8VPoVCeN/BvcifukDxP43f8OxD1pksfV2nikslyKZa1C0rALvbn8Lb345issKfo8tq+05bm//2wYg==" saltValue="OEOKk+7qI6R4FpGlEuLhr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39"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618</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619</v>
      </c>
      <c r="AO51" s="1310"/>
      <c r="AP51" s="1310"/>
      <c r="AQ51" s="1310"/>
      <c r="AR51" s="1310"/>
      <c r="AS51" s="1310"/>
      <c r="AT51" s="1310"/>
      <c r="AU51" s="1310"/>
      <c r="AV51" s="1310"/>
      <c r="AW51" s="1310"/>
      <c r="AX51" s="1310"/>
      <c r="AY51" s="1310"/>
      <c r="AZ51" s="1310"/>
      <c r="BA51" s="1310"/>
      <c r="BB51" s="1310" t="s">
        <v>620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67.3</v>
      </c>
      <c r="CG51" s="1307"/>
      <c r="CH51" s="1307"/>
      <c r="CI51" s="1307"/>
      <c r="CJ51" s="1307"/>
      <c r="CK51" s="1307"/>
      <c r="CL51" s="1307"/>
      <c r="CM51" s="1307"/>
      <c r="CN51" s="1307">
        <v>67.5</v>
      </c>
      <c r="CO51" s="1307"/>
      <c r="CP51" s="1307"/>
      <c r="CQ51" s="1307"/>
      <c r="CR51" s="1307"/>
      <c r="CS51" s="1307"/>
      <c r="CT51" s="1307"/>
      <c r="CU51" s="1307"/>
      <c r="CV51" s="1307">
        <v>72.900000000000006</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48</v>
      </c>
      <c r="CG53" s="1307"/>
      <c r="CH53" s="1307"/>
      <c r="CI53" s="1307"/>
      <c r="CJ53" s="1307"/>
      <c r="CK53" s="1307"/>
      <c r="CL53" s="1307"/>
      <c r="CM53" s="1307"/>
      <c r="CN53" s="1307">
        <v>49.7</v>
      </c>
      <c r="CO53" s="1307"/>
      <c r="CP53" s="1307"/>
      <c r="CQ53" s="1307"/>
      <c r="CR53" s="1307"/>
      <c r="CS53" s="1307"/>
      <c r="CT53" s="1307"/>
      <c r="CU53" s="1307"/>
      <c r="CV53" s="1307">
        <v>51.4</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622</v>
      </c>
      <c r="AO55" s="1311"/>
      <c r="AP55" s="1311"/>
      <c r="AQ55" s="1311"/>
      <c r="AR55" s="1311"/>
      <c r="AS55" s="1311"/>
      <c r="AT55" s="1311"/>
      <c r="AU55" s="1311"/>
      <c r="AV55" s="1311"/>
      <c r="AW55" s="1311"/>
      <c r="AX55" s="1311"/>
      <c r="AY55" s="1311"/>
      <c r="AZ55" s="1311"/>
      <c r="BA55" s="1311"/>
      <c r="BB55" s="1310" t="s">
        <v>620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623</v>
      </c>
    </row>
    <row r="64" spans="1:109">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618</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c r="B73" s="394"/>
      <c r="G73" s="1323"/>
      <c r="H73" s="1323"/>
      <c r="I73" s="1323"/>
      <c r="J73" s="1323"/>
      <c r="K73" s="1306"/>
      <c r="L73" s="1306"/>
      <c r="M73" s="1306"/>
      <c r="N73" s="1306"/>
      <c r="AM73" s="403"/>
      <c r="AN73" s="1310" t="s">
        <v>619</v>
      </c>
      <c r="AO73" s="1310"/>
      <c r="AP73" s="1310"/>
      <c r="AQ73" s="1310"/>
      <c r="AR73" s="1310"/>
      <c r="AS73" s="1310"/>
      <c r="AT73" s="1310"/>
      <c r="AU73" s="1310"/>
      <c r="AV73" s="1310"/>
      <c r="AW73" s="1310"/>
      <c r="AX73" s="1310"/>
      <c r="AY73" s="1310"/>
      <c r="AZ73" s="1310"/>
      <c r="BA73" s="1310"/>
      <c r="BB73" s="1310" t="s">
        <v>620</v>
      </c>
      <c r="BC73" s="1310"/>
      <c r="BD73" s="1310"/>
      <c r="BE73" s="1310"/>
      <c r="BF73" s="1310"/>
      <c r="BG73" s="1310"/>
      <c r="BH73" s="1310"/>
      <c r="BI73" s="1310"/>
      <c r="BJ73" s="1310"/>
      <c r="BK73" s="1310"/>
      <c r="BL73" s="1310"/>
      <c r="BM73" s="1310"/>
      <c r="BN73" s="1310"/>
      <c r="BO73" s="1310"/>
      <c r="BP73" s="1307">
        <v>59.5</v>
      </c>
      <c r="BQ73" s="1307"/>
      <c r="BR73" s="1307"/>
      <c r="BS73" s="1307"/>
      <c r="BT73" s="1307"/>
      <c r="BU73" s="1307"/>
      <c r="BV73" s="1307"/>
      <c r="BW73" s="1307"/>
      <c r="BX73" s="1307">
        <v>66.900000000000006</v>
      </c>
      <c r="BY73" s="1307"/>
      <c r="BZ73" s="1307"/>
      <c r="CA73" s="1307"/>
      <c r="CB73" s="1307"/>
      <c r="CC73" s="1307"/>
      <c r="CD73" s="1307"/>
      <c r="CE73" s="1307"/>
      <c r="CF73" s="1307">
        <v>67.3</v>
      </c>
      <c r="CG73" s="1307"/>
      <c r="CH73" s="1307"/>
      <c r="CI73" s="1307"/>
      <c r="CJ73" s="1307"/>
      <c r="CK73" s="1307"/>
      <c r="CL73" s="1307"/>
      <c r="CM73" s="1307"/>
      <c r="CN73" s="1307">
        <v>67.5</v>
      </c>
      <c r="CO73" s="1307"/>
      <c r="CP73" s="1307"/>
      <c r="CQ73" s="1307"/>
      <c r="CR73" s="1307"/>
      <c r="CS73" s="1307"/>
      <c r="CT73" s="1307"/>
      <c r="CU73" s="1307"/>
      <c r="CV73" s="1307">
        <v>72.900000000000006</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624</v>
      </c>
      <c r="BC75" s="1310"/>
      <c r="BD75" s="1310"/>
      <c r="BE75" s="1310"/>
      <c r="BF75" s="1310"/>
      <c r="BG75" s="1310"/>
      <c r="BH75" s="1310"/>
      <c r="BI75" s="1310"/>
      <c r="BJ75" s="1310"/>
      <c r="BK75" s="1310"/>
      <c r="BL75" s="1310"/>
      <c r="BM75" s="1310"/>
      <c r="BN75" s="1310"/>
      <c r="BO75" s="1310"/>
      <c r="BP75" s="1307">
        <v>7.7</v>
      </c>
      <c r="BQ75" s="1307"/>
      <c r="BR75" s="1307"/>
      <c r="BS75" s="1307"/>
      <c r="BT75" s="1307"/>
      <c r="BU75" s="1307"/>
      <c r="BV75" s="1307"/>
      <c r="BW75" s="1307"/>
      <c r="BX75" s="1307">
        <v>7.1</v>
      </c>
      <c r="BY75" s="1307"/>
      <c r="BZ75" s="1307"/>
      <c r="CA75" s="1307"/>
      <c r="CB75" s="1307"/>
      <c r="CC75" s="1307"/>
      <c r="CD75" s="1307"/>
      <c r="CE75" s="1307"/>
      <c r="CF75" s="1307">
        <v>7</v>
      </c>
      <c r="CG75" s="1307"/>
      <c r="CH75" s="1307"/>
      <c r="CI75" s="1307"/>
      <c r="CJ75" s="1307"/>
      <c r="CK75" s="1307"/>
      <c r="CL75" s="1307"/>
      <c r="CM75" s="1307"/>
      <c r="CN75" s="1307">
        <v>7.4</v>
      </c>
      <c r="CO75" s="1307"/>
      <c r="CP75" s="1307"/>
      <c r="CQ75" s="1307"/>
      <c r="CR75" s="1307"/>
      <c r="CS75" s="1307"/>
      <c r="CT75" s="1307"/>
      <c r="CU75" s="1307"/>
      <c r="CV75" s="1307">
        <v>8</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622</v>
      </c>
      <c r="AO77" s="1311"/>
      <c r="AP77" s="1311"/>
      <c r="AQ77" s="1311"/>
      <c r="AR77" s="1311"/>
      <c r="AS77" s="1311"/>
      <c r="AT77" s="1311"/>
      <c r="AU77" s="1311"/>
      <c r="AV77" s="1311"/>
      <c r="AW77" s="1311"/>
      <c r="AX77" s="1311"/>
      <c r="AY77" s="1311"/>
      <c r="AZ77" s="1311"/>
      <c r="BA77" s="1311"/>
      <c r="BB77" s="1310" t="s">
        <v>620</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624</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cBHwIJ61kuStSOI8Q3PZSKguCx3Hej0AprEBZxDGb2iMRkLZMKYO4zYEnpHCcg8QU+xQrUdiElsCEoGKZ4jhA==" saltValue="9txKT+EyhVEo7jKDtEGp9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lg6e3+Idfk0SvKeI/s2Os+HOCwWQwO/AJSIm9pjfNtBlTciwUX9zysxH2ArJxOyeSgKN02qf82AkB4UqN2EXw==" saltValue="/kcpBNP1AnujkZEKRtXg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Vta9CSumifDAkGcWwuq591BdScIp0Y2Ivuj06Cap35pXf/swiHiW7KA1AgHsIy/r7aQlZV+qLpsxrO1d84IA==" saltValue="1wYD3VMEFBocvR296Wf8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42142</v>
      </c>
      <c r="E3" s="161"/>
      <c r="F3" s="162">
        <v>53605</v>
      </c>
      <c r="G3" s="163"/>
      <c r="H3" s="164"/>
    </row>
    <row r="4" spans="1:8">
      <c r="A4" s="165"/>
      <c r="B4" s="166"/>
      <c r="C4" s="167"/>
      <c r="D4" s="168">
        <v>24345</v>
      </c>
      <c r="E4" s="169"/>
      <c r="F4" s="170">
        <v>28343</v>
      </c>
      <c r="G4" s="171"/>
      <c r="H4" s="172"/>
    </row>
    <row r="5" spans="1:8">
      <c r="A5" s="153" t="s">
        <v>538</v>
      </c>
      <c r="B5" s="158"/>
      <c r="C5" s="159"/>
      <c r="D5" s="160">
        <v>49368</v>
      </c>
      <c r="E5" s="161"/>
      <c r="F5" s="162">
        <v>44267</v>
      </c>
      <c r="G5" s="163"/>
      <c r="H5" s="164"/>
    </row>
    <row r="6" spans="1:8">
      <c r="A6" s="165"/>
      <c r="B6" s="166"/>
      <c r="C6" s="167"/>
      <c r="D6" s="168">
        <v>35238</v>
      </c>
      <c r="E6" s="169"/>
      <c r="F6" s="170">
        <v>26161</v>
      </c>
      <c r="G6" s="171"/>
      <c r="H6" s="172"/>
    </row>
    <row r="7" spans="1:8">
      <c r="A7" s="153" t="s">
        <v>539</v>
      </c>
      <c r="B7" s="158"/>
      <c r="C7" s="159"/>
      <c r="D7" s="160">
        <v>31645</v>
      </c>
      <c r="E7" s="161"/>
      <c r="F7" s="162">
        <v>40879</v>
      </c>
      <c r="G7" s="163"/>
      <c r="H7" s="164"/>
    </row>
    <row r="8" spans="1:8">
      <c r="A8" s="165"/>
      <c r="B8" s="166"/>
      <c r="C8" s="167"/>
      <c r="D8" s="168">
        <v>25192</v>
      </c>
      <c r="E8" s="169"/>
      <c r="F8" s="170">
        <v>24087</v>
      </c>
      <c r="G8" s="171"/>
      <c r="H8" s="172"/>
    </row>
    <row r="9" spans="1:8">
      <c r="A9" s="153" t="s">
        <v>540</v>
      </c>
      <c r="B9" s="158"/>
      <c r="C9" s="159"/>
      <c r="D9" s="160">
        <v>27661</v>
      </c>
      <c r="E9" s="161"/>
      <c r="F9" s="162">
        <v>42651</v>
      </c>
      <c r="G9" s="163"/>
      <c r="H9" s="164"/>
    </row>
    <row r="10" spans="1:8">
      <c r="A10" s="165"/>
      <c r="B10" s="166"/>
      <c r="C10" s="167"/>
      <c r="D10" s="168">
        <v>22298</v>
      </c>
      <c r="E10" s="169"/>
      <c r="F10" s="170">
        <v>22675</v>
      </c>
      <c r="G10" s="171"/>
      <c r="H10" s="172"/>
    </row>
    <row r="11" spans="1:8">
      <c r="A11" s="153" t="s">
        <v>541</v>
      </c>
      <c r="B11" s="158"/>
      <c r="C11" s="159"/>
      <c r="D11" s="160">
        <v>31234</v>
      </c>
      <c r="E11" s="161"/>
      <c r="F11" s="162">
        <v>43226</v>
      </c>
      <c r="G11" s="163"/>
      <c r="H11" s="164"/>
    </row>
    <row r="12" spans="1:8">
      <c r="A12" s="165"/>
      <c r="B12" s="166"/>
      <c r="C12" s="173"/>
      <c r="D12" s="168">
        <v>23692</v>
      </c>
      <c r="E12" s="169"/>
      <c r="F12" s="170">
        <v>22622</v>
      </c>
      <c r="G12" s="171"/>
      <c r="H12" s="172"/>
    </row>
    <row r="13" spans="1:8">
      <c r="A13" s="153"/>
      <c r="B13" s="158"/>
      <c r="C13" s="174"/>
      <c r="D13" s="175">
        <v>36410</v>
      </c>
      <c r="E13" s="176"/>
      <c r="F13" s="177">
        <v>44926</v>
      </c>
      <c r="G13" s="178"/>
      <c r="H13" s="164"/>
    </row>
    <row r="14" spans="1:8">
      <c r="A14" s="165"/>
      <c r="B14" s="166"/>
      <c r="C14" s="167"/>
      <c r="D14" s="168">
        <v>26153</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13.28</v>
      </c>
      <c r="C19" s="179">
        <f>ROUND(VALUE(SUBSTITUTE(実質収支比率等に係る経年分析!G$48,"▲","-")),2)</f>
        <v>11.56</v>
      </c>
      <c r="D19" s="179">
        <f>ROUND(VALUE(SUBSTITUTE(実質収支比率等に係る経年分析!H$48,"▲","-")),2)</f>
        <v>12.2</v>
      </c>
      <c r="E19" s="179">
        <f>ROUND(VALUE(SUBSTITUTE(実質収支比率等に係る経年分析!I$48,"▲","-")),2)</f>
        <v>11.73</v>
      </c>
      <c r="F19" s="179">
        <f>ROUND(VALUE(SUBSTITUTE(実質収支比率等に係る経年分析!J$48,"▲","-")),2)</f>
        <v>9.23</v>
      </c>
    </row>
    <row r="20" spans="1:11">
      <c r="A20" s="179" t="s">
        <v>55</v>
      </c>
      <c r="B20" s="179">
        <f>ROUND(VALUE(SUBSTITUTE(実質収支比率等に係る経年分析!F$47,"▲","-")),2)</f>
        <v>8.98</v>
      </c>
      <c r="C20" s="179">
        <f>ROUND(VALUE(SUBSTITUTE(実質収支比率等に係る経年分析!G$47,"▲","-")),2)</f>
        <v>7.58</v>
      </c>
      <c r="D20" s="179">
        <f>ROUND(VALUE(SUBSTITUTE(実質収支比率等に係る経年分析!H$47,"▲","-")),2)</f>
        <v>6.61</v>
      </c>
      <c r="E20" s="179">
        <f>ROUND(VALUE(SUBSTITUTE(実質収支比率等に係る経年分析!I$47,"▲","-")),2)</f>
        <v>8.44</v>
      </c>
      <c r="F20" s="179">
        <f>ROUND(VALUE(SUBSTITUTE(実質収支比率等に係る経年分析!J$47,"▲","-")),2)</f>
        <v>10.199999999999999</v>
      </c>
    </row>
    <row r="21" spans="1:11">
      <c r="A21" s="179" t="s">
        <v>56</v>
      </c>
      <c r="B21" s="179">
        <f>IF(ISNUMBER(VALUE(SUBSTITUTE(実質収支比率等に係る経年分析!F$49,"▲","-"))),ROUND(VALUE(SUBSTITUTE(実質収支比率等に係る経年分析!F$49,"▲","-")),2),NA())</f>
        <v>3.02</v>
      </c>
      <c r="C21" s="179">
        <f>IF(ISNUMBER(VALUE(SUBSTITUTE(実質収支比率等に係る経年分析!G$49,"▲","-"))),ROUND(VALUE(SUBSTITUTE(実質収支比率等に係る経年分析!G$49,"▲","-")),2),NA())</f>
        <v>-2.78</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-0.31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v>
      </c>
    </row>
    <row r="35" spans="1:16">
      <c r="A35" s="180" t="str">
        <f>IF(連結実質赤字比率に係る赤字・黒字の構成分析!C$35="",NA(),連結実質赤字比率に係る赤字・黒字の構成分析!C$35)</f>
        <v>上水道事業特別会計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8.8699999999999992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9.2200000000000006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3913</v>
      </c>
      <c r="E42" s="181"/>
      <c r="F42" s="181"/>
      <c r="G42" s="181">
        <f>'実質公債費比率（分子）の構造'!L$52</f>
        <v>3636</v>
      </c>
      <c r="H42" s="181"/>
      <c r="I42" s="181"/>
      <c r="J42" s="181">
        <f>'実質公債費比率（分子）の構造'!M$52</f>
        <v>3709</v>
      </c>
      <c r="K42" s="181"/>
      <c r="L42" s="181"/>
      <c r="M42" s="181">
        <f>'実質公債費比率（分子）の構造'!N$52</f>
        <v>3745</v>
      </c>
      <c r="N42" s="181"/>
      <c r="O42" s="181"/>
      <c r="P42" s="181">
        <f>'実質公債費比率（分子）の構造'!O$52</f>
        <v>3756</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8</v>
      </c>
      <c r="C44" s="181"/>
      <c r="D44" s="181"/>
      <c r="E44" s="181">
        <f>'実質公債費比率（分子）の構造'!L$50</f>
        <v>13</v>
      </c>
      <c r="F44" s="181"/>
      <c r="G44" s="181"/>
      <c r="H44" s="181">
        <f>'実質公債費比率（分子）の構造'!M$50</f>
        <v>25</v>
      </c>
      <c r="I44" s="181"/>
      <c r="J44" s="181"/>
      <c r="K44" s="181">
        <f>'実質公債費比率（分子）の構造'!N$50</f>
        <v>27</v>
      </c>
      <c r="L44" s="181"/>
      <c r="M44" s="181"/>
      <c r="N44" s="181">
        <f>'実質公債費比率（分子）の構造'!O$50</f>
        <v>16</v>
      </c>
      <c r="O44" s="181"/>
      <c r="P44" s="181"/>
    </row>
    <row r="45" spans="1:16">
      <c r="A45" s="181" t="s">
        <v>66</v>
      </c>
      <c r="B45" s="181">
        <f>'実質公債費比率（分子）の構造'!K$49</f>
        <v>64</v>
      </c>
      <c r="C45" s="181"/>
      <c r="D45" s="181"/>
      <c r="E45" s="181">
        <f>'実質公債費比率（分子）の構造'!L$49</f>
        <v>105</v>
      </c>
      <c r="F45" s="181"/>
      <c r="G45" s="181"/>
      <c r="H45" s="181">
        <f>'実質公債費比率（分子）の構造'!M$49</f>
        <v>90</v>
      </c>
      <c r="I45" s="181"/>
      <c r="J45" s="181"/>
      <c r="K45" s="181">
        <f>'実質公債費比率（分子）の構造'!N$49</f>
        <v>63</v>
      </c>
      <c r="L45" s="181"/>
      <c r="M45" s="181"/>
      <c r="N45" s="181">
        <f>'実質公債費比率（分子）の構造'!O$49</f>
        <v>83</v>
      </c>
      <c r="O45" s="181"/>
      <c r="P45" s="181"/>
    </row>
    <row r="46" spans="1:16">
      <c r="A46" s="181" t="s">
        <v>67</v>
      </c>
      <c r="B46" s="181">
        <f>'実質公債費比率（分子）の構造'!K$48</f>
        <v>933</v>
      </c>
      <c r="C46" s="181"/>
      <c r="D46" s="181"/>
      <c r="E46" s="181">
        <f>'実質公債費比率（分子）の構造'!L$48</f>
        <v>956</v>
      </c>
      <c r="F46" s="181"/>
      <c r="G46" s="181"/>
      <c r="H46" s="181">
        <f>'実質公債費比率（分子）の構造'!M$48</f>
        <v>975</v>
      </c>
      <c r="I46" s="181"/>
      <c r="J46" s="181"/>
      <c r="K46" s="181">
        <f>'実質公債費比率（分子）の構造'!N$48</f>
        <v>970</v>
      </c>
      <c r="L46" s="181"/>
      <c r="M46" s="181"/>
      <c r="N46" s="181">
        <f>'実質公債費比率（分子）の構造'!O$48</f>
        <v>1137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4314</v>
      </c>
      <c r="C49" s="181"/>
      <c r="D49" s="181"/>
      <c r="E49" s="181">
        <f>'実質公債費比率（分子）の構造'!L$45</f>
        <v>4161</v>
      </c>
      <c r="F49" s="181"/>
      <c r="G49" s="181"/>
      <c r="H49" s="181">
        <f>'実質公債費比率（分子）の構造'!M$45</f>
        <v>4239</v>
      </c>
      <c r="I49" s="181"/>
      <c r="J49" s="181"/>
      <c r="K49" s="181">
        <f>'実質公債費比率（分子）の構造'!N$45</f>
        <v>4406</v>
      </c>
      <c r="L49" s="181"/>
      <c r="M49" s="181"/>
      <c r="N49" s="181">
        <f>'実質公債費比率（分子）の構造'!O$45</f>
        <v>4603</v>
      </c>
      <c r="O49" s="181"/>
      <c r="P49" s="181"/>
    </row>
    <row r="50" spans="1:16">
      <c r="A50" s="181" t="s">
        <v>71</v>
      </c>
      <c r="B50" s="181" t="e">
        <f>NA()</f>
        <v>#N/A</v>
      </c>
      <c r="C50" s="181">
        <f>IF(ISNUMBER('実質公債費比率（分子）の構造'!K$53),'実質公債費比率（分子）の構造'!K$53,NA())</f>
        <v>1406</v>
      </c>
      <c r="D50" s="181" t="e">
        <f>NA()</f>
        <v>#N/A</v>
      </c>
      <c r="E50" s="181" t="e">
        <f>NA()</f>
        <v>#N/A</v>
      </c>
      <c r="F50" s="181">
        <f>IF(ISNUMBER('実質公債費比率（分子）の構造'!L$53),'実質公債費比率（分子）の構造'!L$53,NA())</f>
        <v>1599</v>
      </c>
      <c r="G50" s="181" t="e">
        <f>NA()</f>
        <v>#N/A</v>
      </c>
      <c r="H50" s="181" t="e">
        <f>NA()</f>
        <v>#N/A</v>
      </c>
      <c r="I50" s="181">
        <f>IF(ISNUMBER('実質公債費比率（分子）の構造'!M$53),'実質公債費比率（分子）の構造'!M$53,NA())</f>
        <v>1620</v>
      </c>
      <c r="J50" s="181" t="e">
        <f>NA()</f>
        <v>#N/A</v>
      </c>
      <c r="K50" s="181" t="e">
        <f>NA()</f>
        <v>#N/A</v>
      </c>
      <c r="L50" s="181">
        <f>IF(ISNUMBER('実質公債費比率（分子）の構造'!N$53),'実質公債費比率（分子）の構造'!N$53,NA())</f>
        <v>1721</v>
      </c>
      <c r="M50" s="181" t="e">
        <f>NA()</f>
        <v>#N/A</v>
      </c>
      <c r="N50" s="181" t="e">
        <f>NA()</f>
        <v>#N/A</v>
      </c>
      <c r="O50" s="181">
        <f>IF(ISNUMBER('実質公債費比率（分子）の構造'!O$53),'実質公債費比率（分子）の構造'!O$53,NA())</f>
        <v>2083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36387</v>
      </c>
      <c r="E56" s="180"/>
      <c r="F56" s="180"/>
      <c r="G56" s="180">
        <f>'将来負担比率（分子）の構造'!J$52</f>
        <v>36700</v>
      </c>
      <c r="H56" s="180"/>
      <c r="I56" s="180"/>
      <c r="J56" s="180">
        <f>'将来負担比率（分子）の構造'!K$52</f>
        <v>36594</v>
      </c>
      <c r="K56" s="180"/>
      <c r="L56" s="180"/>
      <c r="M56" s="180">
        <f>'将来負担比率（分子）の構造'!L$52</f>
        <v>36027</v>
      </c>
      <c r="N56" s="180"/>
      <c r="O56" s="180"/>
      <c r="P56" s="180">
        <f>'将来負担比率（分子）の構造'!M$52</f>
        <v>33199</v>
      </c>
    </row>
    <row r="57" spans="1:16">
      <c r="A57" s="180" t="s">
        <v>42</v>
      </c>
      <c r="B57" s="180"/>
      <c r="C57" s="180"/>
      <c r="D57" s="180">
        <f>'将来負担比率（分子）の構造'!I$51</f>
        <v>11964</v>
      </c>
      <c r="E57" s="180"/>
      <c r="F57" s="180"/>
      <c r="G57" s="180">
        <f>'将来負担比率（分子）の構造'!J$51</f>
        <v>11018</v>
      </c>
      <c r="H57" s="180"/>
      <c r="I57" s="180"/>
      <c r="J57" s="180">
        <f>'将来負担比率（分子）の構造'!K$51</f>
        <v>11120</v>
      </c>
      <c r="K57" s="180"/>
      <c r="L57" s="180"/>
      <c r="M57" s="180">
        <f>'将来負担比率（分子）の構造'!L$51</f>
        <v>10848</v>
      </c>
      <c r="N57" s="180"/>
      <c r="O57" s="180"/>
      <c r="P57" s="180">
        <f>'将来負担比率（分子）の構造'!M$51</f>
        <v>10561</v>
      </c>
    </row>
    <row r="58" spans="1:16">
      <c r="A58" s="180" t="s">
        <v>41</v>
      </c>
      <c r="B58" s="180"/>
      <c r="C58" s="180"/>
      <c r="D58" s="180">
        <f>'将来負担比率（分子）の構造'!I$50</f>
        <v>2782</v>
      </c>
      <c r="E58" s="180"/>
      <c r="F58" s="180"/>
      <c r="G58" s="180">
        <f>'将来負担比率（分子）の構造'!J$50</f>
        <v>2475</v>
      </c>
      <c r="H58" s="180"/>
      <c r="I58" s="180"/>
      <c r="J58" s="180">
        <f>'将来負担比率（分子）の構造'!K$50</f>
        <v>2344</v>
      </c>
      <c r="K58" s="180"/>
      <c r="L58" s="180"/>
      <c r="M58" s="180">
        <f>'将来負担比率（分子）の構造'!L$50</f>
        <v>3272</v>
      </c>
      <c r="N58" s="180"/>
      <c r="O58" s="180"/>
      <c r="P58" s="180">
        <f>'将来負担比率（分子）の構造'!M$50</f>
        <v>4086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441</v>
      </c>
      <c r="C61" s="180"/>
      <c r="D61" s="180"/>
      <c r="E61" s="180">
        <f>'将来負担比率（分子）の構造'!J$46</f>
        <v>456</v>
      </c>
      <c r="F61" s="180"/>
      <c r="G61" s="180"/>
      <c r="H61" s="180">
        <f>'将来負担比率（分子）の構造'!K$46</f>
        <v>421</v>
      </c>
      <c r="I61" s="180"/>
      <c r="J61" s="180"/>
      <c r="K61" s="180">
        <f>'将来負担比率（分子）の構造'!L$46</f>
        <v>342</v>
      </c>
      <c r="L61" s="180"/>
      <c r="M61" s="180"/>
      <c r="N61" s="180">
        <f>'将来負担比率（分子）の構造'!M$46</f>
        <v>155</v>
      </c>
      <c r="O61" s="180"/>
      <c r="P61" s="180"/>
    </row>
    <row r="62" spans="1:16">
      <c r="A62" s="180" t="s">
        <v>35</v>
      </c>
      <c r="B62" s="180">
        <f>'将来負担比率（分子）の構造'!I$45</f>
        <v>3392</v>
      </c>
      <c r="C62" s="180"/>
      <c r="D62" s="180"/>
      <c r="E62" s="180">
        <f>'将来負担比率（分子）の構造'!J$45</f>
        <v>2761</v>
      </c>
      <c r="F62" s="180"/>
      <c r="G62" s="180"/>
      <c r="H62" s="180">
        <f>'将来負担比率（分子）の構造'!K$45</f>
        <v>2637</v>
      </c>
      <c r="I62" s="180"/>
      <c r="J62" s="180"/>
      <c r="K62" s="180">
        <f>'将来負担比率（分子）の構造'!L$45</f>
        <v>2532</v>
      </c>
      <c r="L62" s="180"/>
      <c r="M62" s="180"/>
      <c r="N62" s="180">
        <f>'将来負担比率（分子）の構造'!M$45</f>
        <v>2359</v>
      </c>
      <c r="O62" s="180"/>
      <c r="P62" s="180"/>
    </row>
    <row r="63" spans="1:16">
      <c r="A63" s="180" t="s">
        <v>34</v>
      </c>
      <c r="B63" s="180">
        <f>'将来負担比率（分子）の構造'!I$44</f>
        <v>829</v>
      </c>
      <c r="C63" s="180"/>
      <c r="D63" s="180"/>
      <c r="E63" s="180">
        <f>'将来負担比率（分子）の構造'!J$44</f>
        <v>1506</v>
      </c>
      <c r="F63" s="180"/>
      <c r="G63" s="180"/>
      <c r="H63" s="180">
        <f>'将来負担比率（分子）の構造'!K$44</f>
        <v>1377</v>
      </c>
      <c r="I63" s="180"/>
      <c r="J63" s="180"/>
      <c r="K63" s="180">
        <f>'将来負担比率（分子）の構造'!L$44</f>
        <v>1298</v>
      </c>
      <c r="L63" s="180"/>
      <c r="M63" s="180"/>
      <c r="N63" s="180">
        <f>'将来負担比率（分子）の構造'!M$44</f>
        <v>1128</v>
      </c>
      <c r="O63" s="180"/>
      <c r="P63" s="180"/>
    </row>
    <row r="64" spans="1:16">
      <c r="A64" s="180" t="s">
        <v>33</v>
      </c>
      <c r="B64" s="180">
        <f>'将来負担比率（分子）の構造'!I$43</f>
        <v>16572</v>
      </c>
      <c r="C64" s="180"/>
      <c r="D64" s="180"/>
      <c r="E64" s="180">
        <f>'将来負担比率（分子）の構造'!J$43</f>
        <v>16070</v>
      </c>
      <c r="F64" s="180"/>
      <c r="G64" s="180"/>
      <c r="H64" s="180">
        <f>'将来負担比率（分子）の構造'!K$43</f>
        <v>16460</v>
      </c>
      <c r="I64" s="180"/>
      <c r="J64" s="180"/>
      <c r="K64" s="180">
        <f>'将来負担比率（分子）の構造'!L$43</f>
        <v>16803</v>
      </c>
      <c r="L64" s="180"/>
      <c r="M64" s="180"/>
      <c r="N64" s="180">
        <f>'将来負担比率（分子）の構造'!M$43</f>
        <v>17175</v>
      </c>
      <c r="O64" s="180"/>
      <c r="P64" s="180"/>
    </row>
    <row r="65" spans="1:16">
      <c r="A65" s="180" t="s">
        <v>32</v>
      </c>
      <c r="B65" s="180">
        <f>'将来負担比率（分子）の構造'!I$42</f>
        <v>2142</v>
      </c>
      <c r="C65" s="180"/>
      <c r="D65" s="180"/>
      <c r="E65" s="180">
        <f>'将来負担比率（分子）の構造'!J$42</f>
        <v>2073</v>
      </c>
      <c r="F65" s="180"/>
      <c r="G65" s="180"/>
      <c r="H65" s="180">
        <f>'将来負担比率（分子）の構造'!K$42</f>
        <v>1820</v>
      </c>
      <c r="I65" s="180"/>
      <c r="J65" s="180"/>
      <c r="K65" s="180">
        <f>'将来負担比率（分子）の構造'!L$42</f>
        <v>2643</v>
      </c>
      <c r="L65" s="180"/>
      <c r="M65" s="180"/>
      <c r="N65" s="180">
        <f>'将来負担比率（分子）の構造'!M$42</f>
        <v>2486</v>
      </c>
      <c r="O65" s="180"/>
      <c r="P65" s="180"/>
    </row>
    <row r="66" spans="1:16">
      <c r="A66" s="180" t="s">
        <v>31</v>
      </c>
      <c r="B66" s="180">
        <f>'将来負担比率（分子）の構造'!I$41</f>
        <v>40450</v>
      </c>
      <c r="C66" s="180"/>
      <c r="D66" s="180"/>
      <c r="E66" s="180">
        <f>'将来負担比率（分子）の構造'!J$41</f>
        <v>41958</v>
      </c>
      <c r="F66" s="180"/>
      <c r="G66" s="180"/>
      <c r="H66" s="180">
        <f>'将来負担比率（分子）の構造'!K$41</f>
        <v>42251</v>
      </c>
      <c r="I66" s="180"/>
      <c r="J66" s="180"/>
      <c r="K66" s="180">
        <f>'将来負担比率（分子）の構造'!L$41</f>
        <v>41714</v>
      </c>
      <c r="L66" s="180"/>
      <c r="M66" s="180"/>
      <c r="N66" s="180">
        <f>'将来負担比率（分子）の構造'!M$41</f>
        <v>41279</v>
      </c>
      <c r="O66" s="180"/>
      <c r="P66" s="180"/>
    </row>
    <row r="67" spans="1:16">
      <c r="A67" s="180" t="s">
        <v>75</v>
      </c>
      <c r="B67" s="180" t="e">
        <f>NA()</f>
        <v>#N/A</v>
      </c>
      <c r="C67" s="180">
        <f>IF(ISNUMBER('将来負担比率（分子）の構造'!I$53), IF('将来負担比率（分子）の構造'!I$53 &lt; 0, 0, '将来負担比率（分子）の構造'!I$53), NA())</f>
        <v>12693</v>
      </c>
      <c r="D67" s="180" t="e">
        <f>NA()</f>
        <v>#N/A</v>
      </c>
      <c r="E67" s="180" t="e">
        <f>NA()</f>
        <v>#N/A</v>
      </c>
      <c r="F67" s="180">
        <f>IF(ISNUMBER('将来負担比率（分子）の構造'!J$53), IF('将来負担比率（分子）の構造'!J$53 &lt; 0, 0, '将来負担比率（分子）の構造'!J$53), NA())</f>
        <v>14632</v>
      </c>
      <c r="G67" s="180" t="e">
        <f>NA()</f>
        <v>#N/A</v>
      </c>
      <c r="H67" s="180" t="e">
        <f>NA()</f>
        <v>#N/A</v>
      </c>
      <c r="I67" s="180">
        <f>IF(ISNUMBER('将来負担比率（分子）の構造'!K$53), IF('将来負担比率（分子）の構造'!K$53 &lt; 0, 0, '将来負担比率（分子）の構造'!K$53), NA())</f>
        <v>14907</v>
      </c>
      <c r="J67" s="180" t="e">
        <f>NA()</f>
        <v>#N/A</v>
      </c>
      <c r="K67" s="180" t="e">
        <f>NA()</f>
        <v>#N/A</v>
      </c>
      <c r="L67" s="180">
        <f>IF(ISNUMBER('将来負担比率（分子）の構造'!L$53), IF('将来負担比率（分子）の構造'!L$53 &lt; 0, 0, '将来負担比率（分子）の構造'!L$53), NA())</f>
        <v>15185</v>
      </c>
      <c r="M67" s="180" t="e">
        <f>NA()</f>
        <v>#N/A</v>
      </c>
      <c r="N67" s="180" t="e">
        <f>NA()</f>
        <v>#N/A</v>
      </c>
      <c r="O67" s="180">
        <f>IF(ISNUMBER('将来負担比率（分子）の構造'!M$53), IF('将来負担比率（分子）の構造'!M$53 &lt; 0, 0, '将来負担比率（分子）の構造'!M$53), NA())</f>
        <v>16736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1643</v>
      </c>
      <c r="C72" s="184">
        <f>基金残高に係る経年分析!G55</f>
        <v>2133</v>
      </c>
      <c r="D72" s="184">
        <f>基金残高に係る経年分析!H55</f>
        <v>2634</v>
      </c>
    </row>
    <row r="73" spans="1:16">
      <c r="A73" s="183" t="s">
        <v>78</v>
      </c>
      <c r="B73" s="184">
        <f>基金残高に係る経年分析!F56</f>
        <v>5</v>
      </c>
      <c r="C73" s="184">
        <f>基金残高に係る経年分析!G56</f>
        <v>222</v>
      </c>
      <c r="D73" s="184">
        <f>基金残高に係る経年分析!H56</f>
        <v>472</v>
      </c>
    </row>
    <row r="74" spans="1:16">
      <c r="A74" s="183" t="s">
        <v>79</v>
      </c>
      <c r="B74" s="184">
        <f>基金残高に係る経年分析!F57</f>
        <v>321</v>
      </c>
      <c r="C74" s="184">
        <f>基金残高に係る経年分析!G57</f>
        <v>788</v>
      </c>
      <c r="D74" s="184">
        <f>基金残高に係る経年分析!H57</f>
        <v>712</v>
      </c>
    </row>
  </sheetData>
  <sheetProtection algorithmName="SHA-512" hashValue="losCv48AlzJ1GNJvWbWkiEe3Rp73m0g2v4un/Vd+++Eub1IaAmRAKK4QOA7anYnnRXLCs/uTcQFX5ZYF/vyPag==" saltValue="8MNvdlYEcPaUMYR+usOl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22211505</v>
      </c>
      <c r="S5" s="669"/>
      <c r="T5" s="669"/>
      <c r="U5" s="669"/>
      <c r="V5" s="669"/>
      <c r="W5" s="669"/>
      <c r="X5" s="669"/>
      <c r="Y5" s="670"/>
      <c r="Z5" s="671">
        <v>44.5</v>
      </c>
      <c r="AA5" s="671"/>
      <c r="AB5" s="671"/>
      <c r="AC5" s="671"/>
      <c r="AD5" s="672">
        <v>21282814</v>
      </c>
      <c r="AE5" s="672"/>
      <c r="AF5" s="672"/>
      <c r="AG5" s="672"/>
      <c r="AH5" s="672"/>
      <c r="AI5" s="672"/>
      <c r="AJ5" s="672"/>
      <c r="AK5" s="672"/>
      <c r="AL5" s="673">
        <v>84</v>
      </c>
      <c r="AM5" s="674"/>
      <c r="AN5" s="674"/>
      <c r="AO5" s="675"/>
      <c r="AP5" s="665" t="s">
        <v>226</v>
      </c>
      <c r="AQ5" s="666"/>
      <c r="AR5" s="666"/>
      <c r="AS5" s="666"/>
      <c r="AT5" s="666"/>
      <c r="AU5" s="666"/>
      <c r="AV5" s="666"/>
      <c r="AW5" s="666"/>
      <c r="AX5" s="666"/>
      <c r="AY5" s="666"/>
      <c r="AZ5" s="666"/>
      <c r="BA5" s="666"/>
      <c r="BB5" s="666"/>
      <c r="BC5" s="666"/>
      <c r="BD5" s="666"/>
      <c r="BE5" s="666"/>
      <c r="BF5" s="667"/>
      <c r="BG5" s="679">
        <v>21282814</v>
      </c>
      <c r="BH5" s="680"/>
      <c r="BI5" s="680"/>
      <c r="BJ5" s="680"/>
      <c r="BK5" s="680"/>
      <c r="BL5" s="680"/>
      <c r="BM5" s="680"/>
      <c r="BN5" s="681"/>
      <c r="BO5" s="682">
        <v>95.8</v>
      </c>
      <c r="BP5" s="682"/>
      <c r="BQ5" s="682"/>
      <c r="BR5" s="682"/>
      <c r="BS5" s="683">
        <v>105123</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295685</v>
      </c>
      <c r="S6" s="680"/>
      <c r="T6" s="680"/>
      <c r="U6" s="680"/>
      <c r="V6" s="680"/>
      <c r="W6" s="680"/>
      <c r="X6" s="680"/>
      <c r="Y6" s="681"/>
      <c r="Z6" s="682">
        <v>0.6</v>
      </c>
      <c r="AA6" s="682"/>
      <c r="AB6" s="682"/>
      <c r="AC6" s="682"/>
      <c r="AD6" s="683">
        <v>295685</v>
      </c>
      <c r="AE6" s="683"/>
      <c r="AF6" s="683"/>
      <c r="AG6" s="683"/>
      <c r="AH6" s="683"/>
      <c r="AI6" s="683"/>
      <c r="AJ6" s="683"/>
      <c r="AK6" s="683"/>
      <c r="AL6" s="684">
        <v>1.2</v>
      </c>
      <c r="AM6" s="685"/>
      <c r="AN6" s="685"/>
      <c r="AO6" s="686"/>
      <c r="AP6" s="676" t="s">
        <v>231</v>
      </c>
      <c r="AQ6" s="677"/>
      <c r="AR6" s="677"/>
      <c r="AS6" s="677"/>
      <c r="AT6" s="677"/>
      <c r="AU6" s="677"/>
      <c r="AV6" s="677"/>
      <c r="AW6" s="677"/>
      <c r="AX6" s="677"/>
      <c r="AY6" s="677"/>
      <c r="AZ6" s="677"/>
      <c r="BA6" s="677"/>
      <c r="BB6" s="677"/>
      <c r="BC6" s="677"/>
      <c r="BD6" s="677"/>
      <c r="BE6" s="677"/>
      <c r="BF6" s="678"/>
      <c r="BG6" s="679">
        <v>21282814</v>
      </c>
      <c r="BH6" s="680"/>
      <c r="BI6" s="680"/>
      <c r="BJ6" s="680"/>
      <c r="BK6" s="680"/>
      <c r="BL6" s="680"/>
      <c r="BM6" s="680"/>
      <c r="BN6" s="681"/>
      <c r="BO6" s="682">
        <v>95.8</v>
      </c>
      <c r="BP6" s="682"/>
      <c r="BQ6" s="682"/>
      <c r="BR6" s="682"/>
      <c r="BS6" s="683">
        <v>105123</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304411</v>
      </c>
      <c r="CS6" s="680"/>
      <c r="CT6" s="680"/>
      <c r="CU6" s="680"/>
      <c r="CV6" s="680"/>
      <c r="CW6" s="680"/>
      <c r="CX6" s="680"/>
      <c r="CY6" s="681"/>
      <c r="CZ6" s="673">
        <v>0.6</v>
      </c>
      <c r="DA6" s="674"/>
      <c r="DB6" s="674"/>
      <c r="DC6" s="693"/>
      <c r="DD6" s="688" t="s">
        <v>130</v>
      </c>
      <c r="DE6" s="680"/>
      <c r="DF6" s="680"/>
      <c r="DG6" s="680"/>
      <c r="DH6" s="680"/>
      <c r="DI6" s="680"/>
      <c r="DJ6" s="680"/>
      <c r="DK6" s="680"/>
      <c r="DL6" s="680"/>
      <c r="DM6" s="680"/>
      <c r="DN6" s="680"/>
      <c r="DO6" s="680"/>
      <c r="DP6" s="681"/>
      <c r="DQ6" s="688">
        <v>304411</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27851</v>
      </c>
      <c r="S7" s="680"/>
      <c r="T7" s="680"/>
      <c r="U7" s="680"/>
      <c r="V7" s="680"/>
      <c r="W7" s="680"/>
      <c r="X7" s="680"/>
      <c r="Y7" s="681"/>
      <c r="Z7" s="682">
        <v>0.1</v>
      </c>
      <c r="AA7" s="682"/>
      <c r="AB7" s="682"/>
      <c r="AC7" s="682"/>
      <c r="AD7" s="683">
        <v>27851</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9661995</v>
      </c>
      <c r="BH7" s="680"/>
      <c r="BI7" s="680"/>
      <c r="BJ7" s="680"/>
      <c r="BK7" s="680"/>
      <c r="BL7" s="680"/>
      <c r="BM7" s="680"/>
      <c r="BN7" s="681"/>
      <c r="BO7" s="682">
        <v>43.5</v>
      </c>
      <c r="BP7" s="682"/>
      <c r="BQ7" s="682"/>
      <c r="BR7" s="682"/>
      <c r="BS7" s="683">
        <v>105123</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7585879</v>
      </c>
      <c r="CS7" s="680"/>
      <c r="CT7" s="680"/>
      <c r="CU7" s="680"/>
      <c r="CV7" s="680"/>
      <c r="CW7" s="680"/>
      <c r="CX7" s="680"/>
      <c r="CY7" s="681"/>
      <c r="CZ7" s="682">
        <v>16</v>
      </c>
      <c r="DA7" s="682"/>
      <c r="DB7" s="682"/>
      <c r="DC7" s="682"/>
      <c r="DD7" s="688">
        <v>318648</v>
      </c>
      <c r="DE7" s="680"/>
      <c r="DF7" s="680"/>
      <c r="DG7" s="680"/>
      <c r="DH7" s="680"/>
      <c r="DI7" s="680"/>
      <c r="DJ7" s="680"/>
      <c r="DK7" s="680"/>
      <c r="DL7" s="680"/>
      <c r="DM7" s="680"/>
      <c r="DN7" s="680"/>
      <c r="DO7" s="680"/>
      <c r="DP7" s="681"/>
      <c r="DQ7" s="688">
        <v>6401361</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77659</v>
      </c>
      <c r="S8" s="680"/>
      <c r="T8" s="680"/>
      <c r="U8" s="680"/>
      <c r="V8" s="680"/>
      <c r="W8" s="680"/>
      <c r="X8" s="680"/>
      <c r="Y8" s="681"/>
      <c r="Z8" s="682">
        <v>0.2</v>
      </c>
      <c r="AA8" s="682"/>
      <c r="AB8" s="682"/>
      <c r="AC8" s="682"/>
      <c r="AD8" s="683">
        <v>77659</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251532</v>
      </c>
      <c r="BH8" s="680"/>
      <c r="BI8" s="680"/>
      <c r="BJ8" s="680"/>
      <c r="BK8" s="680"/>
      <c r="BL8" s="680"/>
      <c r="BM8" s="680"/>
      <c r="BN8" s="681"/>
      <c r="BO8" s="682">
        <v>1.1000000000000001</v>
      </c>
      <c r="BP8" s="682"/>
      <c r="BQ8" s="682"/>
      <c r="BR8" s="682"/>
      <c r="BS8" s="688" t="s">
        <v>238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20431966</v>
      </c>
      <c r="CS8" s="680"/>
      <c r="CT8" s="680"/>
      <c r="CU8" s="680"/>
      <c r="CV8" s="680"/>
      <c r="CW8" s="680"/>
      <c r="CX8" s="680"/>
      <c r="CY8" s="681"/>
      <c r="CZ8" s="682">
        <v>43.2</v>
      </c>
      <c r="DA8" s="682"/>
      <c r="DB8" s="682"/>
      <c r="DC8" s="682"/>
      <c r="DD8" s="688">
        <v>479980</v>
      </c>
      <c r="DE8" s="680"/>
      <c r="DF8" s="680"/>
      <c r="DG8" s="680"/>
      <c r="DH8" s="680"/>
      <c r="DI8" s="680"/>
      <c r="DJ8" s="680"/>
      <c r="DK8" s="680"/>
      <c r="DL8" s="680"/>
      <c r="DM8" s="680"/>
      <c r="DN8" s="680"/>
      <c r="DO8" s="680"/>
      <c r="DP8" s="681"/>
      <c r="DQ8" s="688">
        <v>9689559</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71738</v>
      </c>
      <c r="S9" s="680"/>
      <c r="T9" s="680"/>
      <c r="U9" s="680"/>
      <c r="V9" s="680"/>
      <c r="W9" s="680"/>
      <c r="X9" s="680"/>
      <c r="Y9" s="681"/>
      <c r="Z9" s="682">
        <v>0.1</v>
      </c>
      <c r="AA9" s="682"/>
      <c r="AB9" s="682"/>
      <c r="AC9" s="682"/>
      <c r="AD9" s="683">
        <v>71738</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8121867</v>
      </c>
      <c r="BH9" s="680"/>
      <c r="BI9" s="680"/>
      <c r="BJ9" s="680"/>
      <c r="BK9" s="680"/>
      <c r="BL9" s="680"/>
      <c r="BM9" s="680"/>
      <c r="BN9" s="681"/>
      <c r="BO9" s="682">
        <v>36.6</v>
      </c>
      <c r="BP9" s="682"/>
      <c r="BQ9" s="682"/>
      <c r="BR9" s="682"/>
      <c r="BS9" s="688" t="s">
        <v>130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2448891</v>
      </c>
      <c r="CS9" s="680"/>
      <c r="CT9" s="680"/>
      <c r="CU9" s="680"/>
      <c r="CV9" s="680"/>
      <c r="CW9" s="680"/>
      <c r="CX9" s="680"/>
      <c r="CY9" s="681"/>
      <c r="CZ9" s="682">
        <v>5.2</v>
      </c>
      <c r="DA9" s="682"/>
      <c r="DB9" s="682"/>
      <c r="DC9" s="682"/>
      <c r="DD9" s="688">
        <v>13676</v>
      </c>
      <c r="DE9" s="680"/>
      <c r="DF9" s="680"/>
      <c r="DG9" s="680"/>
      <c r="DH9" s="680"/>
      <c r="DI9" s="680"/>
      <c r="DJ9" s="680"/>
      <c r="DK9" s="680"/>
      <c r="DL9" s="680"/>
      <c r="DM9" s="680"/>
      <c r="DN9" s="680"/>
      <c r="DO9" s="680"/>
      <c r="DP9" s="681"/>
      <c r="DQ9" s="688">
        <v>2175436</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238</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427809</v>
      </c>
      <c r="BH10" s="680"/>
      <c r="BI10" s="680"/>
      <c r="BJ10" s="680"/>
      <c r="BK10" s="680"/>
      <c r="BL10" s="680"/>
      <c r="BM10" s="680"/>
      <c r="BN10" s="681"/>
      <c r="BO10" s="682">
        <v>1.9</v>
      </c>
      <c r="BP10" s="682"/>
      <c r="BQ10" s="682"/>
      <c r="BR10" s="682"/>
      <c r="BS10" s="688" t="s">
        <v>238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181349</v>
      </c>
      <c r="CS10" s="680"/>
      <c r="CT10" s="680"/>
      <c r="CU10" s="680"/>
      <c r="CV10" s="680"/>
      <c r="CW10" s="680"/>
      <c r="CX10" s="680"/>
      <c r="CY10" s="681"/>
      <c r="CZ10" s="682">
        <v>0.4</v>
      </c>
      <c r="DA10" s="682"/>
      <c r="DB10" s="682"/>
      <c r="DC10" s="682"/>
      <c r="DD10" s="688" t="s">
        <v>130</v>
      </c>
      <c r="DE10" s="680"/>
      <c r="DF10" s="680"/>
      <c r="DG10" s="680"/>
      <c r="DH10" s="680"/>
      <c r="DI10" s="680"/>
      <c r="DJ10" s="680"/>
      <c r="DK10" s="680"/>
      <c r="DL10" s="680"/>
      <c r="DM10" s="680"/>
      <c r="DN10" s="680"/>
      <c r="DO10" s="680"/>
      <c r="DP10" s="681"/>
      <c r="DQ10" s="688">
        <v>32511</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244</v>
      </c>
      <c r="AA11" s="682"/>
      <c r="AB11" s="682"/>
      <c r="AC11" s="682"/>
      <c r="AD11" s="683" t="s">
        <v>130</v>
      </c>
      <c r="AE11" s="683"/>
      <c r="AF11" s="683"/>
      <c r="AG11" s="683"/>
      <c r="AH11" s="683"/>
      <c r="AI11" s="683"/>
      <c r="AJ11" s="683"/>
      <c r="AK11" s="683"/>
      <c r="AL11" s="684" t="s">
        <v>130</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860787</v>
      </c>
      <c r="BH11" s="680"/>
      <c r="BI11" s="680"/>
      <c r="BJ11" s="680"/>
      <c r="BK11" s="680"/>
      <c r="BL11" s="680"/>
      <c r="BM11" s="680"/>
      <c r="BN11" s="681"/>
      <c r="BO11" s="682">
        <v>3.9</v>
      </c>
      <c r="BP11" s="682"/>
      <c r="BQ11" s="682"/>
      <c r="BR11" s="682"/>
      <c r="BS11" s="688">
        <v>105123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140996</v>
      </c>
      <c r="CS11" s="680"/>
      <c r="CT11" s="680"/>
      <c r="CU11" s="680"/>
      <c r="CV11" s="680"/>
      <c r="CW11" s="680"/>
      <c r="CX11" s="680"/>
      <c r="CY11" s="681"/>
      <c r="CZ11" s="682">
        <v>0.3</v>
      </c>
      <c r="DA11" s="682"/>
      <c r="DB11" s="682"/>
      <c r="DC11" s="682"/>
      <c r="DD11" s="688" t="s">
        <v>130</v>
      </c>
      <c r="DE11" s="680"/>
      <c r="DF11" s="680"/>
      <c r="DG11" s="680"/>
      <c r="DH11" s="680"/>
      <c r="DI11" s="680"/>
      <c r="DJ11" s="680"/>
      <c r="DK11" s="680"/>
      <c r="DL11" s="680"/>
      <c r="DM11" s="680"/>
      <c r="DN11" s="680"/>
      <c r="DO11" s="680"/>
      <c r="DP11" s="681"/>
      <c r="DQ11" s="688">
        <v>137369</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2412906</v>
      </c>
      <c r="S12" s="680"/>
      <c r="T12" s="680"/>
      <c r="U12" s="680"/>
      <c r="V12" s="680"/>
      <c r="W12" s="680"/>
      <c r="X12" s="680"/>
      <c r="Y12" s="681"/>
      <c r="Z12" s="682">
        <v>4.8</v>
      </c>
      <c r="AA12" s="682"/>
      <c r="AB12" s="682"/>
      <c r="AC12" s="682"/>
      <c r="AD12" s="683">
        <v>2412906</v>
      </c>
      <c r="AE12" s="683"/>
      <c r="AF12" s="683"/>
      <c r="AG12" s="683"/>
      <c r="AH12" s="683"/>
      <c r="AI12" s="683"/>
      <c r="AJ12" s="683"/>
      <c r="AK12" s="683"/>
      <c r="AL12" s="684">
        <v>9.5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9971638</v>
      </c>
      <c r="BH12" s="680"/>
      <c r="BI12" s="680"/>
      <c r="BJ12" s="680"/>
      <c r="BK12" s="680"/>
      <c r="BL12" s="680"/>
      <c r="BM12" s="680"/>
      <c r="BN12" s="681"/>
      <c r="BO12" s="682">
        <v>44.9</v>
      </c>
      <c r="BP12" s="682"/>
      <c r="BQ12" s="682"/>
      <c r="BR12" s="682"/>
      <c r="BS12" s="688" t="s">
        <v>244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345968</v>
      </c>
      <c r="CS12" s="680"/>
      <c r="CT12" s="680"/>
      <c r="CU12" s="680"/>
      <c r="CV12" s="680"/>
      <c r="CW12" s="680"/>
      <c r="CX12" s="680"/>
      <c r="CY12" s="681"/>
      <c r="CZ12" s="682">
        <v>0.7</v>
      </c>
      <c r="DA12" s="682"/>
      <c r="DB12" s="682"/>
      <c r="DC12" s="682"/>
      <c r="DD12" s="688" t="s">
        <v>238</v>
      </c>
      <c r="DE12" s="680"/>
      <c r="DF12" s="680"/>
      <c r="DG12" s="680"/>
      <c r="DH12" s="680"/>
      <c r="DI12" s="680"/>
      <c r="DJ12" s="680"/>
      <c r="DK12" s="680"/>
      <c r="DL12" s="680"/>
      <c r="DM12" s="680"/>
      <c r="DN12" s="680"/>
      <c r="DO12" s="680"/>
      <c r="DP12" s="681"/>
      <c r="DQ12" s="688">
        <v>152066</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244</v>
      </c>
      <c r="AA13" s="682"/>
      <c r="AB13" s="682"/>
      <c r="AC13" s="682"/>
      <c r="AD13" s="683" t="s">
        <v>238</v>
      </c>
      <c r="AE13" s="683"/>
      <c r="AF13" s="683"/>
      <c r="AG13" s="683"/>
      <c r="AH13" s="683"/>
      <c r="AI13" s="683"/>
      <c r="AJ13" s="683"/>
      <c r="AK13" s="683"/>
      <c r="AL13" s="684" t="s">
        <v>130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9786035</v>
      </c>
      <c r="BH13" s="680"/>
      <c r="BI13" s="680"/>
      <c r="BJ13" s="680"/>
      <c r="BK13" s="680"/>
      <c r="BL13" s="680"/>
      <c r="BM13" s="680"/>
      <c r="BN13" s="681"/>
      <c r="BO13" s="682">
        <v>44.1</v>
      </c>
      <c r="BP13" s="682"/>
      <c r="BQ13" s="682"/>
      <c r="BR13" s="682"/>
      <c r="BS13" s="688" t="s">
        <v>244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5934719</v>
      </c>
      <c r="CS13" s="680"/>
      <c r="CT13" s="680"/>
      <c r="CU13" s="680"/>
      <c r="CV13" s="680"/>
      <c r="CW13" s="680"/>
      <c r="CX13" s="680"/>
      <c r="CY13" s="681"/>
      <c r="CZ13" s="682">
        <v>12.5</v>
      </c>
      <c r="DA13" s="682"/>
      <c r="DB13" s="682"/>
      <c r="DC13" s="682"/>
      <c r="DD13" s="688">
        <v>3002415</v>
      </c>
      <c r="DE13" s="680"/>
      <c r="DF13" s="680"/>
      <c r="DG13" s="680"/>
      <c r="DH13" s="680"/>
      <c r="DI13" s="680"/>
      <c r="DJ13" s="680"/>
      <c r="DK13" s="680"/>
      <c r="DL13" s="680"/>
      <c r="DM13" s="680"/>
      <c r="DN13" s="680"/>
      <c r="DO13" s="680"/>
      <c r="DP13" s="681"/>
      <c r="DQ13" s="688">
        <v>3083475</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191798</v>
      </c>
      <c r="BH14" s="680"/>
      <c r="BI14" s="680"/>
      <c r="BJ14" s="680"/>
      <c r="BK14" s="680"/>
      <c r="BL14" s="680"/>
      <c r="BM14" s="680"/>
      <c r="BN14" s="681"/>
      <c r="BO14" s="682">
        <v>0.9</v>
      </c>
      <c r="BP14" s="682"/>
      <c r="BQ14" s="682"/>
      <c r="BR14" s="682"/>
      <c r="BS14" s="688" t="s">
        <v>130</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1565796</v>
      </c>
      <c r="CS14" s="680"/>
      <c r="CT14" s="680"/>
      <c r="CU14" s="680"/>
      <c r="CV14" s="680"/>
      <c r="CW14" s="680"/>
      <c r="CX14" s="680"/>
      <c r="CY14" s="681"/>
      <c r="CZ14" s="682">
        <v>3.3</v>
      </c>
      <c r="DA14" s="682"/>
      <c r="DB14" s="682"/>
      <c r="DC14" s="682"/>
      <c r="DD14" s="688">
        <v>130981</v>
      </c>
      <c r="DE14" s="680"/>
      <c r="DF14" s="680"/>
      <c r="DG14" s="680"/>
      <c r="DH14" s="680"/>
      <c r="DI14" s="680"/>
      <c r="DJ14" s="680"/>
      <c r="DK14" s="680"/>
      <c r="DL14" s="680"/>
      <c r="DM14" s="680"/>
      <c r="DN14" s="680"/>
      <c r="DO14" s="680"/>
      <c r="DP14" s="681"/>
      <c r="DQ14" s="688">
        <v>1450139</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126383</v>
      </c>
      <c r="S15" s="680"/>
      <c r="T15" s="680"/>
      <c r="U15" s="680"/>
      <c r="V15" s="680"/>
      <c r="W15" s="680"/>
      <c r="X15" s="680"/>
      <c r="Y15" s="681"/>
      <c r="Z15" s="682">
        <v>0.3</v>
      </c>
      <c r="AA15" s="682"/>
      <c r="AB15" s="682"/>
      <c r="AC15" s="682"/>
      <c r="AD15" s="683">
        <v>126383</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1457383</v>
      </c>
      <c r="BH15" s="680"/>
      <c r="BI15" s="680"/>
      <c r="BJ15" s="680"/>
      <c r="BK15" s="680"/>
      <c r="BL15" s="680"/>
      <c r="BM15" s="680"/>
      <c r="BN15" s="681"/>
      <c r="BO15" s="682">
        <v>6.6</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3780554</v>
      </c>
      <c r="CS15" s="680"/>
      <c r="CT15" s="680"/>
      <c r="CU15" s="680"/>
      <c r="CV15" s="680"/>
      <c r="CW15" s="680"/>
      <c r="CX15" s="680"/>
      <c r="CY15" s="681"/>
      <c r="CZ15" s="682">
        <v>8</v>
      </c>
      <c r="DA15" s="682"/>
      <c r="DB15" s="682"/>
      <c r="DC15" s="682"/>
      <c r="DD15" s="688">
        <v>484114</v>
      </c>
      <c r="DE15" s="680"/>
      <c r="DF15" s="680"/>
      <c r="DG15" s="680"/>
      <c r="DH15" s="680"/>
      <c r="DI15" s="680"/>
      <c r="DJ15" s="680"/>
      <c r="DK15" s="680"/>
      <c r="DL15" s="680"/>
      <c r="DM15" s="680"/>
      <c r="DN15" s="680"/>
      <c r="DO15" s="680"/>
      <c r="DP15" s="681"/>
      <c r="DQ15" s="688">
        <v>2560068</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238</v>
      </c>
      <c r="BP16" s="682"/>
      <c r="BQ16" s="682"/>
      <c r="BR16" s="682"/>
      <c r="BS16" s="688" t="s">
        <v>130</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130</v>
      </c>
      <c r="CS16" s="680"/>
      <c r="CT16" s="680"/>
      <c r="CU16" s="680"/>
      <c r="CV16" s="680"/>
      <c r="CW16" s="680"/>
      <c r="CX16" s="680"/>
      <c r="CY16" s="681"/>
      <c r="CZ16" s="682" t="s">
        <v>244</v>
      </c>
      <c r="DA16" s="682"/>
      <c r="DB16" s="682"/>
      <c r="DC16" s="682"/>
      <c r="DD16" s="688" t="s">
        <v>244</v>
      </c>
      <c r="DE16" s="680"/>
      <c r="DF16" s="680"/>
      <c r="DG16" s="680"/>
      <c r="DH16" s="680"/>
      <c r="DI16" s="680"/>
      <c r="DJ16" s="680"/>
      <c r="DK16" s="680"/>
      <c r="DL16" s="680"/>
      <c r="DM16" s="680"/>
      <c r="DN16" s="680"/>
      <c r="DO16" s="680"/>
      <c r="DP16" s="681"/>
      <c r="DQ16" s="688" t="s">
        <v>130</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174788</v>
      </c>
      <c r="S17" s="680"/>
      <c r="T17" s="680"/>
      <c r="U17" s="680"/>
      <c r="V17" s="680"/>
      <c r="W17" s="680"/>
      <c r="X17" s="680"/>
      <c r="Y17" s="681"/>
      <c r="Z17" s="682">
        <v>0.4</v>
      </c>
      <c r="AA17" s="682"/>
      <c r="AB17" s="682"/>
      <c r="AC17" s="682"/>
      <c r="AD17" s="683">
        <v>174788</v>
      </c>
      <c r="AE17" s="683"/>
      <c r="AF17" s="683"/>
      <c r="AG17" s="683"/>
      <c r="AH17" s="683"/>
      <c r="AI17" s="683"/>
      <c r="AJ17" s="683"/>
      <c r="AK17" s="683"/>
      <c r="AL17" s="684">
        <v>0.7</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4602577</v>
      </c>
      <c r="CS17" s="680"/>
      <c r="CT17" s="680"/>
      <c r="CU17" s="680"/>
      <c r="CV17" s="680"/>
      <c r="CW17" s="680"/>
      <c r="CX17" s="680"/>
      <c r="CY17" s="681"/>
      <c r="CZ17" s="682">
        <v>9.6999999999999993</v>
      </c>
      <c r="DA17" s="682"/>
      <c r="DB17" s="682"/>
      <c r="DC17" s="682"/>
      <c r="DD17" s="688" t="s">
        <v>244</v>
      </c>
      <c r="DE17" s="680"/>
      <c r="DF17" s="680"/>
      <c r="DG17" s="680"/>
      <c r="DH17" s="680"/>
      <c r="DI17" s="680"/>
      <c r="DJ17" s="680"/>
      <c r="DK17" s="680"/>
      <c r="DL17" s="680"/>
      <c r="DM17" s="680"/>
      <c r="DN17" s="680"/>
      <c r="DO17" s="680"/>
      <c r="DP17" s="681"/>
      <c r="DQ17" s="688">
        <v>4490590</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985277</v>
      </c>
      <c r="S18" s="680"/>
      <c r="T18" s="680"/>
      <c r="U18" s="680"/>
      <c r="V18" s="680"/>
      <c r="W18" s="680"/>
      <c r="X18" s="680"/>
      <c r="Y18" s="681"/>
      <c r="Z18" s="682">
        <v>2</v>
      </c>
      <c r="AA18" s="682"/>
      <c r="AB18" s="682"/>
      <c r="AC18" s="682"/>
      <c r="AD18" s="683">
        <v>778671</v>
      </c>
      <c r="AE18" s="683"/>
      <c r="AF18" s="683"/>
      <c r="AG18" s="683"/>
      <c r="AH18" s="683"/>
      <c r="AI18" s="683"/>
      <c r="AJ18" s="683"/>
      <c r="AK18" s="683"/>
      <c r="AL18" s="684">
        <v>3.1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244</v>
      </c>
      <c r="BP18" s="682"/>
      <c r="BQ18" s="682"/>
      <c r="BR18" s="682"/>
      <c r="BS18" s="688" t="s">
        <v>130</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130</v>
      </c>
      <c r="DA18" s="682"/>
      <c r="DB18" s="682"/>
      <c r="DC18" s="682"/>
      <c r="DD18" s="688" t="s">
        <v>238</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778671</v>
      </c>
      <c r="S19" s="680"/>
      <c r="T19" s="680"/>
      <c r="U19" s="680"/>
      <c r="V19" s="680"/>
      <c r="W19" s="680"/>
      <c r="X19" s="680"/>
      <c r="Y19" s="681"/>
      <c r="Z19" s="682">
        <v>1.6</v>
      </c>
      <c r="AA19" s="682"/>
      <c r="AB19" s="682"/>
      <c r="AC19" s="682"/>
      <c r="AD19" s="683">
        <v>778671</v>
      </c>
      <c r="AE19" s="683"/>
      <c r="AF19" s="683"/>
      <c r="AG19" s="683"/>
      <c r="AH19" s="683"/>
      <c r="AI19" s="683"/>
      <c r="AJ19" s="683"/>
      <c r="AK19" s="683"/>
      <c r="AL19" s="684">
        <v>3.1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928691</v>
      </c>
      <c r="BH19" s="680"/>
      <c r="BI19" s="680"/>
      <c r="BJ19" s="680"/>
      <c r="BK19" s="680"/>
      <c r="BL19" s="680"/>
      <c r="BM19" s="680"/>
      <c r="BN19" s="681"/>
      <c r="BO19" s="682">
        <v>4.2</v>
      </c>
      <c r="BP19" s="682"/>
      <c r="BQ19" s="682"/>
      <c r="BR19" s="682"/>
      <c r="BS19" s="688" t="s">
        <v>130</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238</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205803</v>
      </c>
      <c r="S20" s="680"/>
      <c r="T20" s="680"/>
      <c r="U20" s="680"/>
      <c r="V20" s="680"/>
      <c r="W20" s="680"/>
      <c r="X20" s="680"/>
      <c r="Y20" s="681"/>
      <c r="Z20" s="682">
        <v>0.4</v>
      </c>
      <c r="AA20" s="682"/>
      <c r="AB20" s="682"/>
      <c r="AC20" s="682"/>
      <c r="AD20" s="683" t="s">
        <v>238</v>
      </c>
      <c r="AE20" s="683"/>
      <c r="AF20" s="683"/>
      <c r="AG20" s="683"/>
      <c r="AH20" s="683"/>
      <c r="AI20" s="683"/>
      <c r="AJ20" s="683"/>
      <c r="AK20" s="683"/>
      <c r="AL20" s="684" t="s">
        <v>130</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928691</v>
      </c>
      <c r="BH20" s="680"/>
      <c r="BI20" s="680"/>
      <c r="BJ20" s="680"/>
      <c r="BK20" s="680"/>
      <c r="BL20" s="680"/>
      <c r="BM20" s="680"/>
      <c r="BN20" s="681"/>
      <c r="BO20" s="682">
        <v>4.2</v>
      </c>
      <c r="BP20" s="682"/>
      <c r="BQ20" s="682"/>
      <c r="BR20" s="682"/>
      <c r="BS20" s="688" t="s">
        <v>238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47323106</v>
      </c>
      <c r="CS20" s="680"/>
      <c r="CT20" s="680"/>
      <c r="CU20" s="680"/>
      <c r="CV20" s="680"/>
      <c r="CW20" s="680"/>
      <c r="CX20" s="680"/>
      <c r="CY20" s="681"/>
      <c r="CZ20" s="682">
        <v>100</v>
      </c>
      <c r="DA20" s="682"/>
      <c r="DB20" s="682"/>
      <c r="DC20" s="682"/>
      <c r="DD20" s="688">
        <v>4429814</v>
      </c>
      <c r="DE20" s="680"/>
      <c r="DF20" s="680"/>
      <c r="DG20" s="680"/>
      <c r="DH20" s="680"/>
      <c r="DI20" s="680"/>
      <c r="DJ20" s="680"/>
      <c r="DK20" s="680"/>
      <c r="DL20" s="680"/>
      <c r="DM20" s="680"/>
      <c r="DN20" s="680"/>
      <c r="DO20" s="680"/>
      <c r="DP20" s="681"/>
      <c r="DQ20" s="688">
        <v>30476985</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803</v>
      </c>
      <c r="S21" s="680"/>
      <c r="T21" s="680"/>
      <c r="U21" s="680"/>
      <c r="V21" s="680"/>
      <c r="W21" s="680"/>
      <c r="X21" s="680"/>
      <c r="Y21" s="681"/>
      <c r="Z21" s="682">
        <v>0</v>
      </c>
      <c r="AA21" s="682"/>
      <c r="AB21" s="682"/>
      <c r="AC21" s="682"/>
      <c r="AD21" s="683" t="s">
        <v>130</v>
      </c>
      <c r="AE21" s="683"/>
      <c r="AF21" s="683"/>
      <c r="AG21" s="683"/>
      <c r="AH21" s="683"/>
      <c r="AI21" s="683"/>
      <c r="AJ21" s="683"/>
      <c r="AK21" s="683"/>
      <c r="AL21" s="684" t="s">
        <v>130</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238</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26383792</v>
      </c>
      <c r="S22" s="680"/>
      <c r="T22" s="680"/>
      <c r="U22" s="680"/>
      <c r="V22" s="680"/>
      <c r="W22" s="680"/>
      <c r="X22" s="680"/>
      <c r="Y22" s="681"/>
      <c r="Z22" s="682">
        <v>52.9</v>
      </c>
      <c r="AA22" s="682"/>
      <c r="AB22" s="682"/>
      <c r="AC22" s="682"/>
      <c r="AD22" s="683">
        <v>25248495</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130</v>
      </c>
      <c r="BP22" s="682"/>
      <c r="BQ22" s="682"/>
      <c r="BR22" s="682"/>
      <c r="BS22" s="688" t="s">
        <v>238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20287</v>
      </c>
      <c r="S23" s="680"/>
      <c r="T23" s="680"/>
      <c r="U23" s="680"/>
      <c r="V23" s="680"/>
      <c r="W23" s="680"/>
      <c r="X23" s="680"/>
      <c r="Y23" s="681"/>
      <c r="Z23" s="682">
        <v>0</v>
      </c>
      <c r="AA23" s="682"/>
      <c r="AB23" s="682"/>
      <c r="AC23" s="682"/>
      <c r="AD23" s="683">
        <v>20287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928691</v>
      </c>
      <c r="BH23" s="680"/>
      <c r="BI23" s="680"/>
      <c r="BJ23" s="680"/>
      <c r="BK23" s="680"/>
      <c r="BL23" s="680"/>
      <c r="BM23" s="680"/>
      <c r="BN23" s="681"/>
      <c r="BO23" s="682">
        <v>4.2</v>
      </c>
      <c r="BP23" s="682"/>
      <c r="BQ23" s="682"/>
      <c r="BR23" s="682"/>
      <c r="BS23" s="688" t="s">
        <v>244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560211</v>
      </c>
      <c r="S24" s="680"/>
      <c r="T24" s="680"/>
      <c r="U24" s="680"/>
      <c r="V24" s="680"/>
      <c r="W24" s="680"/>
      <c r="X24" s="680"/>
      <c r="Y24" s="681"/>
      <c r="Z24" s="682">
        <v>1.1000000000000001</v>
      </c>
      <c r="AA24" s="682"/>
      <c r="AB24" s="682"/>
      <c r="AC24" s="682"/>
      <c r="AD24" s="683" t="s">
        <v>238</v>
      </c>
      <c r="AE24" s="683"/>
      <c r="AF24" s="683"/>
      <c r="AG24" s="683"/>
      <c r="AH24" s="683"/>
      <c r="AI24" s="683"/>
      <c r="AJ24" s="683"/>
      <c r="AK24" s="683"/>
      <c r="AL24" s="684" t="s">
        <v>130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238</v>
      </c>
      <c r="BP24" s="682"/>
      <c r="BQ24" s="682"/>
      <c r="BR24" s="682"/>
      <c r="BS24" s="688" t="s">
        <v>244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24498945</v>
      </c>
      <c r="CS24" s="669"/>
      <c r="CT24" s="669"/>
      <c r="CU24" s="669"/>
      <c r="CV24" s="669"/>
      <c r="CW24" s="669"/>
      <c r="CX24" s="669"/>
      <c r="CY24" s="670"/>
      <c r="CZ24" s="673">
        <v>51.8</v>
      </c>
      <c r="DA24" s="674"/>
      <c r="DB24" s="674"/>
      <c r="DC24" s="693"/>
      <c r="DD24" s="712">
        <v>14609934</v>
      </c>
      <c r="DE24" s="669"/>
      <c r="DF24" s="669"/>
      <c r="DG24" s="669"/>
      <c r="DH24" s="669"/>
      <c r="DI24" s="669"/>
      <c r="DJ24" s="669"/>
      <c r="DK24" s="670"/>
      <c r="DL24" s="712">
        <v>14415687</v>
      </c>
      <c r="DM24" s="669"/>
      <c r="DN24" s="669"/>
      <c r="DO24" s="669"/>
      <c r="DP24" s="669"/>
      <c r="DQ24" s="669"/>
      <c r="DR24" s="669"/>
      <c r="DS24" s="669"/>
      <c r="DT24" s="669"/>
      <c r="DU24" s="669"/>
      <c r="DV24" s="670"/>
      <c r="DW24" s="673">
        <v>54.6</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432019</v>
      </c>
      <c r="S25" s="680"/>
      <c r="T25" s="680"/>
      <c r="U25" s="680"/>
      <c r="V25" s="680"/>
      <c r="W25" s="680"/>
      <c r="X25" s="680"/>
      <c r="Y25" s="681"/>
      <c r="Z25" s="682">
        <v>0.9</v>
      </c>
      <c r="AA25" s="682"/>
      <c r="AB25" s="682"/>
      <c r="AC25" s="682"/>
      <c r="AD25" s="683">
        <v>64974</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6700427</v>
      </c>
      <c r="CS25" s="715"/>
      <c r="CT25" s="715"/>
      <c r="CU25" s="715"/>
      <c r="CV25" s="715"/>
      <c r="CW25" s="715"/>
      <c r="CX25" s="715"/>
      <c r="CY25" s="716"/>
      <c r="CZ25" s="684">
        <v>14.2</v>
      </c>
      <c r="DA25" s="713"/>
      <c r="DB25" s="713"/>
      <c r="DC25" s="717"/>
      <c r="DD25" s="688">
        <v>6122532</v>
      </c>
      <c r="DE25" s="715"/>
      <c r="DF25" s="715"/>
      <c r="DG25" s="715"/>
      <c r="DH25" s="715"/>
      <c r="DI25" s="715"/>
      <c r="DJ25" s="715"/>
      <c r="DK25" s="716"/>
      <c r="DL25" s="688">
        <v>5929065</v>
      </c>
      <c r="DM25" s="715"/>
      <c r="DN25" s="715"/>
      <c r="DO25" s="715"/>
      <c r="DP25" s="715"/>
      <c r="DQ25" s="715"/>
      <c r="DR25" s="715"/>
      <c r="DS25" s="715"/>
      <c r="DT25" s="715"/>
      <c r="DU25" s="715"/>
      <c r="DV25" s="716"/>
      <c r="DW25" s="684">
        <v>22.5</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115598</v>
      </c>
      <c r="S26" s="680"/>
      <c r="T26" s="680"/>
      <c r="U26" s="680"/>
      <c r="V26" s="680"/>
      <c r="W26" s="680"/>
      <c r="X26" s="680"/>
      <c r="Y26" s="681"/>
      <c r="Z26" s="682">
        <v>0.2</v>
      </c>
      <c r="AA26" s="682"/>
      <c r="AB26" s="682"/>
      <c r="AC26" s="682"/>
      <c r="AD26" s="683" t="s">
        <v>244</v>
      </c>
      <c r="AE26" s="683"/>
      <c r="AF26" s="683"/>
      <c r="AG26" s="683"/>
      <c r="AH26" s="683"/>
      <c r="AI26" s="683"/>
      <c r="AJ26" s="683"/>
      <c r="AK26" s="683"/>
      <c r="AL26" s="684" t="s">
        <v>130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244</v>
      </c>
      <c r="BP26" s="682"/>
      <c r="BQ26" s="682"/>
      <c r="BR26" s="682"/>
      <c r="BS26" s="688" t="s">
        <v>244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4814991</v>
      </c>
      <c r="CS26" s="680"/>
      <c r="CT26" s="680"/>
      <c r="CU26" s="680"/>
      <c r="CV26" s="680"/>
      <c r="CW26" s="680"/>
      <c r="CX26" s="680"/>
      <c r="CY26" s="681"/>
      <c r="CZ26" s="684">
        <v>10.199999999999999</v>
      </c>
      <c r="DA26" s="713"/>
      <c r="DB26" s="713"/>
      <c r="DC26" s="717"/>
      <c r="DD26" s="688">
        <v>4248270</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8261966</v>
      </c>
      <c r="S27" s="680"/>
      <c r="T27" s="680"/>
      <c r="U27" s="680"/>
      <c r="V27" s="680"/>
      <c r="W27" s="680"/>
      <c r="X27" s="680"/>
      <c r="Y27" s="681"/>
      <c r="Z27" s="682">
        <v>16.600000000000001</v>
      </c>
      <c r="AA27" s="682"/>
      <c r="AB27" s="682"/>
      <c r="AC27" s="682"/>
      <c r="AD27" s="683" t="s">
        <v>238</v>
      </c>
      <c r="AE27" s="683"/>
      <c r="AF27" s="683"/>
      <c r="AG27" s="683"/>
      <c r="AH27" s="683"/>
      <c r="AI27" s="683"/>
      <c r="AJ27" s="683"/>
      <c r="AK27" s="683"/>
      <c r="AL27" s="684" t="s">
        <v>238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22211505</v>
      </c>
      <c r="BH27" s="680"/>
      <c r="BI27" s="680"/>
      <c r="BJ27" s="680"/>
      <c r="BK27" s="680"/>
      <c r="BL27" s="680"/>
      <c r="BM27" s="680"/>
      <c r="BN27" s="681"/>
      <c r="BO27" s="682">
        <v>100</v>
      </c>
      <c r="BP27" s="682"/>
      <c r="BQ27" s="682"/>
      <c r="BR27" s="682"/>
      <c r="BS27" s="688">
        <v>105123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13195941</v>
      </c>
      <c r="CS27" s="715"/>
      <c r="CT27" s="715"/>
      <c r="CU27" s="715"/>
      <c r="CV27" s="715"/>
      <c r="CW27" s="715"/>
      <c r="CX27" s="715"/>
      <c r="CY27" s="716"/>
      <c r="CZ27" s="684">
        <v>27.9</v>
      </c>
      <c r="DA27" s="713"/>
      <c r="DB27" s="713"/>
      <c r="DC27" s="717"/>
      <c r="DD27" s="688">
        <v>3996812</v>
      </c>
      <c r="DE27" s="715"/>
      <c r="DF27" s="715"/>
      <c r="DG27" s="715"/>
      <c r="DH27" s="715"/>
      <c r="DI27" s="715"/>
      <c r="DJ27" s="715"/>
      <c r="DK27" s="716"/>
      <c r="DL27" s="688">
        <v>3996032</v>
      </c>
      <c r="DM27" s="715"/>
      <c r="DN27" s="715"/>
      <c r="DO27" s="715"/>
      <c r="DP27" s="715"/>
      <c r="DQ27" s="715"/>
      <c r="DR27" s="715"/>
      <c r="DS27" s="715"/>
      <c r="DT27" s="715"/>
      <c r="DU27" s="715"/>
      <c r="DV27" s="716"/>
      <c r="DW27" s="684">
        <v>15.1</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238</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4602577</v>
      </c>
      <c r="CS28" s="680"/>
      <c r="CT28" s="680"/>
      <c r="CU28" s="680"/>
      <c r="CV28" s="680"/>
      <c r="CW28" s="680"/>
      <c r="CX28" s="680"/>
      <c r="CY28" s="681"/>
      <c r="CZ28" s="684">
        <v>9.6999999999999993</v>
      </c>
      <c r="DA28" s="713"/>
      <c r="DB28" s="713"/>
      <c r="DC28" s="717"/>
      <c r="DD28" s="688">
        <v>4490590</v>
      </c>
      <c r="DE28" s="680"/>
      <c r="DF28" s="680"/>
      <c r="DG28" s="680"/>
      <c r="DH28" s="680"/>
      <c r="DI28" s="680"/>
      <c r="DJ28" s="680"/>
      <c r="DK28" s="681"/>
      <c r="DL28" s="688">
        <v>4490590</v>
      </c>
      <c r="DM28" s="680"/>
      <c r="DN28" s="680"/>
      <c r="DO28" s="680"/>
      <c r="DP28" s="680"/>
      <c r="DQ28" s="680"/>
      <c r="DR28" s="680"/>
      <c r="DS28" s="680"/>
      <c r="DT28" s="680"/>
      <c r="DU28" s="680"/>
      <c r="DV28" s="681"/>
      <c r="DW28" s="684">
        <v>17</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2639836</v>
      </c>
      <c r="S29" s="680"/>
      <c r="T29" s="680"/>
      <c r="U29" s="680"/>
      <c r="V29" s="680"/>
      <c r="W29" s="680"/>
      <c r="X29" s="680"/>
      <c r="Y29" s="681"/>
      <c r="Z29" s="682">
        <v>5.3</v>
      </c>
      <c r="AA29" s="682"/>
      <c r="AB29" s="682"/>
      <c r="AC29" s="682"/>
      <c r="AD29" s="683" t="s">
        <v>130</v>
      </c>
      <c r="AE29" s="683"/>
      <c r="AF29" s="683"/>
      <c r="AG29" s="683"/>
      <c r="AH29" s="683"/>
      <c r="AI29" s="683"/>
      <c r="AJ29" s="683"/>
      <c r="AK29" s="683"/>
      <c r="AL29" s="684" t="s">
        <v>130</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4602577</v>
      </c>
      <c r="CS29" s="715"/>
      <c r="CT29" s="715"/>
      <c r="CU29" s="715"/>
      <c r="CV29" s="715"/>
      <c r="CW29" s="715"/>
      <c r="CX29" s="715"/>
      <c r="CY29" s="716"/>
      <c r="CZ29" s="684">
        <v>9.6999999999999993</v>
      </c>
      <c r="DA29" s="713"/>
      <c r="DB29" s="713"/>
      <c r="DC29" s="717"/>
      <c r="DD29" s="688">
        <v>4490590</v>
      </c>
      <c r="DE29" s="715"/>
      <c r="DF29" s="715"/>
      <c r="DG29" s="715"/>
      <c r="DH29" s="715"/>
      <c r="DI29" s="715"/>
      <c r="DJ29" s="715"/>
      <c r="DK29" s="716"/>
      <c r="DL29" s="688">
        <v>4490590</v>
      </c>
      <c r="DM29" s="715"/>
      <c r="DN29" s="715"/>
      <c r="DO29" s="715"/>
      <c r="DP29" s="715"/>
      <c r="DQ29" s="715"/>
      <c r="DR29" s="715"/>
      <c r="DS29" s="715"/>
      <c r="DT29" s="715"/>
      <c r="DU29" s="715"/>
      <c r="DV29" s="716"/>
      <c r="DW29" s="684">
        <v>17</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18366</v>
      </c>
      <c r="S30" s="680"/>
      <c r="T30" s="680"/>
      <c r="U30" s="680"/>
      <c r="V30" s="680"/>
      <c r="W30" s="680"/>
      <c r="X30" s="680"/>
      <c r="Y30" s="681"/>
      <c r="Z30" s="682">
        <v>0</v>
      </c>
      <c r="AA30" s="682"/>
      <c r="AB30" s="682"/>
      <c r="AC30" s="682"/>
      <c r="AD30" s="683">
        <v>4537</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v>
      </c>
      <c r="BH30" s="740"/>
      <c r="BI30" s="740"/>
      <c r="BJ30" s="740"/>
      <c r="BK30" s="740"/>
      <c r="BL30" s="740"/>
      <c r="BM30" s="674">
        <v>96.8</v>
      </c>
      <c r="BN30" s="740"/>
      <c r="BO30" s="740"/>
      <c r="BP30" s="740"/>
      <c r="BQ30" s="741"/>
      <c r="BR30" s="739">
        <v>99</v>
      </c>
      <c r="BS30" s="740"/>
      <c r="BT30" s="740"/>
      <c r="BU30" s="740"/>
      <c r="BV30" s="740"/>
      <c r="BW30" s="740"/>
      <c r="BX30" s="674">
        <v>96.3</v>
      </c>
      <c r="BY30" s="740"/>
      <c r="BZ30" s="740"/>
      <c r="CA30" s="740"/>
      <c r="CB30" s="741"/>
      <c r="CD30" s="744"/>
      <c r="CE30" s="745"/>
      <c r="CF30" s="694" t="s">
        <v>311</v>
      </c>
      <c r="CG30" s="695"/>
      <c r="CH30" s="695"/>
      <c r="CI30" s="695"/>
      <c r="CJ30" s="695"/>
      <c r="CK30" s="695"/>
      <c r="CL30" s="695"/>
      <c r="CM30" s="695"/>
      <c r="CN30" s="695"/>
      <c r="CO30" s="695"/>
      <c r="CP30" s="695"/>
      <c r="CQ30" s="696"/>
      <c r="CR30" s="679">
        <v>4337238</v>
      </c>
      <c r="CS30" s="680"/>
      <c r="CT30" s="680"/>
      <c r="CU30" s="680"/>
      <c r="CV30" s="680"/>
      <c r="CW30" s="680"/>
      <c r="CX30" s="680"/>
      <c r="CY30" s="681"/>
      <c r="CZ30" s="684">
        <v>9.1999999999999993</v>
      </c>
      <c r="DA30" s="713"/>
      <c r="DB30" s="713"/>
      <c r="DC30" s="717"/>
      <c r="DD30" s="688">
        <v>4225721</v>
      </c>
      <c r="DE30" s="680"/>
      <c r="DF30" s="680"/>
      <c r="DG30" s="680"/>
      <c r="DH30" s="680"/>
      <c r="DI30" s="680"/>
      <c r="DJ30" s="680"/>
      <c r="DK30" s="681"/>
      <c r="DL30" s="688">
        <v>4225721</v>
      </c>
      <c r="DM30" s="680"/>
      <c r="DN30" s="680"/>
      <c r="DO30" s="680"/>
      <c r="DP30" s="680"/>
      <c r="DQ30" s="680"/>
      <c r="DR30" s="680"/>
      <c r="DS30" s="680"/>
      <c r="DT30" s="680"/>
      <c r="DU30" s="680"/>
      <c r="DV30" s="681"/>
      <c r="DW30" s="684">
        <v>16</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3817</v>
      </c>
      <c r="S31" s="680"/>
      <c r="T31" s="680"/>
      <c r="U31" s="680"/>
      <c r="V31" s="680"/>
      <c r="W31" s="680"/>
      <c r="X31" s="680"/>
      <c r="Y31" s="681"/>
      <c r="Z31" s="682">
        <v>0</v>
      </c>
      <c r="AA31" s="682"/>
      <c r="AB31" s="682"/>
      <c r="AC31" s="682"/>
      <c r="AD31" s="683" t="s">
        <v>244</v>
      </c>
      <c r="AE31" s="683"/>
      <c r="AF31" s="683"/>
      <c r="AG31" s="683"/>
      <c r="AH31" s="683"/>
      <c r="AI31" s="683"/>
      <c r="AJ31" s="683"/>
      <c r="AK31" s="683"/>
      <c r="AL31" s="684" t="s">
        <v>130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98.6</v>
      </c>
      <c r="BH31" s="715"/>
      <c r="BI31" s="715"/>
      <c r="BJ31" s="715"/>
      <c r="BK31" s="715"/>
      <c r="BL31" s="715"/>
      <c r="BM31" s="685">
        <v>94.9</v>
      </c>
      <c r="BN31" s="737"/>
      <c r="BO31" s="737"/>
      <c r="BP31" s="737"/>
      <c r="BQ31" s="738"/>
      <c r="BR31" s="736">
        <v>98.4</v>
      </c>
      <c r="BS31" s="715"/>
      <c r="BT31" s="715"/>
      <c r="BU31" s="715"/>
      <c r="BV31" s="715"/>
      <c r="BW31" s="715"/>
      <c r="BX31" s="685">
        <v>94.1</v>
      </c>
      <c r="BY31" s="737"/>
      <c r="BZ31" s="737"/>
      <c r="CA31" s="737"/>
      <c r="CB31" s="738"/>
      <c r="CD31" s="744"/>
      <c r="CE31" s="745"/>
      <c r="CF31" s="694" t="s">
        <v>315</v>
      </c>
      <c r="CG31" s="695"/>
      <c r="CH31" s="695"/>
      <c r="CI31" s="695"/>
      <c r="CJ31" s="695"/>
      <c r="CK31" s="695"/>
      <c r="CL31" s="695"/>
      <c r="CM31" s="695"/>
      <c r="CN31" s="695"/>
      <c r="CO31" s="695"/>
      <c r="CP31" s="695"/>
      <c r="CQ31" s="696"/>
      <c r="CR31" s="679">
        <v>265339</v>
      </c>
      <c r="CS31" s="715"/>
      <c r="CT31" s="715"/>
      <c r="CU31" s="715"/>
      <c r="CV31" s="715"/>
      <c r="CW31" s="715"/>
      <c r="CX31" s="715"/>
      <c r="CY31" s="716"/>
      <c r="CZ31" s="684">
        <v>0.6</v>
      </c>
      <c r="DA31" s="713"/>
      <c r="DB31" s="713"/>
      <c r="DC31" s="717"/>
      <c r="DD31" s="688">
        <v>264869</v>
      </c>
      <c r="DE31" s="715"/>
      <c r="DF31" s="715"/>
      <c r="DG31" s="715"/>
      <c r="DH31" s="715"/>
      <c r="DI31" s="715"/>
      <c r="DJ31" s="715"/>
      <c r="DK31" s="716"/>
      <c r="DL31" s="688">
        <v>264869</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2491869</v>
      </c>
      <c r="S32" s="680"/>
      <c r="T32" s="680"/>
      <c r="U32" s="680"/>
      <c r="V32" s="680"/>
      <c r="W32" s="680"/>
      <c r="X32" s="680"/>
      <c r="Y32" s="681"/>
      <c r="Z32" s="682">
        <v>5</v>
      </c>
      <c r="AA32" s="682"/>
      <c r="AB32" s="682"/>
      <c r="AC32" s="682"/>
      <c r="AD32" s="683" t="s">
        <v>130</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99.3</v>
      </c>
      <c r="BH32" s="749"/>
      <c r="BI32" s="749"/>
      <c r="BJ32" s="749"/>
      <c r="BK32" s="749"/>
      <c r="BL32" s="749"/>
      <c r="BM32" s="750">
        <v>98.1</v>
      </c>
      <c r="BN32" s="749"/>
      <c r="BO32" s="749"/>
      <c r="BP32" s="749"/>
      <c r="BQ32" s="751"/>
      <c r="BR32" s="748">
        <v>99.3</v>
      </c>
      <c r="BS32" s="749"/>
      <c r="BT32" s="749"/>
      <c r="BU32" s="749"/>
      <c r="BV32" s="749"/>
      <c r="BW32" s="749"/>
      <c r="BX32" s="750">
        <v>97.9</v>
      </c>
      <c r="BY32" s="749"/>
      <c r="BZ32" s="749"/>
      <c r="CA32" s="749"/>
      <c r="CB32" s="751"/>
      <c r="CD32" s="746"/>
      <c r="CE32" s="747"/>
      <c r="CF32" s="694" t="s">
        <v>318</v>
      </c>
      <c r="CG32" s="695"/>
      <c r="CH32" s="695"/>
      <c r="CI32" s="695"/>
      <c r="CJ32" s="695"/>
      <c r="CK32" s="695"/>
      <c r="CL32" s="695"/>
      <c r="CM32" s="695"/>
      <c r="CN32" s="695"/>
      <c r="CO32" s="695"/>
      <c r="CP32" s="695"/>
      <c r="CQ32" s="696"/>
      <c r="CR32" s="679" t="s">
        <v>130</v>
      </c>
      <c r="CS32" s="680"/>
      <c r="CT32" s="680"/>
      <c r="CU32" s="680"/>
      <c r="CV32" s="680"/>
      <c r="CW32" s="680"/>
      <c r="CX32" s="680"/>
      <c r="CY32" s="681"/>
      <c r="CZ32" s="684" t="s">
        <v>238</v>
      </c>
      <c r="DA32" s="713"/>
      <c r="DB32" s="713"/>
      <c r="DC32" s="717"/>
      <c r="DD32" s="688" t="s">
        <v>130</v>
      </c>
      <c r="DE32" s="680"/>
      <c r="DF32" s="680"/>
      <c r="DG32" s="680"/>
      <c r="DH32" s="680"/>
      <c r="DI32" s="680"/>
      <c r="DJ32" s="680"/>
      <c r="DK32" s="681"/>
      <c r="DL32" s="688" t="s">
        <v>244</v>
      </c>
      <c r="DM32" s="680"/>
      <c r="DN32" s="680"/>
      <c r="DO32" s="680"/>
      <c r="DP32" s="680"/>
      <c r="DQ32" s="680"/>
      <c r="DR32" s="680"/>
      <c r="DS32" s="680"/>
      <c r="DT32" s="680"/>
      <c r="DU32" s="680"/>
      <c r="DV32" s="681"/>
      <c r="DW32" s="684" t="s">
        <v>130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3136364</v>
      </c>
      <c r="S33" s="680"/>
      <c r="T33" s="680"/>
      <c r="U33" s="680"/>
      <c r="V33" s="680"/>
      <c r="W33" s="680"/>
      <c r="X33" s="680"/>
      <c r="Y33" s="681"/>
      <c r="Z33" s="682">
        <v>6.3</v>
      </c>
      <c r="AA33" s="682"/>
      <c r="AB33" s="682"/>
      <c r="AC33" s="682"/>
      <c r="AD33" s="683" t="s">
        <v>130</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18394347</v>
      </c>
      <c r="CS33" s="715"/>
      <c r="CT33" s="715"/>
      <c r="CU33" s="715"/>
      <c r="CV33" s="715"/>
      <c r="CW33" s="715"/>
      <c r="CX33" s="715"/>
      <c r="CY33" s="716"/>
      <c r="CZ33" s="684">
        <v>38.9</v>
      </c>
      <c r="DA33" s="713"/>
      <c r="DB33" s="713"/>
      <c r="DC33" s="717"/>
      <c r="DD33" s="688">
        <v>15494211</v>
      </c>
      <c r="DE33" s="715"/>
      <c r="DF33" s="715"/>
      <c r="DG33" s="715"/>
      <c r="DH33" s="715"/>
      <c r="DI33" s="715"/>
      <c r="DJ33" s="715"/>
      <c r="DK33" s="716"/>
      <c r="DL33" s="688">
        <v>10830771</v>
      </c>
      <c r="DM33" s="715"/>
      <c r="DN33" s="715"/>
      <c r="DO33" s="715"/>
      <c r="DP33" s="715"/>
      <c r="DQ33" s="715"/>
      <c r="DR33" s="715"/>
      <c r="DS33" s="715"/>
      <c r="DT33" s="715"/>
      <c r="DU33" s="715"/>
      <c r="DV33" s="716"/>
      <c r="DW33" s="684">
        <v>41</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1941334</v>
      </c>
      <c r="S34" s="680"/>
      <c r="T34" s="680"/>
      <c r="U34" s="680"/>
      <c r="V34" s="680"/>
      <c r="W34" s="680"/>
      <c r="X34" s="680"/>
      <c r="Y34" s="681"/>
      <c r="Z34" s="682">
        <v>3.9</v>
      </c>
      <c r="AA34" s="682"/>
      <c r="AB34" s="682"/>
      <c r="AC34" s="682"/>
      <c r="AD34" s="683">
        <v>4267</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6530333</v>
      </c>
      <c r="CS34" s="680"/>
      <c r="CT34" s="680"/>
      <c r="CU34" s="680"/>
      <c r="CV34" s="680"/>
      <c r="CW34" s="680"/>
      <c r="CX34" s="680"/>
      <c r="CY34" s="681"/>
      <c r="CZ34" s="684">
        <v>13.8</v>
      </c>
      <c r="DA34" s="713"/>
      <c r="DB34" s="713"/>
      <c r="DC34" s="717"/>
      <c r="DD34" s="688">
        <v>5238170</v>
      </c>
      <c r="DE34" s="680"/>
      <c r="DF34" s="680"/>
      <c r="DG34" s="680"/>
      <c r="DH34" s="680"/>
      <c r="DI34" s="680"/>
      <c r="DJ34" s="680"/>
      <c r="DK34" s="681"/>
      <c r="DL34" s="688">
        <v>5047724</v>
      </c>
      <c r="DM34" s="680"/>
      <c r="DN34" s="680"/>
      <c r="DO34" s="680"/>
      <c r="DP34" s="680"/>
      <c r="DQ34" s="680"/>
      <c r="DR34" s="680"/>
      <c r="DS34" s="680"/>
      <c r="DT34" s="680"/>
      <c r="DU34" s="680"/>
      <c r="DV34" s="681"/>
      <c r="DW34" s="684">
        <v>19.100000000000001</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3902306</v>
      </c>
      <c r="S35" s="680"/>
      <c r="T35" s="680"/>
      <c r="U35" s="680"/>
      <c r="V35" s="680"/>
      <c r="W35" s="680"/>
      <c r="X35" s="680"/>
      <c r="Y35" s="681"/>
      <c r="Z35" s="682">
        <v>7.8</v>
      </c>
      <c r="AA35" s="682"/>
      <c r="AB35" s="682"/>
      <c r="AC35" s="682"/>
      <c r="AD35" s="683" t="s">
        <v>130</v>
      </c>
      <c r="AE35" s="683"/>
      <c r="AF35" s="683"/>
      <c r="AG35" s="683"/>
      <c r="AH35" s="683"/>
      <c r="AI35" s="683"/>
      <c r="AJ35" s="683"/>
      <c r="AK35" s="683"/>
      <c r="AL35" s="684" t="s">
        <v>130</v>
      </c>
      <c r="AM35" s="685"/>
      <c r="AN35" s="685"/>
      <c r="AO35" s="686"/>
      <c r="AP35" s="234"/>
      <c r="AQ35" s="752" t="s">
        <v>326</v>
      </c>
      <c r="AR35" s="753"/>
      <c r="AS35" s="753"/>
      <c r="AT35" s="753"/>
      <c r="AU35" s="753"/>
      <c r="AV35" s="753"/>
      <c r="AW35" s="753"/>
      <c r="AX35" s="753"/>
      <c r="AY35" s="754"/>
      <c r="AZ35" s="668">
        <v>5578294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90904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887431</v>
      </c>
      <c r="CS35" s="715"/>
      <c r="CT35" s="715"/>
      <c r="CU35" s="715"/>
      <c r="CV35" s="715"/>
      <c r="CW35" s="715"/>
      <c r="CX35" s="715"/>
      <c r="CY35" s="716"/>
      <c r="CZ35" s="684">
        <v>1.9</v>
      </c>
      <c r="DA35" s="713"/>
      <c r="DB35" s="713"/>
      <c r="DC35" s="717"/>
      <c r="DD35" s="688">
        <v>877896</v>
      </c>
      <c r="DE35" s="715"/>
      <c r="DF35" s="715"/>
      <c r="DG35" s="715"/>
      <c r="DH35" s="715"/>
      <c r="DI35" s="715"/>
      <c r="DJ35" s="715"/>
      <c r="DK35" s="716"/>
      <c r="DL35" s="688">
        <v>877896</v>
      </c>
      <c r="DM35" s="715"/>
      <c r="DN35" s="715"/>
      <c r="DO35" s="715"/>
      <c r="DP35" s="715"/>
      <c r="DQ35" s="715"/>
      <c r="DR35" s="715"/>
      <c r="DS35" s="715"/>
      <c r="DT35" s="715"/>
      <c r="DU35" s="715"/>
      <c r="DV35" s="716"/>
      <c r="DW35" s="684">
        <v>3.3</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244</v>
      </c>
      <c r="AA36" s="682"/>
      <c r="AB36" s="682"/>
      <c r="AC36" s="682"/>
      <c r="AD36" s="683" t="s">
        <v>130</v>
      </c>
      <c r="AE36" s="683"/>
      <c r="AF36" s="683"/>
      <c r="AG36" s="683"/>
      <c r="AH36" s="683"/>
      <c r="AI36" s="683"/>
      <c r="AJ36" s="683"/>
      <c r="AK36" s="683"/>
      <c r="AL36" s="684" t="s">
        <v>238</v>
      </c>
      <c r="AM36" s="685"/>
      <c r="AN36" s="685"/>
      <c r="AO36" s="686"/>
      <c r="AQ36" s="756" t="s">
        <v>330</v>
      </c>
      <c r="AR36" s="757"/>
      <c r="AS36" s="757"/>
      <c r="AT36" s="757"/>
      <c r="AU36" s="757"/>
      <c r="AV36" s="757"/>
      <c r="AW36" s="757"/>
      <c r="AX36" s="757"/>
      <c r="AY36" s="758"/>
      <c r="AZ36" s="679">
        <v>1426845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-300713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2098310</v>
      </c>
      <c r="CS36" s="680"/>
      <c r="CT36" s="680"/>
      <c r="CU36" s="680"/>
      <c r="CV36" s="680"/>
      <c r="CW36" s="680"/>
      <c r="CX36" s="680"/>
      <c r="CY36" s="681"/>
      <c r="CZ36" s="684">
        <v>4.4000000000000004</v>
      </c>
      <c r="DA36" s="713"/>
      <c r="DB36" s="713"/>
      <c r="DC36" s="717"/>
      <c r="DD36" s="688">
        <v>1764622</v>
      </c>
      <c r="DE36" s="680"/>
      <c r="DF36" s="680"/>
      <c r="DG36" s="680"/>
      <c r="DH36" s="680"/>
      <c r="DI36" s="680"/>
      <c r="DJ36" s="680"/>
      <c r="DK36" s="681"/>
      <c r="DL36" s="688">
        <v>1440497</v>
      </c>
      <c r="DM36" s="680"/>
      <c r="DN36" s="680"/>
      <c r="DO36" s="680"/>
      <c r="DP36" s="680"/>
      <c r="DQ36" s="680"/>
      <c r="DR36" s="680"/>
      <c r="DS36" s="680"/>
      <c r="DT36" s="680"/>
      <c r="DU36" s="680"/>
      <c r="DV36" s="681"/>
      <c r="DW36" s="684">
        <v>5.5</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1046806</v>
      </c>
      <c r="S37" s="680"/>
      <c r="T37" s="680"/>
      <c r="U37" s="680"/>
      <c r="V37" s="680"/>
      <c r="W37" s="680"/>
      <c r="X37" s="680"/>
      <c r="Y37" s="681"/>
      <c r="Z37" s="682">
        <v>2.1</v>
      </c>
      <c r="AA37" s="682"/>
      <c r="AB37" s="682"/>
      <c r="AC37" s="682"/>
      <c r="AD37" s="683" t="s">
        <v>238</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v>20585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21459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503986</v>
      </c>
      <c r="CS37" s="715"/>
      <c r="CT37" s="715"/>
      <c r="CU37" s="715"/>
      <c r="CV37" s="715"/>
      <c r="CW37" s="715"/>
      <c r="CX37" s="715"/>
      <c r="CY37" s="716"/>
      <c r="CZ37" s="684">
        <v>1.1000000000000001</v>
      </c>
      <c r="DA37" s="713"/>
      <c r="DB37" s="713"/>
      <c r="DC37" s="717"/>
      <c r="DD37" s="688">
        <v>503986</v>
      </c>
      <c r="DE37" s="715"/>
      <c r="DF37" s="715"/>
      <c r="DG37" s="715"/>
      <c r="DH37" s="715"/>
      <c r="DI37" s="715"/>
      <c r="DJ37" s="715"/>
      <c r="DK37" s="716"/>
      <c r="DL37" s="688">
        <v>354178</v>
      </c>
      <c r="DM37" s="715"/>
      <c r="DN37" s="715"/>
      <c r="DO37" s="715"/>
      <c r="DP37" s="715"/>
      <c r="DQ37" s="715"/>
      <c r="DR37" s="715"/>
      <c r="DS37" s="715"/>
      <c r="DT37" s="715"/>
      <c r="DU37" s="715"/>
      <c r="DV37" s="716"/>
      <c r="DW37" s="684">
        <v>1.3</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49907765</v>
      </c>
      <c r="S38" s="760"/>
      <c r="T38" s="760"/>
      <c r="U38" s="760"/>
      <c r="V38" s="760"/>
      <c r="W38" s="760"/>
      <c r="X38" s="760"/>
      <c r="Y38" s="761"/>
      <c r="Z38" s="762">
        <v>100</v>
      </c>
      <c r="AA38" s="762"/>
      <c r="AB38" s="762"/>
      <c r="AC38" s="762"/>
      <c r="AD38" s="763">
        <v>25342560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2472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34422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5575822</v>
      </c>
      <c r="CS38" s="680"/>
      <c r="CT38" s="680"/>
      <c r="CU38" s="680"/>
      <c r="CV38" s="680"/>
      <c r="CW38" s="680"/>
      <c r="CX38" s="680"/>
      <c r="CY38" s="681"/>
      <c r="CZ38" s="684">
        <v>11.8</v>
      </c>
      <c r="DA38" s="713"/>
      <c r="DB38" s="713"/>
      <c r="DC38" s="717"/>
      <c r="DD38" s="688">
        <v>4998811</v>
      </c>
      <c r="DE38" s="680"/>
      <c r="DF38" s="680"/>
      <c r="DG38" s="680"/>
      <c r="DH38" s="680"/>
      <c r="DI38" s="680"/>
      <c r="DJ38" s="680"/>
      <c r="DK38" s="681"/>
      <c r="DL38" s="688">
        <v>3464654</v>
      </c>
      <c r="DM38" s="680"/>
      <c r="DN38" s="680"/>
      <c r="DO38" s="680"/>
      <c r="DP38" s="680"/>
      <c r="DQ38" s="680"/>
      <c r="DR38" s="680"/>
      <c r="DS38" s="680"/>
      <c r="DT38" s="680"/>
      <c r="DU38" s="680"/>
      <c r="DV38" s="681"/>
      <c r="DW38" s="684">
        <v>13.1</v>
      </c>
      <c r="DX38" s="713"/>
      <c r="DY38" s="713"/>
      <c r="DZ38" s="713"/>
      <c r="EA38" s="713"/>
      <c r="EB38" s="713"/>
      <c r="EC38" s="714"/>
    </row>
    <row r="39" spans="2:133" ht="11.25" customHeight="1">
      <c r="AQ39" s="756" t="s">
        <v>341</v>
      </c>
      <c r="AR39" s="757"/>
      <c r="AS39" s="757"/>
      <c r="AT39" s="757"/>
      <c r="AU39" s="757"/>
      <c r="AV39" s="757"/>
      <c r="AW39" s="757"/>
      <c r="AX39" s="757"/>
      <c r="AY39" s="758"/>
      <c r="AZ39" s="679" t="s">
        <v>130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2964651</v>
      </c>
      <c r="CS39" s="715"/>
      <c r="CT39" s="715"/>
      <c r="CU39" s="715"/>
      <c r="CV39" s="715"/>
      <c r="CW39" s="715"/>
      <c r="CX39" s="715"/>
      <c r="CY39" s="716"/>
      <c r="CZ39" s="684">
        <v>6.3</v>
      </c>
      <c r="DA39" s="713"/>
      <c r="DB39" s="713"/>
      <c r="DC39" s="717"/>
      <c r="DD39" s="688">
        <v>2614712</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c r="AQ40" s="756" t="s">
        <v>345</v>
      </c>
      <c r="AR40" s="757"/>
      <c r="AS40" s="757"/>
      <c r="AT40" s="757"/>
      <c r="AU40" s="757"/>
      <c r="AV40" s="757"/>
      <c r="AW40" s="757"/>
      <c r="AX40" s="757"/>
      <c r="AY40" s="758"/>
      <c r="AZ40" s="679">
        <v>1314537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130</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337800</v>
      </c>
      <c r="CS40" s="680"/>
      <c r="CT40" s="680"/>
      <c r="CU40" s="680"/>
      <c r="CV40" s="680"/>
      <c r="CW40" s="680"/>
      <c r="CX40" s="680"/>
      <c r="CY40" s="681"/>
      <c r="CZ40" s="684">
        <v>0.7</v>
      </c>
      <c r="DA40" s="713"/>
      <c r="DB40" s="713"/>
      <c r="DC40" s="717"/>
      <c r="DD40" s="688" t="s">
        <v>130</v>
      </c>
      <c r="DE40" s="680"/>
      <c r="DF40" s="680"/>
      <c r="DG40" s="680"/>
      <c r="DH40" s="680"/>
      <c r="DI40" s="680"/>
      <c r="DJ40" s="680"/>
      <c r="DK40" s="681"/>
      <c r="DL40" s="688" t="s">
        <v>238</v>
      </c>
      <c r="DM40" s="680"/>
      <c r="DN40" s="680"/>
      <c r="DO40" s="680"/>
      <c r="DP40" s="680"/>
      <c r="DQ40" s="680"/>
      <c r="DR40" s="680"/>
      <c r="DS40" s="680"/>
      <c r="DT40" s="680"/>
      <c r="DU40" s="680"/>
      <c r="DV40" s="681"/>
      <c r="DW40" s="684" t="s">
        <v>130</v>
      </c>
      <c r="DX40" s="713"/>
      <c r="DY40" s="713"/>
      <c r="DZ40" s="713"/>
      <c r="EA40" s="713"/>
      <c r="EB40" s="713"/>
      <c r="EC40" s="714"/>
    </row>
    <row r="41" spans="2:133" ht="11.25" customHeight="1">
      <c r="AQ41" s="766" t="s">
        <v>348</v>
      </c>
      <c r="AR41" s="767"/>
      <c r="AS41" s="767"/>
      <c r="AT41" s="767"/>
      <c r="AU41" s="767"/>
      <c r="AV41" s="767"/>
      <c r="AW41" s="767"/>
      <c r="AX41" s="767"/>
      <c r="AY41" s="768"/>
      <c r="AZ41" s="759">
        <v>2813855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4429814</v>
      </c>
      <c r="CS42" s="680"/>
      <c r="CT42" s="680"/>
      <c r="CU42" s="680"/>
      <c r="CV42" s="680"/>
      <c r="CW42" s="680"/>
      <c r="CX42" s="680"/>
      <c r="CY42" s="681"/>
      <c r="CZ42" s="684">
        <v>9.4</v>
      </c>
      <c r="DA42" s="685"/>
      <c r="DB42" s="685"/>
      <c r="DC42" s="780"/>
      <c r="DD42" s="688">
        <v>372840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157579</v>
      </c>
      <c r="CS43" s="715"/>
      <c r="CT43" s="715"/>
      <c r="CU43" s="715"/>
      <c r="CV43" s="715"/>
      <c r="CW43" s="715"/>
      <c r="CX43" s="715"/>
      <c r="CY43" s="716"/>
      <c r="CZ43" s="684">
        <v>0.3</v>
      </c>
      <c r="DA43" s="713"/>
      <c r="DB43" s="713"/>
      <c r="DC43" s="717"/>
      <c r="DD43" s="688">
        <v>157579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4429814</v>
      </c>
      <c r="CS44" s="680"/>
      <c r="CT44" s="680"/>
      <c r="CU44" s="680"/>
      <c r="CV44" s="680"/>
      <c r="CW44" s="680"/>
      <c r="CX44" s="680"/>
      <c r="CY44" s="681"/>
      <c r="CZ44" s="684">
        <v>9.4</v>
      </c>
      <c r="DA44" s="685"/>
      <c r="DB44" s="685"/>
      <c r="DC44" s="780"/>
      <c r="DD44" s="688">
        <v>372840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1069674</v>
      </c>
      <c r="CS45" s="715"/>
      <c r="CT45" s="715"/>
      <c r="CU45" s="715"/>
      <c r="CV45" s="715"/>
      <c r="CW45" s="715"/>
      <c r="CX45" s="715"/>
      <c r="CY45" s="716"/>
      <c r="CZ45" s="684">
        <v>2.2999999999999998</v>
      </c>
      <c r="DA45" s="713"/>
      <c r="DB45" s="713"/>
      <c r="DC45" s="717"/>
      <c r="DD45" s="688">
        <v>19150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3360140</v>
      </c>
      <c r="CS46" s="680"/>
      <c r="CT46" s="680"/>
      <c r="CU46" s="680"/>
      <c r="CV46" s="680"/>
      <c r="CW46" s="680"/>
      <c r="CX46" s="680"/>
      <c r="CY46" s="681"/>
      <c r="CZ46" s="684">
        <v>7.1</v>
      </c>
      <c r="DA46" s="685"/>
      <c r="DB46" s="685"/>
      <c r="DC46" s="780"/>
      <c r="DD46" s="688">
        <v>353690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t="s">
        <v>130</v>
      </c>
      <c r="CS47" s="715"/>
      <c r="CT47" s="715"/>
      <c r="CU47" s="715"/>
      <c r="CV47" s="715"/>
      <c r="CW47" s="715"/>
      <c r="CX47" s="715"/>
      <c r="CY47" s="716"/>
      <c r="CZ47" s="684" t="s">
        <v>130</v>
      </c>
      <c r="DA47" s="713"/>
      <c r="DB47" s="713"/>
      <c r="DC47" s="717"/>
      <c r="DD47" s="688" t="s">
        <v>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47323106</v>
      </c>
      <c r="CS49" s="749"/>
      <c r="CT49" s="749"/>
      <c r="CU49" s="749"/>
      <c r="CV49" s="749"/>
      <c r="CW49" s="749"/>
      <c r="CX49" s="749"/>
      <c r="CY49" s="781"/>
      <c r="CZ49" s="764">
        <v>100</v>
      </c>
      <c r="DA49" s="782"/>
      <c r="DB49" s="782"/>
      <c r="DC49" s="783"/>
      <c r="DD49" s="784">
        <v>30476985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s0TYEFEt+CeBlRcSoRRNJU5jpV6ftHdQ57orA3XrHDnhM/1JPU20bgREA/q7r86vMuv5eX3oNH7QxTC3R96bpw==" saltValue="+VX8hNc8gOOne2Z5ApgK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49962</v>
      </c>
      <c r="R7" s="815"/>
      <c r="S7" s="815"/>
      <c r="T7" s="815"/>
      <c r="U7" s="815"/>
      <c r="V7" s="815">
        <v>47377</v>
      </c>
      <c r="W7" s="815"/>
      <c r="X7" s="815"/>
      <c r="Y7" s="815"/>
      <c r="Z7" s="815"/>
      <c r="AA7" s="815">
        <v>2585</v>
      </c>
      <c r="AB7" s="815"/>
      <c r="AC7" s="815"/>
      <c r="AD7" s="815"/>
      <c r="AE7" s="816"/>
      <c r="AF7" s="817">
        <v>2382</v>
      </c>
      <c r="AG7" s="818"/>
      <c r="AH7" s="818"/>
      <c r="AI7" s="818"/>
      <c r="AJ7" s="819"/>
      <c r="AK7" s="854">
        <v>2492</v>
      </c>
      <c r="AL7" s="855"/>
      <c r="AM7" s="855"/>
      <c r="AN7" s="855"/>
      <c r="AO7" s="855"/>
      <c r="AP7" s="855">
        <v>41279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0</v>
      </c>
      <c r="CI7" s="852"/>
      <c r="CJ7" s="852"/>
      <c r="CK7" s="852"/>
      <c r="CL7" s="853"/>
      <c r="CM7" s="851">
        <v>38</v>
      </c>
      <c r="CN7" s="852"/>
      <c r="CO7" s="852"/>
      <c r="CP7" s="852"/>
      <c r="CQ7" s="853"/>
      <c r="CR7" s="851">
        <v>5</v>
      </c>
      <c r="CS7" s="852"/>
      <c r="CT7" s="852"/>
      <c r="CU7" s="852"/>
      <c r="CV7" s="853"/>
      <c r="CW7" s="851">
        <v>1</v>
      </c>
      <c r="CX7" s="852"/>
      <c r="CY7" s="852"/>
      <c r="CZ7" s="852"/>
      <c r="DA7" s="853"/>
      <c r="DB7" s="851" t="s">
        <v>602</v>
      </c>
      <c r="DC7" s="852"/>
      <c r="DD7" s="852"/>
      <c r="DE7" s="852"/>
      <c r="DF7" s="853"/>
      <c r="DG7" s="851">
        <v>1446</v>
      </c>
      <c r="DH7" s="852"/>
      <c r="DI7" s="852"/>
      <c r="DJ7" s="852"/>
      <c r="DK7" s="853"/>
      <c r="DL7" s="851" t="s">
        <v>600</v>
      </c>
      <c r="DM7" s="852"/>
      <c r="DN7" s="852"/>
      <c r="DO7" s="852"/>
      <c r="DP7" s="853"/>
      <c r="DQ7" s="851" t="s">
        <v>602</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t="s">
        <v>606</v>
      </c>
      <c r="CI8" s="862"/>
      <c r="CJ8" s="862"/>
      <c r="CK8" s="862"/>
      <c r="CL8" s="863"/>
      <c r="CM8" s="861">
        <v>115</v>
      </c>
      <c r="CN8" s="862"/>
      <c r="CO8" s="862"/>
      <c r="CP8" s="862"/>
      <c r="CQ8" s="863"/>
      <c r="CR8" s="861">
        <v>10</v>
      </c>
      <c r="CS8" s="862"/>
      <c r="CT8" s="862"/>
      <c r="CU8" s="862"/>
      <c r="CV8" s="863"/>
      <c r="CW8" s="861">
        <v>272</v>
      </c>
      <c r="CX8" s="862"/>
      <c r="CY8" s="862"/>
      <c r="CZ8" s="862"/>
      <c r="DA8" s="863"/>
      <c r="DB8" s="861" t="s">
        <v>602</v>
      </c>
      <c r="DC8" s="862"/>
      <c r="DD8" s="862"/>
      <c r="DE8" s="862"/>
      <c r="DF8" s="863"/>
      <c r="DG8" s="861" t="s">
        <v>602</v>
      </c>
      <c r="DH8" s="862"/>
      <c r="DI8" s="862"/>
      <c r="DJ8" s="862"/>
      <c r="DK8" s="863"/>
      <c r="DL8" s="861" t="s">
        <v>607</v>
      </c>
      <c r="DM8" s="862"/>
      <c r="DN8" s="862"/>
      <c r="DO8" s="862"/>
      <c r="DP8" s="863"/>
      <c r="DQ8" s="861" t="s">
        <v>608</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575</v>
      </c>
      <c r="BT9" s="849"/>
      <c r="BU9" s="849"/>
      <c r="BV9" s="849"/>
      <c r="BW9" s="849"/>
      <c r="BX9" s="849"/>
      <c r="BY9" s="849"/>
      <c r="BZ9" s="849"/>
      <c r="CA9" s="849"/>
      <c r="CB9" s="849"/>
      <c r="CC9" s="849"/>
      <c r="CD9" s="849"/>
      <c r="CE9" s="849"/>
      <c r="CF9" s="849"/>
      <c r="CG9" s="850"/>
      <c r="CH9" s="861">
        <v>6087</v>
      </c>
      <c r="CI9" s="862"/>
      <c r="CJ9" s="862"/>
      <c r="CK9" s="862"/>
      <c r="CL9" s="863"/>
      <c r="CM9" s="861">
        <v>191483</v>
      </c>
      <c r="CN9" s="862"/>
      <c r="CO9" s="862"/>
      <c r="CP9" s="862"/>
      <c r="CQ9" s="863"/>
      <c r="CR9" s="861">
        <v>2449</v>
      </c>
      <c r="CS9" s="862"/>
      <c r="CT9" s="862"/>
      <c r="CU9" s="862"/>
      <c r="CV9" s="863"/>
      <c r="CW9" s="861" t="s">
        <v>602</v>
      </c>
      <c r="CX9" s="862"/>
      <c r="CY9" s="862"/>
      <c r="CZ9" s="862"/>
      <c r="DA9" s="863"/>
      <c r="DB9" s="861">
        <v>2319</v>
      </c>
      <c r="DC9" s="862"/>
      <c r="DD9" s="862"/>
      <c r="DE9" s="862"/>
      <c r="DF9" s="863"/>
      <c r="DG9" s="861" t="s">
        <v>600</v>
      </c>
      <c r="DH9" s="862"/>
      <c r="DI9" s="862"/>
      <c r="DJ9" s="862"/>
      <c r="DK9" s="863"/>
      <c r="DL9" s="861" t="s">
        <v>602</v>
      </c>
      <c r="DM9" s="862"/>
      <c r="DN9" s="862"/>
      <c r="DO9" s="862"/>
      <c r="DP9" s="863"/>
      <c r="DQ9" s="861" t="s">
        <v>604</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49962</v>
      </c>
      <c r="R23" s="874"/>
      <c r="S23" s="874"/>
      <c r="T23" s="874"/>
      <c r="U23" s="874"/>
      <c r="V23" s="874">
        <v>47377</v>
      </c>
      <c r="W23" s="874"/>
      <c r="X23" s="874"/>
      <c r="Y23" s="874"/>
      <c r="Z23" s="874"/>
      <c r="AA23" s="874">
        <v>2585</v>
      </c>
      <c r="AB23" s="874"/>
      <c r="AC23" s="874"/>
      <c r="AD23" s="874"/>
      <c r="AE23" s="875"/>
      <c r="AF23" s="876">
        <v>2382</v>
      </c>
      <c r="AG23" s="874"/>
      <c r="AH23" s="874"/>
      <c r="AI23" s="874"/>
      <c r="AJ23" s="877"/>
      <c r="AK23" s="878"/>
      <c r="AL23" s="879"/>
      <c r="AM23" s="879"/>
      <c r="AN23" s="879"/>
      <c r="AO23" s="879"/>
      <c r="AP23" s="874">
        <v>41279</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15708</v>
      </c>
      <c r="R28" s="903"/>
      <c r="S28" s="903"/>
      <c r="T28" s="903"/>
      <c r="U28" s="903"/>
      <c r="V28" s="903">
        <v>15617</v>
      </c>
      <c r="W28" s="903"/>
      <c r="X28" s="903"/>
      <c r="Y28" s="903"/>
      <c r="Z28" s="903"/>
      <c r="AA28" s="903">
        <v>91</v>
      </c>
      <c r="AB28" s="903"/>
      <c r="AC28" s="903"/>
      <c r="AD28" s="903"/>
      <c r="AE28" s="904"/>
      <c r="AF28" s="905">
        <v>91</v>
      </c>
      <c r="AG28" s="903"/>
      <c r="AH28" s="903"/>
      <c r="AI28" s="903"/>
      <c r="AJ28" s="906"/>
      <c r="AK28" s="907">
        <v>1208</v>
      </c>
      <c r="AL28" s="898"/>
      <c r="AM28" s="898"/>
      <c r="AN28" s="898"/>
      <c r="AO28" s="898"/>
      <c r="AP28" s="898" t="s">
        <v>584</v>
      </c>
      <c r="AQ28" s="898"/>
      <c r="AR28" s="898"/>
      <c r="AS28" s="898"/>
      <c r="AT28" s="898"/>
      <c r="AU28" s="898" t="s">
        <v>587</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8919</v>
      </c>
      <c r="R29" s="839"/>
      <c r="S29" s="839"/>
      <c r="T29" s="839"/>
      <c r="U29" s="839"/>
      <c r="V29" s="839">
        <v>8505</v>
      </c>
      <c r="W29" s="839"/>
      <c r="X29" s="839"/>
      <c r="Y29" s="839"/>
      <c r="Z29" s="839"/>
      <c r="AA29" s="839">
        <v>414</v>
      </c>
      <c r="AB29" s="839"/>
      <c r="AC29" s="839"/>
      <c r="AD29" s="839"/>
      <c r="AE29" s="840"/>
      <c r="AF29" s="841">
        <v>414</v>
      </c>
      <c r="AG29" s="842"/>
      <c r="AH29" s="842"/>
      <c r="AI29" s="842"/>
      <c r="AJ29" s="843"/>
      <c r="AK29" s="910">
        <v>1478</v>
      </c>
      <c r="AL29" s="911"/>
      <c r="AM29" s="911"/>
      <c r="AN29" s="911"/>
      <c r="AO29" s="911"/>
      <c r="AP29" s="911" t="s">
        <v>585</v>
      </c>
      <c r="AQ29" s="911"/>
      <c r="AR29" s="911"/>
      <c r="AS29" s="911"/>
      <c r="AT29" s="911"/>
      <c r="AU29" s="911" t="s">
        <v>584</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1406</v>
      </c>
      <c r="R30" s="839"/>
      <c r="S30" s="839"/>
      <c r="T30" s="839"/>
      <c r="U30" s="839"/>
      <c r="V30" s="839">
        <v>1353</v>
      </c>
      <c r="W30" s="839"/>
      <c r="X30" s="839"/>
      <c r="Y30" s="839"/>
      <c r="Z30" s="839"/>
      <c r="AA30" s="839">
        <v>52</v>
      </c>
      <c r="AB30" s="839"/>
      <c r="AC30" s="839"/>
      <c r="AD30" s="839"/>
      <c r="AE30" s="840"/>
      <c r="AF30" s="841">
        <v>52</v>
      </c>
      <c r="AG30" s="842"/>
      <c r="AH30" s="842"/>
      <c r="AI30" s="842"/>
      <c r="AJ30" s="843"/>
      <c r="AK30" s="910">
        <v>244</v>
      </c>
      <c r="AL30" s="911"/>
      <c r="AM30" s="911"/>
      <c r="AN30" s="911"/>
      <c r="AO30" s="911"/>
      <c r="AP30" s="911" t="s">
        <v>586</v>
      </c>
      <c r="AQ30" s="911"/>
      <c r="AR30" s="911"/>
      <c r="AS30" s="911"/>
      <c r="AT30" s="911"/>
      <c r="AU30" s="911" t="s">
        <v>588</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2299</v>
      </c>
      <c r="R31" s="839"/>
      <c r="S31" s="839"/>
      <c r="T31" s="839"/>
      <c r="U31" s="839"/>
      <c r="V31" s="839">
        <v>2166</v>
      </c>
      <c r="W31" s="839"/>
      <c r="X31" s="839"/>
      <c r="Y31" s="839"/>
      <c r="Z31" s="839"/>
      <c r="AA31" s="839">
        <v>132</v>
      </c>
      <c r="AB31" s="839"/>
      <c r="AC31" s="839"/>
      <c r="AD31" s="839"/>
      <c r="AE31" s="840"/>
      <c r="AF31" s="841">
        <v>2057</v>
      </c>
      <c r="AG31" s="842"/>
      <c r="AH31" s="842"/>
      <c r="AI31" s="842"/>
      <c r="AJ31" s="843"/>
      <c r="AK31" s="910">
        <v>2</v>
      </c>
      <c r="AL31" s="911"/>
      <c r="AM31" s="911"/>
      <c r="AN31" s="911"/>
      <c r="AO31" s="911"/>
      <c r="AP31" s="911">
        <v>3189</v>
      </c>
      <c r="AQ31" s="911"/>
      <c r="AR31" s="911"/>
      <c r="AS31" s="911"/>
      <c r="AT31" s="911"/>
      <c r="AU31" s="911">
        <v>3</v>
      </c>
      <c r="AV31" s="911"/>
      <c r="AW31" s="911"/>
      <c r="AX31" s="911"/>
      <c r="AY31" s="911"/>
      <c r="AZ31" s="912"/>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4968</v>
      </c>
      <c r="R32" s="839"/>
      <c r="S32" s="839"/>
      <c r="T32" s="839"/>
      <c r="U32" s="839"/>
      <c r="V32" s="839">
        <v>4743</v>
      </c>
      <c r="W32" s="839"/>
      <c r="X32" s="839"/>
      <c r="Y32" s="839"/>
      <c r="Z32" s="839"/>
      <c r="AA32" s="839">
        <v>225</v>
      </c>
      <c r="AB32" s="839"/>
      <c r="AC32" s="839"/>
      <c r="AD32" s="839"/>
      <c r="AE32" s="840"/>
      <c r="AF32" s="841">
        <v>212</v>
      </c>
      <c r="AG32" s="842"/>
      <c r="AH32" s="842"/>
      <c r="AI32" s="842"/>
      <c r="AJ32" s="843"/>
      <c r="AK32" s="910">
        <v>1427</v>
      </c>
      <c r="AL32" s="911"/>
      <c r="AM32" s="911"/>
      <c r="AN32" s="911"/>
      <c r="AO32" s="911"/>
      <c r="AP32" s="911">
        <v>27786</v>
      </c>
      <c r="AQ32" s="911"/>
      <c r="AR32" s="911"/>
      <c r="AS32" s="911"/>
      <c r="AT32" s="911"/>
      <c r="AU32" s="911">
        <v>17172</v>
      </c>
      <c r="AV32" s="911"/>
      <c r="AW32" s="911"/>
      <c r="AX32" s="911"/>
      <c r="AY32" s="911"/>
      <c r="AZ32" s="912"/>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2826</v>
      </c>
      <c r="AG63" s="922"/>
      <c r="AH63" s="922"/>
      <c r="AI63" s="922"/>
      <c r="AJ63" s="923"/>
      <c r="AK63" s="924"/>
      <c r="AL63" s="919"/>
      <c r="AM63" s="919"/>
      <c r="AN63" s="919"/>
      <c r="AO63" s="919"/>
      <c r="AP63" s="922">
        <v>30975</v>
      </c>
      <c r="AQ63" s="922"/>
      <c r="AR63" s="922"/>
      <c r="AS63" s="922"/>
      <c r="AT63" s="922"/>
      <c r="AU63" s="922">
        <v>17175</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409</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395</v>
      </c>
      <c r="AQ66" s="798"/>
      <c r="AR66" s="798"/>
      <c r="AS66" s="798"/>
      <c r="AT66" s="799"/>
      <c r="AU66" s="797" t="s">
        <v>410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576</v>
      </c>
      <c r="C68" s="950"/>
      <c r="D68" s="950"/>
      <c r="E68" s="950"/>
      <c r="F68" s="950"/>
      <c r="G68" s="950"/>
      <c r="H68" s="950"/>
      <c r="I68" s="950"/>
      <c r="J68" s="950"/>
      <c r="K68" s="950"/>
      <c r="L68" s="950"/>
      <c r="M68" s="950"/>
      <c r="N68" s="950"/>
      <c r="O68" s="950"/>
      <c r="P68" s="951"/>
      <c r="Q68" s="952">
        <v>20560</v>
      </c>
      <c r="R68" s="946"/>
      <c r="S68" s="946"/>
      <c r="T68" s="946"/>
      <c r="U68" s="946"/>
      <c r="V68" s="946">
        <v>2034</v>
      </c>
      <c r="W68" s="946"/>
      <c r="X68" s="946"/>
      <c r="Y68" s="946"/>
      <c r="Z68" s="946"/>
      <c r="AA68" s="946">
        <v>22</v>
      </c>
      <c r="AB68" s="946"/>
      <c r="AC68" s="946"/>
      <c r="AD68" s="946"/>
      <c r="AE68" s="946"/>
      <c r="AF68" s="946">
        <v>22</v>
      </c>
      <c r="AG68" s="946"/>
      <c r="AH68" s="946"/>
      <c r="AI68" s="946"/>
      <c r="AJ68" s="946"/>
      <c r="AK68" s="946" t="s">
        <v>591</v>
      </c>
      <c r="AL68" s="946"/>
      <c r="AM68" s="946"/>
      <c r="AN68" s="946"/>
      <c r="AO68" s="946"/>
      <c r="AP68" s="946" t="s">
        <v>592</v>
      </c>
      <c r="AQ68" s="946"/>
      <c r="AR68" s="946"/>
      <c r="AS68" s="946"/>
      <c r="AT68" s="946"/>
      <c r="AU68" s="946" t="s">
        <v>593</v>
      </c>
      <c r="AV68" s="946"/>
      <c r="AW68" s="946"/>
      <c r="AX68" s="946"/>
      <c r="AY68" s="946"/>
      <c r="AZ68" s="947" t="s">
        <v>581</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723894</v>
      </c>
      <c r="R69" s="911"/>
      <c r="S69" s="911"/>
      <c r="T69" s="911"/>
      <c r="U69" s="911"/>
      <c r="V69" s="911">
        <v>705179</v>
      </c>
      <c r="W69" s="911"/>
      <c r="X69" s="911"/>
      <c r="Y69" s="911"/>
      <c r="Z69" s="911"/>
      <c r="AA69" s="911">
        <v>18715</v>
      </c>
      <c r="AB69" s="911"/>
      <c r="AC69" s="911"/>
      <c r="AD69" s="911"/>
      <c r="AE69" s="911"/>
      <c r="AF69" s="911">
        <v>18715</v>
      </c>
      <c r="AG69" s="911"/>
      <c r="AH69" s="911"/>
      <c r="AI69" s="911"/>
      <c r="AJ69" s="911"/>
      <c r="AK69" s="911">
        <v>1705</v>
      </c>
      <c r="AL69" s="911"/>
      <c r="AM69" s="911"/>
      <c r="AN69" s="911"/>
      <c r="AO69" s="911"/>
      <c r="AP69" s="911" t="s">
        <v>614</v>
      </c>
      <c r="AQ69" s="911"/>
      <c r="AR69" s="911"/>
      <c r="AS69" s="911"/>
      <c r="AT69" s="911"/>
      <c r="AU69" s="911" t="s">
        <v>609</v>
      </c>
      <c r="AV69" s="911"/>
      <c r="AW69" s="911"/>
      <c r="AX69" s="911"/>
      <c r="AY69" s="911"/>
      <c r="AZ69" s="957" t="s">
        <v>582</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577</v>
      </c>
      <c r="C70" s="954"/>
      <c r="D70" s="954"/>
      <c r="E70" s="954"/>
      <c r="F70" s="954"/>
      <c r="G70" s="954"/>
      <c r="H70" s="954"/>
      <c r="I70" s="954"/>
      <c r="J70" s="954"/>
      <c r="K70" s="954"/>
      <c r="L70" s="954"/>
      <c r="M70" s="954"/>
      <c r="N70" s="954"/>
      <c r="O70" s="954"/>
      <c r="P70" s="955"/>
      <c r="Q70" s="956">
        <v>23533</v>
      </c>
      <c r="R70" s="911"/>
      <c r="S70" s="911"/>
      <c r="T70" s="911"/>
      <c r="U70" s="911"/>
      <c r="V70" s="911">
        <v>22843</v>
      </c>
      <c r="W70" s="911"/>
      <c r="X70" s="911"/>
      <c r="Y70" s="911"/>
      <c r="Z70" s="911"/>
      <c r="AA70" s="911">
        <v>689497</v>
      </c>
      <c r="AB70" s="911"/>
      <c r="AC70" s="911"/>
      <c r="AD70" s="911"/>
      <c r="AE70" s="911"/>
      <c r="AF70" s="911">
        <v>689497</v>
      </c>
      <c r="AG70" s="911"/>
      <c r="AH70" s="911"/>
      <c r="AI70" s="911"/>
      <c r="AJ70" s="911"/>
      <c r="AK70" s="911">
        <v>22</v>
      </c>
      <c r="AL70" s="911"/>
      <c r="AM70" s="911"/>
      <c r="AN70" s="911"/>
      <c r="AO70" s="911"/>
      <c r="AP70" s="911" t="s">
        <v>600</v>
      </c>
      <c r="AQ70" s="911"/>
      <c r="AR70" s="911"/>
      <c r="AS70" s="911"/>
      <c r="AT70" s="911"/>
      <c r="AU70" s="911" t="s">
        <v>601</v>
      </c>
      <c r="AV70" s="911"/>
      <c r="AW70" s="911"/>
      <c r="AX70" s="911"/>
      <c r="AY70" s="911"/>
      <c r="AZ70" s="957" t="s">
        <v>581</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577</v>
      </c>
      <c r="C71" s="954"/>
      <c r="D71" s="954"/>
      <c r="E71" s="954"/>
      <c r="F71" s="954"/>
      <c r="G71" s="954"/>
      <c r="H71" s="954"/>
      <c r="I71" s="954"/>
      <c r="J71" s="954"/>
      <c r="K71" s="954"/>
      <c r="L71" s="954"/>
      <c r="M71" s="954"/>
      <c r="N71" s="954"/>
      <c r="O71" s="954"/>
      <c r="P71" s="955"/>
      <c r="Q71" s="956">
        <v>370</v>
      </c>
      <c r="R71" s="911"/>
      <c r="S71" s="911"/>
      <c r="T71" s="911"/>
      <c r="U71" s="911"/>
      <c r="V71" s="911">
        <v>135</v>
      </c>
      <c r="W71" s="911"/>
      <c r="X71" s="911"/>
      <c r="Y71" s="911"/>
      <c r="Z71" s="911"/>
      <c r="AA71" s="911">
        <v>235</v>
      </c>
      <c r="AB71" s="911"/>
      <c r="AC71" s="911"/>
      <c r="AD71" s="911"/>
      <c r="AE71" s="911"/>
      <c r="AF71" s="911">
        <v>235</v>
      </c>
      <c r="AG71" s="911"/>
      <c r="AH71" s="911"/>
      <c r="AI71" s="911"/>
      <c r="AJ71" s="911"/>
      <c r="AK71" s="911" t="s">
        <v>610</v>
      </c>
      <c r="AL71" s="911"/>
      <c r="AM71" s="911"/>
      <c r="AN71" s="911"/>
      <c r="AO71" s="911"/>
      <c r="AP71" s="911" t="s">
        <v>611</v>
      </c>
      <c r="AQ71" s="911"/>
      <c r="AR71" s="911"/>
      <c r="AS71" s="911"/>
      <c r="AT71" s="911"/>
      <c r="AU71" s="911" t="s">
        <v>612</v>
      </c>
      <c r="AV71" s="911"/>
      <c r="AW71" s="911"/>
      <c r="AX71" s="911"/>
      <c r="AY71" s="911"/>
      <c r="AZ71" s="957" t="s">
        <v>583</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578</v>
      </c>
      <c r="C72" s="954"/>
      <c r="D72" s="954"/>
      <c r="E72" s="954"/>
      <c r="F72" s="954"/>
      <c r="G72" s="954"/>
      <c r="H72" s="954"/>
      <c r="I72" s="954"/>
      <c r="J72" s="954"/>
      <c r="K72" s="954"/>
      <c r="L72" s="954"/>
      <c r="M72" s="954"/>
      <c r="N72" s="954"/>
      <c r="O72" s="954"/>
      <c r="P72" s="955"/>
      <c r="Q72" s="956">
        <v>405</v>
      </c>
      <c r="R72" s="911"/>
      <c r="S72" s="911"/>
      <c r="T72" s="911"/>
      <c r="U72" s="911"/>
      <c r="V72" s="911">
        <v>397</v>
      </c>
      <c r="W72" s="911"/>
      <c r="X72" s="911"/>
      <c r="Y72" s="911"/>
      <c r="Z72" s="911"/>
      <c r="AA72" s="911">
        <v>8</v>
      </c>
      <c r="AB72" s="911"/>
      <c r="AC72" s="911"/>
      <c r="AD72" s="911"/>
      <c r="AE72" s="911"/>
      <c r="AF72" s="911">
        <v>8</v>
      </c>
      <c r="AG72" s="911"/>
      <c r="AH72" s="911"/>
      <c r="AI72" s="911"/>
      <c r="AJ72" s="911"/>
      <c r="AK72" s="911" t="s">
        <v>613</v>
      </c>
      <c r="AL72" s="911"/>
      <c r="AM72" s="911"/>
      <c r="AN72" s="911"/>
      <c r="AO72" s="911"/>
      <c r="AP72" s="911" t="s">
        <v>600</v>
      </c>
      <c r="AQ72" s="911"/>
      <c r="AR72" s="911"/>
      <c r="AS72" s="911"/>
      <c r="AT72" s="911"/>
      <c r="AU72" s="911" t="s">
        <v>602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579</v>
      </c>
      <c r="C73" s="954"/>
      <c r="D73" s="954"/>
      <c r="E73" s="954"/>
      <c r="F73" s="954"/>
      <c r="G73" s="954"/>
      <c r="H73" s="954"/>
      <c r="I73" s="954"/>
      <c r="J73" s="954"/>
      <c r="K73" s="954"/>
      <c r="L73" s="954"/>
      <c r="M73" s="954"/>
      <c r="N73" s="954"/>
      <c r="O73" s="954"/>
      <c r="P73" s="955"/>
      <c r="Q73" s="956">
        <v>7257</v>
      </c>
      <c r="R73" s="911"/>
      <c r="S73" s="911"/>
      <c r="T73" s="911"/>
      <c r="U73" s="911"/>
      <c r="V73" s="911">
        <v>7085</v>
      </c>
      <c r="W73" s="911"/>
      <c r="X73" s="911"/>
      <c r="Y73" s="911"/>
      <c r="Z73" s="911"/>
      <c r="AA73" s="911">
        <v>173</v>
      </c>
      <c r="AB73" s="911"/>
      <c r="AC73" s="911"/>
      <c r="AD73" s="911"/>
      <c r="AE73" s="911"/>
      <c r="AF73" s="911">
        <v>173</v>
      </c>
      <c r="AG73" s="911"/>
      <c r="AH73" s="911"/>
      <c r="AI73" s="911"/>
      <c r="AJ73" s="911"/>
      <c r="AK73" s="911">
        <v>342</v>
      </c>
      <c r="AL73" s="911"/>
      <c r="AM73" s="911"/>
      <c r="AN73" s="911"/>
      <c r="AO73" s="911"/>
      <c r="AP73" s="911">
        <v>11100</v>
      </c>
      <c r="AQ73" s="911"/>
      <c r="AR73" s="911"/>
      <c r="AS73" s="911"/>
      <c r="AT73" s="911"/>
      <c r="AU73" s="911">
        <v>1128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580</v>
      </c>
      <c r="C74" s="954"/>
      <c r="D74" s="954"/>
      <c r="E74" s="954"/>
      <c r="F74" s="954"/>
      <c r="G74" s="954"/>
      <c r="H74" s="954"/>
      <c r="I74" s="954"/>
      <c r="J74" s="954"/>
      <c r="K74" s="954"/>
      <c r="L74" s="954"/>
      <c r="M74" s="954"/>
      <c r="N74" s="954"/>
      <c r="O74" s="954"/>
      <c r="P74" s="955"/>
      <c r="Q74" s="956">
        <v>5</v>
      </c>
      <c r="R74" s="911"/>
      <c r="S74" s="911"/>
      <c r="T74" s="911"/>
      <c r="U74" s="911"/>
      <c r="V74" s="911">
        <v>3</v>
      </c>
      <c r="W74" s="911"/>
      <c r="X74" s="911"/>
      <c r="Y74" s="911"/>
      <c r="Z74" s="911"/>
      <c r="AA74" s="911">
        <v>2</v>
      </c>
      <c r="AB74" s="911"/>
      <c r="AC74" s="911"/>
      <c r="AD74" s="911"/>
      <c r="AE74" s="911"/>
      <c r="AF74" s="911">
        <v>2</v>
      </c>
      <c r="AG74" s="911"/>
      <c r="AH74" s="911"/>
      <c r="AI74" s="911"/>
      <c r="AJ74" s="911"/>
      <c r="AK74" s="911" t="s">
        <v>603</v>
      </c>
      <c r="AL74" s="911"/>
      <c r="AM74" s="911"/>
      <c r="AN74" s="911"/>
      <c r="AO74" s="911"/>
      <c r="AP74" s="911" t="s">
        <v>604</v>
      </c>
      <c r="AQ74" s="911"/>
      <c r="AR74" s="911"/>
      <c r="AS74" s="911"/>
      <c r="AT74" s="911"/>
      <c r="AU74" s="911" t="s">
        <v>605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708652</v>
      </c>
      <c r="AG88" s="922"/>
      <c r="AH88" s="922"/>
      <c r="AI88" s="922"/>
      <c r="AJ88" s="922"/>
      <c r="AK88" s="919"/>
      <c r="AL88" s="919"/>
      <c r="AM88" s="919"/>
      <c r="AN88" s="919"/>
      <c r="AO88" s="919"/>
      <c r="AP88" s="922">
        <v>11100</v>
      </c>
      <c r="AQ88" s="922"/>
      <c r="AR88" s="922"/>
      <c r="AS88" s="922"/>
      <c r="AT88" s="922"/>
      <c r="AU88" s="922">
        <v>1128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2464</v>
      </c>
      <c r="CS102" s="930"/>
      <c r="CT102" s="930"/>
      <c r="CU102" s="930"/>
      <c r="CV102" s="973"/>
      <c r="CW102" s="972">
        <v>273</v>
      </c>
      <c r="CX102" s="930"/>
      <c r="CY102" s="930"/>
      <c r="CZ102" s="930"/>
      <c r="DA102" s="973"/>
      <c r="DB102" s="972">
        <v>2319</v>
      </c>
      <c r="DC102" s="930"/>
      <c r="DD102" s="930"/>
      <c r="DE102" s="930"/>
      <c r="DF102" s="973"/>
      <c r="DG102" s="972">
        <v>1446</v>
      </c>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305</v>
      </c>
      <c r="AG109" s="975"/>
      <c r="AH109" s="975"/>
      <c r="AI109" s="975"/>
      <c r="AJ109" s="976"/>
      <c r="AK109" s="974" t="s">
        <v>304</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305</v>
      </c>
      <c r="BW109" s="975"/>
      <c r="BX109" s="975"/>
      <c r="BY109" s="975"/>
      <c r="BZ109" s="976"/>
      <c r="CA109" s="974" t="s">
        <v>304</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305</v>
      </c>
      <c r="DM109" s="975"/>
      <c r="DN109" s="975"/>
      <c r="DO109" s="975"/>
      <c r="DP109" s="976"/>
      <c r="DQ109" s="974" t="s">
        <v>304</v>
      </c>
      <c r="DR109" s="975"/>
      <c r="DS109" s="975"/>
      <c r="DT109" s="975"/>
      <c r="DU109" s="976"/>
      <c r="DV109" s="974" t="s">
        <v>421</v>
      </c>
      <c r="DW109" s="975"/>
      <c r="DX109" s="975"/>
      <c r="DY109" s="975"/>
      <c r="DZ109" s="977"/>
    </row>
    <row r="110" spans="1:131" s="246" customFormat="1" ht="26.25" customHeight="1">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4238574</v>
      </c>
      <c r="AB110" s="982"/>
      <c r="AC110" s="982"/>
      <c r="AD110" s="982"/>
      <c r="AE110" s="983"/>
      <c r="AF110" s="984">
        <v>4406307</v>
      </c>
      <c r="AG110" s="982"/>
      <c r="AH110" s="982"/>
      <c r="AI110" s="982"/>
      <c r="AJ110" s="983"/>
      <c r="AK110" s="984">
        <v>4602577</v>
      </c>
      <c r="AL110" s="982"/>
      <c r="AM110" s="982"/>
      <c r="AN110" s="982"/>
      <c r="AO110" s="983"/>
      <c r="AP110" s="985">
        <v>20</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42250940</v>
      </c>
      <c r="BR110" s="1017"/>
      <c r="BS110" s="1017"/>
      <c r="BT110" s="1017"/>
      <c r="BU110" s="1017"/>
      <c r="BV110" s="1017">
        <v>41714038</v>
      </c>
      <c r="BW110" s="1017"/>
      <c r="BX110" s="1017"/>
      <c r="BY110" s="1017"/>
      <c r="BZ110" s="1017"/>
      <c r="CA110" s="1017">
        <v>41279106</v>
      </c>
      <c r="CB110" s="1017"/>
      <c r="CC110" s="1017"/>
      <c r="CD110" s="1017"/>
      <c r="CE110" s="1017"/>
      <c r="CF110" s="1031">
        <v>179.8</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v>1039426</v>
      </c>
      <c r="DM110" s="1017"/>
      <c r="DN110" s="1017"/>
      <c r="DO110" s="1017"/>
      <c r="DP110" s="1017"/>
      <c r="DQ110" s="1017">
        <v>1039426</v>
      </c>
      <c r="DR110" s="1017"/>
      <c r="DS110" s="1017"/>
      <c r="DT110" s="1017"/>
      <c r="DU110" s="1017"/>
      <c r="DV110" s="1018">
        <v>4.5</v>
      </c>
      <c r="DW110" s="1018"/>
      <c r="DX110" s="1018"/>
      <c r="DY110" s="1018"/>
      <c r="DZ110" s="1019"/>
    </row>
    <row r="111" spans="1:131" s="246" customFormat="1" ht="26.25" customHeight="1">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130</v>
      </c>
      <c r="AG111" s="1024"/>
      <c r="AH111" s="1024"/>
      <c r="AI111" s="1024"/>
      <c r="AJ111" s="1025"/>
      <c r="AK111" s="1026" t="s">
        <v>429</v>
      </c>
      <c r="AL111" s="1024"/>
      <c r="AM111" s="1024"/>
      <c r="AN111" s="1024"/>
      <c r="AO111" s="1025"/>
      <c r="AP111" s="1027" t="s">
        <v>130</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1819730</v>
      </c>
      <c r="BR111" s="1010"/>
      <c r="BS111" s="1010"/>
      <c r="BT111" s="1010"/>
      <c r="BU111" s="1010"/>
      <c r="BV111" s="1010">
        <v>2642993</v>
      </c>
      <c r="BW111" s="1010"/>
      <c r="BX111" s="1010"/>
      <c r="BY111" s="1010"/>
      <c r="BZ111" s="1010"/>
      <c r="CA111" s="1010">
        <v>2485874</v>
      </c>
      <c r="CB111" s="1010"/>
      <c r="CC111" s="1010"/>
      <c r="CD111" s="1010"/>
      <c r="CE111" s="1010"/>
      <c r="CF111" s="1004">
        <v>10.8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6005</v>
      </c>
      <c r="DH111" s="1010"/>
      <c r="DI111" s="1010"/>
      <c r="DJ111" s="1010"/>
      <c r="DK111" s="1010"/>
      <c r="DL111" s="1010" t="s">
        <v>429</v>
      </c>
      <c r="DM111" s="1010"/>
      <c r="DN111" s="1010"/>
      <c r="DO111" s="1010"/>
      <c r="DP111" s="1010"/>
      <c r="DQ111" s="1010" t="s">
        <v>130</v>
      </c>
      <c r="DR111" s="1010"/>
      <c r="DS111" s="1010"/>
      <c r="DT111" s="1010"/>
      <c r="DU111" s="1010"/>
      <c r="DV111" s="1011" t="s">
        <v>432</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130</v>
      </c>
      <c r="AG112" s="1049"/>
      <c r="AH112" s="1049"/>
      <c r="AI112" s="1049"/>
      <c r="AJ112" s="1050"/>
      <c r="AK112" s="1051" t="s">
        <v>432</v>
      </c>
      <c r="AL112" s="1049"/>
      <c r="AM112" s="1049"/>
      <c r="AN112" s="1049"/>
      <c r="AO112" s="1050"/>
      <c r="AP112" s="1052" t="s">
        <v>130</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16459941</v>
      </c>
      <c r="BR112" s="1010"/>
      <c r="BS112" s="1010"/>
      <c r="BT112" s="1010"/>
      <c r="BU112" s="1010"/>
      <c r="BV112" s="1010">
        <v>16803036</v>
      </c>
      <c r="BW112" s="1010"/>
      <c r="BX112" s="1010"/>
      <c r="BY112" s="1010"/>
      <c r="BZ112" s="1010"/>
      <c r="CA112" s="1010">
        <v>17174736</v>
      </c>
      <c r="CB112" s="1010"/>
      <c r="CC112" s="1010"/>
      <c r="CD112" s="1010"/>
      <c r="CE112" s="1010"/>
      <c r="CF112" s="1004">
        <v>74.8</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427</v>
      </c>
      <c r="DR112" s="1010"/>
      <c r="DS112" s="1010"/>
      <c r="DT112" s="1010"/>
      <c r="DU112" s="1010"/>
      <c r="DV112" s="1011" t="s">
        <v>130</v>
      </c>
      <c r="DW112" s="1011"/>
      <c r="DX112" s="1011"/>
      <c r="DY112" s="1011"/>
      <c r="DZ112" s="1012"/>
    </row>
    <row r="113" spans="1:130" s="246" customFormat="1" ht="26.25" customHeight="1">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974616</v>
      </c>
      <c r="AB113" s="1024"/>
      <c r="AC113" s="1024"/>
      <c r="AD113" s="1024"/>
      <c r="AE113" s="1025"/>
      <c r="AF113" s="1026">
        <v>970180</v>
      </c>
      <c r="AG113" s="1024"/>
      <c r="AH113" s="1024"/>
      <c r="AI113" s="1024"/>
      <c r="AJ113" s="1025"/>
      <c r="AK113" s="1026">
        <v>1136764</v>
      </c>
      <c r="AL113" s="1024"/>
      <c r="AM113" s="1024"/>
      <c r="AN113" s="1024"/>
      <c r="AO113" s="1025"/>
      <c r="AP113" s="1027">
        <v>5</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1376993</v>
      </c>
      <c r="BR113" s="1010"/>
      <c r="BS113" s="1010"/>
      <c r="BT113" s="1010"/>
      <c r="BU113" s="1010"/>
      <c r="BV113" s="1010">
        <v>1298077</v>
      </c>
      <c r="BW113" s="1010"/>
      <c r="BX113" s="1010"/>
      <c r="BY113" s="1010"/>
      <c r="BZ113" s="1010"/>
      <c r="CA113" s="1010">
        <v>1127810</v>
      </c>
      <c r="CB113" s="1010"/>
      <c r="CC113" s="1010"/>
      <c r="CD113" s="1010"/>
      <c r="CE113" s="1010"/>
      <c r="CF113" s="1004">
        <v>4.9000000000000004</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427</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89904</v>
      </c>
      <c r="AB114" s="1049"/>
      <c r="AC114" s="1049"/>
      <c r="AD114" s="1049"/>
      <c r="AE114" s="1050"/>
      <c r="AF114" s="1051">
        <v>62993</v>
      </c>
      <c r="AG114" s="1049"/>
      <c r="AH114" s="1049"/>
      <c r="AI114" s="1049"/>
      <c r="AJ114" s="1050"/>
      <c r="AK114" s="1051">
        <v>83237</v>
      </c>
      <c r="AL114" s="1049"/>
      <c r="AM114" s="1049"/>
      <c r="AN114" s="1049"/>
      <c r="AO114" s="1050"/>
      <c r="AP114" s="1052">
        <v>0.4</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2636769</v>
      </c>
      <c r="BR114" s="1010"/>
      <c r="BS114" s="1010"/>
      <c r="BT114" s="1010"/>
      <c r="BU114" s="1010"/>
      <c r="BV114" s="1010">
        <v>2531940</v>
      </c>
      <c r="BW114" s="1010"/>
      <c r="BX114" s="1010"/>
      <c r="BY114" s="1010"/>
      <c r="BZ114" s="1010"/>
      <c r="CA114" s="1010">
        <v>2359410</v>
      </c>
      <c r="CB114" s="1010"/>
      <c r="CC114" s="1010"/>
      <c r="CD114" s="1010"/>
      <c r="CE114" s="1010"/>
      <c r="CF114" s="1004">
        <v>10.3</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25068</v>
      </c>
      <c r="AB115" s="1024"/>
      <c r="AC115" s="1024"/>
      <c r="AD115" s="1024"/>
      <c r="AE115" s="1025"/>
      <c r="AF115" s="1026">
        <v>26513</v>
      </c>
      <c r="AG115" s="1024"/>
      <c r="AH115" s="1024"/>
      <c r="AI115" s="1024"/>
      <c r="AJ115" s="1025"/>
      <c r="AK115" s="1026">
        <v>15720</v>
      </c>
      <c r="AL115" s="1024"/>
      <c r="AM115" s="1024"/>
      <c r="AN115" s="1024"/>
      <c r="AO115" s="1025"/>
      <c r="AP115" s="1027">
        <v>0.1</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v>420531</v>
      </c>
      <c r="BR115" s="1010"/>
      <c r="BS115" s="1010"/>
      <c r="BT115" s="1010"/>
      <c r="BU115" s="1010"/>
      <c r="BV115" s="1010">
        <v>342019</v>
      </c>
      <c r="BW115" s="1010"/>
      <c r="BX115" s="1010"/>
      <c r="BY115" s="1010"/>
      <c r="BZ115" s="1010"/>
      <c r="CA115" s="1010">
        <v>154871</v>
      </c>
      <c r="CB115" s="1010"/>
      <c r="CC115" s="1010"/>
      <c r="CD115" s="1010"/>
      <c r="CE115" s="1010"/>
      <c r="CF115" s="1004">
        <v>0.7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1813725</v>
      </c>
      <c r="DH115" s="1049"/>
      <c r="DI115" s="1049"/>
      <c r="DJ115" s="1049"/>
      <c r="DK115" s="1050"/>
      <c r="DL115" s="1051">
        <v>1603567</v>
      </c>
      <c r="DM115" s="1049"/>
      <c r="DN115" s="1049"/>
      <c r="DO115" s="1049"/>
      <c r="DP115" s="1050"/>
      <c r="DQ115" s="1051">
        <v>1446448</v>
      </c>
      <c r="DR115" s="1049"/>
      <c r="DS115" s="1049"/>
      <c r="DT115" s="1049"/>
      <c r="DU115" s="1050"/>
      <c r="DV115" s="1052">
        <v>6.3</v>
      </c>
      <c r="DW115" s="1053"/>
      <c r="DX115" s="1053"/>
      <c r="DY115" s="1053"/>
      <c r="DZ115" s="1054"/>
    </row>
    <row r="116" spans="1:130" s="246" customFormat="1" ht="26.25" customHeight="1">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162</v>
      </c>
      <c r="AB116" s="1049"/>
      <c r="AC116" s="1049"/>
      <c r="AD116" s="1049"/>
      <c r="AE116" s="1050"/>
      <c r="AF116" s="1051" t="s">
        <v>427</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130</v>
      </c>
      <c r="BW116" s="1010"/>
      <c r="BX116" s="1010"/>
      <c r="BY116" s="1010"/>
      <c r="BZ116" s="1010"/>
      <c r="CA116" s="1010" t="s">
        <v>427</v>
      </c>
      <c r="CB116" s="1010"/>
      <c r="CC116" s="1010"/>
      <c r="CD116" s="1010"/>
      <c r="CE116" s="1010"/>
      <c r="CF116" s="1004" t="s">
        <v>130</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130</v>
      </c>
      <c r="DM116" s="1049"/>
      <c r="DN116" s="1049"/>
      <c r="DO116" s="1049"/>
      <c r="DP116" s="1050"/>
      <c r="DQ116" s="1051" t="s">
        <v>432</v>
      </c>
      <c r="DR116" s="1049"/>
      <c r="DS116" s="1049"/>
      <c r="DT116" s="1049"/>
      <c r="DU116" s="1050"/>
      <c r="DV116" s="1052" t="s">
        <v>432</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5328324</v>
      </c>
      <c r="AB117" s="1067"/>
      <c r="AC117" s="1067"/>
      <c r="AD117" s="1067"/>
      <c r="AE117" s="1068"/>
      <c r="AF117" s="1069">
        <v>5465993</v>
      </c>
      <c r="AG117" s="1067"/>
      <c r="AH117" s="1067"/>
      <c r="AI117" s="1067"/>
      <c r="AJ117" s="1068"/>
      <c r="AK117" s="1069">
        <v>5838298</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427</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305</v>
      </c>
      <c r="AG118" s="975"/>
      <c r="AH118" s="975"/>
      <c r="AI118" s="975"/>
      <c r="AJ118" s="976"/>
      <c r="AK118" s="974" t="s">
        <v>304</v>
      </c>
      <c r="AL118" s="975"/>
      <c r="AM118" s="975"/>
      <c r="AN118" s="975"/>
      <c r="AO118" s="976"/>
      <c r="AP118" s="1061" t="s">
        <v>421</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454</v>
      </c>
      <c r="BP119" s="1096"/>
      <c r="BQ119" s="1087">
        <v>64964904</v>
      </c>
      <c r="BR119" s="1088"/>
      <c r="BS119" s="1088"/>
      <c r="BT119" s="1088"/>
      <c r="BU119" s="1088"/>
      <c r="BV119" s="1088">
        <v>65332103</v>
      </c>
      <c r="BW119" s="1088"/>
      <c r="BX119" s="1088"/>
      <c r="BY119" s="1088"/>
      <c r="BZ119" s="1088"/>
      <c r="CA119" s="1088">
        <v>64581807</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427</v>
      </c>
      <c r="DM119" s="1074"/>
      <c r="DN119" s="1074"/>
      <c r="DO119" s="1074"/>
      <c r="DP119" s="1075"/>
      <c r="DQ119" s="1073" t="s">
        <v>427</v>
      </c>
      <c r="DR119" s="1074"/>
      <c r="DS119" s="1074"/>
      <c r="DT119" s="1074"/>
      <c r="DU119" s="1075"/>
      <c r="DV119" s="1076" t="s">
        <v>427</v>
      </c>
      <c r="DW119" s="1077"/>
      <c r="DX119" s="1077"/>
      <c r="DY119" s="1077"/>
      <c r="DZ119" s="1078"/>
    </row>
    <row r="120" spans="1:130" s="246" customFormat="1" ht="26.25" customHeight="1">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6005</v>
      </c>
      <c r="AB120" s="1049"/>
      <c r="AC120" s="1049"/>
      <c r="AD120" s="1049"/>
      <c r="AE120" s="1050"/>
      <c r="AF120" s="1051">
        <v>6005</v>
      </c>
      <c r="AG120" s="1049"/>
      <c r="AH120" s="1049"/>
      <c r="AI120" s="1049"/>
      <c r="AJ120" s="1050"/>
      <c r="AK120" s="1051" t="s">
        <v>427</v>
      </c>
      <c r="AL120" s="1049"/>
      <c r="AM120" s="1049"/>
      <c r="AN120" s="1049"/>
      <c r="AO120" s="1050"/>
      <c r="AP120" s="1052" t="s">
        <v>427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2344328</v>
      </c>
      <c r="BR120" s="1017"/>
      <c r="BS120" s="1017"/>
      <c r="BT120" s="1017"/>
      <c r="BU120" s="1017"/>
      <c r="BV120" s="1017">
        <v>3271791</v>
      </c>
      <c r="BW120" s="1017"/>
      <c r="BX120" s="1017"/>
      <c r="BY120" s="1017"/>
      <c r="BZ120" s="1017"/>
      <c r="CA120" s="1017">
        <v>4085526</v>
      </c>
      <c r="CB120" s="1017"/>
      <c r="CC120" s="1017"/>
      <c r="CD120" s="1017"/>
      <c r="CE120" s="1017"/>
      <c r="CF120" s="1031">
        <v>17.8</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16457068</v>
      </c>
      <c r="DH120" s="1017"/>
      <c r="DI120" s="1017"/>
      <c r="DJ120" s="1017"/>
      <c r="DK120" s="1017"/>
      <c r="DL120" s="1017">
        <v>16800066</v>
      </c>
      <c r="DM120" s="1017"/>
      <c r="DN120" s="1017"/>
      <c r="DO120" s="1017"/>
      <c r="DP120" s="1017"/>
      <c r="DQ120" s="1017">
        <v>17171547</v>
      </c>
      <c r="DR120" s="1017"/>
      <c r="DS120" s="1017"/>
      <c r="DT120" s="1017"/>
      <c r="DU120" s="1017"/>
      <c r="DV120" s="1018">
        <v>74.8</v>
      </c>
      <c r="DW120" s="1018"/>
      <c r="DX120" s="1018"/>
      <c r="DY120" s="1018"/>
      <c r="DZ120" s="1019"/>
    </row>
    <row r="121" spans="1:130" s="246" customFormat="1" ht="26.25" customHeight="1">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427</v>
      </c>
      <c r="AB121" s="1049"/>
      <c r="AC121" s="1049"/>
      <c r="AD121" s="1049"/>
      <c r="AE121" s="1050"/>
      <c r="AF121" s="1051" t="s">
        <v>427</v>
      </c>
      <c r="AG121" s="1049"/>
      <c r="AH121" s="1049"/>
      <c r="AI121" s="1049"/>
      <c r="AJ121" s="1050"/>
      <c r="AK121" s="1051" t="s">
        <v>427</v>
      </c>
      <c r="AL121" s="1049"/>
      <c r="AM121" s="1049"/>
      <c r="AN121" s="1049"/>
      <c r="AO121" s="1050"/>
      <c r="AP121" s="1052" t="s">
        <v>427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11119556</v>
      </c>
      <c r="BR121" s="1010"/>
      <c r="BS121" s="1010"/>
      <c r="BT121" s="1010"/>
      <c r="BU121" s="1010"/>
      <c r="BV121" s="1010">
        <v>10848236</v>
      </c>
      <c r="BW121" s="1010"/>
      <c r="BX121" s="1010"/>
      <c r="BY121" s="1010"/>
      <c r="BZ121" s="1010"/>
      <c r="CA121" s="1010">
        <v>10561473</v>
      </c>
      <c r="CB121" s="1010"/>
      <c r="CC121" s="1010"/>
      <c r="CD121" s="1010"/>
      <c r="CE121" s="1010"/>
      <c r="CF121" s="1004">
        <v>46</v>
      </c>
      <c r="CG121" s="1005"/>
      <c r="CH121" s="1005"/>
      <c r="CI121" s="1005"/>
      <c r="CJ121" s="1005"/>
      <c r="CK121" s="1100"/>
      <c r="CL121" s="1101"/>
      <c r="CM121" s="1101"/>
      <c r="CN121" s="1101"/>
      <c r="CO121" s="1102"/>
      <c r="CP121" s="1110" t="s">
        <v>462</v>
      </c>
      <c r="CQ121" s="1111"/>
      <c r="CR121" s="1111"/>
      <c r="CS121" s="1111"/>
      <c r="CT121" s="1111"/>
      <c r="CU121" s="1111"/>
      <c r="CV121" s="1111"/>
      <c r="CW121" s="1111"/>
      <c r="CX121" s="1111"/>
      <c r="CY121" s="1111"/>
      <c r="CZ121" s="1111"/>
      <c r="DA121" s="1111"/>
      <c r="DB121" s="1111"/>
      <c r="DC121" s="1111"/>
      <c r="DD121" s="1111"/>
      <c r="DE121" s="1111"/>
      <c r="DF121" s="1112"/>
      <c r="DG121" s="1009">
        <v>2873</v>
      </c>
      <c r="DH121" s="1010"/>
      <c r="DI121" s="1010"/>
      <c r="DJ121" s="1010"/>
      <c r="DK121" s="1010"/>
      <c r="DL121" s="1010">
        <v>2970</v>
      </c>
      <c r="DM121" s="1010"/>
      <c r="DN121" s="1010"/>
      <c r="DO121" s="1010"/>
      <c r="DP121" s="1010"/>
      <c r="DQ121" s="1010">
        <v>3189</v>
      </c>
      <c r="DR121" s="1010"/>
      <c r="DS121" s="1010"/>
      <c r="DT121" s="1010"/>
      <c r="DU121" s="1010"/>
      <c r="DV121" s="1011">
        <v>0</v>
      </c>
      <c r="DW121" s="1011"/>
      <c r="DX121" s="1011"/>
      <c r="DY121" s="1011"/>
      <c r="DZ121" s="1012"/>
    </row>
    <row r="122" spans="1:130" s="246" customFormat="1" ht="26.25" customHeight="1">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427</v>
      </c>
      <c r="AB122" s="1049"/>
      <c r="AC122" s="1049"/>
      <c r="AD122" s="1049"/>
      <c r="AE122" s="1050"/>
      <c r="AF122" s="1051" t="s">
        <v>427</v>
      </c>
      <c r="AG122" s="1049"/>
      <c r="AH122" s="1049"/>
      <c r="AI122" s="1049"/>
      <c r="AJ122" s="1050"/>
      <c r="AK122" s="1051" t="s">
        <v>427</v>
      </c>
      <c r="AL122" s="1049"/>
      <c r="AM122" s="1049"/>
      <c r="AN122" s="1049"/>
      <c r="AO122" s="1050"/>
      <c r="AP122" s="1052" t="s">
        <v>427</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36593958</v>
      </c>
      <c r="BR122" s="1088"/>
      <c r="BS122" s="1088"/>
      <c r="BT122" s="1088"/>
      <c r="BU122" s="1088"/>
      <c r="BV122" s="1088">
        <v>36026636</v>
      </c>
      <c r="BW122" s="1088"/>
      <c r="BX122" s="1088"/>
      <c r="BY122" s="1088"/>
      <c r="BZ122" s="1088"/>
      <c r="CA122" s="1088">
        <v>33198639</v>
      </c>
      <c r="CB122" s="1088"/>
      <c r="CC122" s="1088"/>
      <c r="CD122" s="1088"/>
      <c r="CE122" s="1088"/>
      <c r="CF122" s="1108">
        <v>144.6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464</v>
      </c>
      <c r="AB123" s="1049"/>
      <c r="AC123" s="1049"/>
      <c r="AD123" s="1049"/>
      <c r="AE123" s="1050"/>
      <c r="AF123" s="1051" t="s">
        <v>130</v>
      </c>
      <c r="AG123" s="1049"/>
      <c r="AH123" s="1049"/>
      <c r="AI123" s="1049"/>
      <c r="AJ123" s="1050"/>
      <c r="AK123" s="1051" t="s">
        <v>130</v>
      </c>
      <c r="AL123" s="1049"/>
      <c r="AM123" s="1049"/>
      <c r="AN123" s="1049"/>
      <c r="AO123" s="1050"/>
      <c r="AP123" s="1052" t="s">
        <v>464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465</v>
      </c>
      <c r="BP123" s="1096"/>
      <c r="BQ123" s="1155">
        <v>50057842</v>
      </c>
      <c r="BR123" s="1156"/>
      <c r="BS123" s="1156"/>
      <c r="BT123" s="1156"/>
      <c r="BU123" s="1156"/>
      <c r="BV123" s="1156">
        <v>50146663</v>
      </c>
      <c r="BW123" s="1156"/>
      <c r="BX123" s="1156"/>
      <c r="BY123" s="1156"/>
      <c r="BZ123" s="1156"/>
      <c r="CA123" s="1156">
        <v>47845638</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19063</v>
      </c>
      <c r="AB124" s="1049"/>
      <c r="AC124" s="1049"/>
      <c r="AD124" s="1049"/>
      <c r="AE124" s="1050"/>
      <c r="AF124" s="1051">
        <v>20508</v>
      </c>
      <c r="AG124" s="1049"/>
      <c r="AH124" s="1049"/>
      <c r="AI124" s="1049"/>
      <c r="AJ124" s="1050"/>
      <c r="AK124" s="1051">
        <v>15720</v>
      </c>
      <c r="AL124" s="1049"/>
      <c r="AM124" s="1049"/>
      <c r="AN124" s="1049"/>
      <c r="AO124" s="1050"/>
      <c r="AP124" s="1052">
        <v>0.1</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67.3</v>
      </c>
      <c r="BR124" s="1118"/>
      <c r="BS124" s="1118"/>
      <c r="BT124" s="1118"/>
      <c r="BU124" s="1118"/>
      <c r="BV124" s="1118">
        <v>67.5</v>
      </c>
      <c r="BW124" s="1118"/>
      <c r="BX124" s="1118"/>
      <c r="BY124" s="1118"/>
      <c r="BZ124" s="1118"/>
      <c r="CA124" s="1118">
        <v>72.900000000000006</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464</v>
      </c>
      <c r="DW124" s="1077"/>
      <c r="DX124" s="1077"/>
      <c r="DY124" s="1077"/>
      <c r="DZ124" s="1078"/>
    </row>
    <row r="125" spans="1:130" s="246" customFormat="1" ht="26.25" customHeight="1">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468</v>
      </c>
      <c r="AB125" s="1049"/>
      <c r="AC125" s="1049"/>
      <c r="AD125" s="1049"/>
      <c r="AE125" s="1050"/>
      <c r="AF125" s="1051" t="s">
        <v>130</v>
      </c>
      <c r="AG125" s="1049"/>
      <c r="AH125" s="1049"/>
      <c r="AI125" s="1049"/>
      <c r="AJ125" s="1050"/>
      <c r="AK125" s="1051" t="s">
        <v>468</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464</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130</v>
      </c>
      <c r="AG127" s="1049"/>
      <c r="AH127" s="1049"/>
      <c r="AI127" s="1049"/>
      <c r="AJ127" s="1050"/>
      <c r="AK127" s="1051" t="s">
        <v>130</v>
      </c>
      <c r="AL127" s="1049"/>
      <c r="AM127" s="1049"/>
      <c r="AN127" s="1049"/>
      <c r="AO127" s="1050"/>
      <c r="AP127" s="1052" t="s">
        <v>130</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464</v>
      </c>
      <c r="DR127" s="1010"/>
      <c r="DS127" s="1010"/>
      <c r="DT127" s="1010"/>
      <c r="DU127" s="1010"/>
      <c r="DV127" s="1011" t="s">
        <v>130</v>
      </c>
      <c r="DW127" s="1011"/>
      <c r="DX127" s="1011"/>
      <c r="DY127" s="1011"/>
      <c r="DZ127" s="1012"/>
    </row>
    <row r="128" spans="1:130" s="246" customFormat="1" ht="26.25" customHeight="1" thickBot="1">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975274</v>
      </c>
      <c r="AB128" s="1138"/>
      <c r="AC128" s="1138"/>
      <c r="AD128" s="1138"/>
      <c r="AE128" s="1139"/>
      <c r="AF128" s="1140">
        <v>982123</v>
      </c>
      <c r="AG128" s="1138"/>
      <c r="AH128" s="1138"/>
      <c r="AI128" s="1138"/>
      <c r="AJ128" s="1139"/>
      <c r="AK128" s="1140">
        <v>898100</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130</v>
      </c>
      <c r="BG128" s="1145"/>
      <c r="BH128" s="1145"/>
      <c r="BI128" s="1145"/>
      <c r="BJ128" s="1145"/>
      <c r="BK128" s="1145"/>
      <c r="BL128" s="1146"/>
      <c r="BM128" s="1144">
        <v>12.03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420531</v>
      </c>
      <c r="DH128" s="1130"/>
      <c r="DI128" s="1130"/>
      <c r="DJ128" s="1130"/>
      <c r="DK128" s="1130"/>
      <c r="DL128" s="1130">
        <v>342019</v>
      </c>
      <c r="DM128" s="1130"/>
      <c r="DN128" s="1130"/>
      <c r="DO128" s="1130"/>
      <c r="DP128" s="1130"/>
      <c r="DQ128" s="1130">
        <v>154871</v>
      </c>
      <c r="DR128" s="1130"/>
      <c r="DS128" s="1130"/>
      <c r="DT128" s="1130"/>
      <c r="DU128" s="1130"/>
      <c r="DV128" s="1131">
        <v>0.7</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24864465</v>
      </c>
      <c r="AB129" s="1049"/>
      <c r="AC129" s="1049"/>
      <c r="AD129" s="1049"/>
      <c r="AE129" s="1050"/>
      <c r="AF129" s="1051">
        <v>25259148</v>
      </c>
      <c r="AG129" s="1049"/>
      <c r="AH129" s="1049"/>
      <c r="AI129" s="1049"/>
      <c r="AJ129" s="1050"/>
      <c r="AK129" s="1051">
        <v>25814100</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464</v>
      </c>
      <c r="BG129" s="1159"/>
      <c r="BH129" s="1159"/>
      <c r="BI129" s="1159"/>
      <c r="BJ129" s="1159"/>
      <c r="BK129" s="1159"/>
      <c r="BL129" s="1160"/>
      <c r="BM129" s="1158">
        <v>17.03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2733920</v>
      </c>
      <c r="AB130" s="1049"/>
      <c r="AC130" s="1049"/>
      <c r="AD130" s="1049"/>
      <c r="AE130" s="1050"/>
      <c r="AF130" s="1051">
        <v>2762962</v>
      </c>
      <c r="AG130" s="1049"/>
      <c r="AH130" s="1049"/>
      <c r="AI130" s="1049"/>
      <c r="AJ130" s="1050"/>
      <c r="AK130" s="1051">
        <v>2857442</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22130545</v>
      </c>
      <c r="AB131" s="1074"/>
      <c r="AC131" s="1074"/>
      <c r="AD131" s="1074"/>
      <c r="AE131" s="1075"/>
      <c r="AF131" s="1073">
        <v>22496186</v>
      </c>
      <c r="AG131" s="1074"/>
      <c r="AH131" s="1074"/>
      <c r="AI131" s="1074"/>
      <c r="AJ131" s="1075"/>
      <c r="AK131" s="1073">
        <v>22956658</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72.900000000000006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7.3162680809999996</v>
      </c>
      <c r="AB132" s="1190"/>
      <c r="AC132" s="1190"/>
      <c r="AD132" s="1190"/>
      <c r="AE132" s="1191"/>
      <c r="AF132" s="1192">
        <v>7.6497767220000004</v>
      </c>
      <c r="AG132" s="1190"/>
      <c r="AH132" s="1190"/>
      <c r="AI132" s="1190"/>
      <c r="AJ132" s="1191"/>
      <c r="AK132" s="1192">
        <v>9.0725575129999996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7</v>
      </c>
      <c r="AB133" s="1173"/>
      <c r="AC133" s="1173"/>
      <c r="AD133" s="1173"/>
      <c r="AE133" s="1174"/>
      <c r="AF133" s="1172">
        <v>7.4</v>
      </c>
      <c r="AG133" s="1173"/>
      <c r="AH133" s="1173"/>
      <c r="AI133" s="1173"/>
      <c r="AJ133" s="1174"/>
      <c r="AK133" s="1172">
        <v>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8nVOo4d4mrlji0WLDfHJXSbesE3nObsDy8TMJr/zk003zpiCnuplshdJxk10UA1kJqimGCcRg0jZs1zODd+rA==" saltValue="dBC2MeEnE2oYgoAGi7zH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hmhKWax0bjEfCltLeRchBPesvGzADbvbs2qD2HHv+1nKlNWc8drYCW4B70Bi0wsVm1ZjAsEj434TxdR0gIFQg==" saltValue="ZDJkudx1SVKjqn9+VnCBFg==" spinCount="100000" sheet="1" objects="1" scenarios="1"/>
  <dataConsolidate/>
  <phoneticPr fontId="2"/>
  <pageMargins left="0.59055118110236227" right="0" top="0.59055118110236227" bottom="0.59055118110236227" header="0.39370078740157483" footer="0.39370078740157483"/>
  <pageSetup paperSize="9" scale="4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5WamhrwbtuO2M+ryR9Cp4aPR3UztQ3M7Jshj8Czamm81cDMZTIODqulwNlk4OcJuMedEZOTH3BrnZE8f9xw+g==" saltValue="4/p78IMq07RGYVEiiL1e3w=="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6700427</v>
      </c>
      <c r="AP9" s="312">
        <v>47244</v>
      </c>
      <c r="AQ9" s="313">
        <v>56739</v>
      </c>
      <c r="AR9" s="314">
        <v>-16.7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575261</v>
      </c>
      <c r="AP10" s="315">
        <v>4056</v>
      </c>
      <c r="AQ10" s="316">
        <v>3644</v>
      </c>
      <c r="AR10" s="317">
        <v>11.3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62185</v>
      </c>
      <c r="AP11" s="315">
        <v>438</v>
      </c>
      <c r="AQ11" s="316">
        <v>3408</v>
      </c>
      <c r="AR11" s="317">
        <v>-87.1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508</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v>12</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313664</v>
      </c>
      <c r="AP14" s="315">
        <v>2212</v>
      </c>
      <c r="AQ14" s="316">
        <v>2329</v>
      </c>
      <c r="AR14" s="317">
        <v>-5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157579</v>
      </c>
      <c r="AP15" s="315">
        <v>1111</v>
      </c>
      <c r="AQ15" s="316">
        <v>1096</v>
      </c>
      <c r="AR15" s="317">
        <v>1.4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-514016</v>
      </c>
      <c r="AP16" s="315">
        <v>-3624</v>
      </c>
      <c r="AQ16" s="316">
        <v>-4593</v>
      </c>
      <c r="AR16" s="317">
        <v>-21.1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7295100</v>
      </c>
      <c r="AP17" s="315">
        <v>51437</v>
      </c>
      <c r="AQ17" s="316">
        <v>63141</v>
      </c>
      <c r="AR17" s="317">
        <v>-18.5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5.96</v>
      </c>
      <c r="AP21" s="328">
        <v>6</v>
      </c>
      <c r="AQ21" s="329">
        <v>-0.04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97.9</v>
      </c>
      <c r="AP22" s="333">
        <v>99.5</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4602577</v>
      </c>
      <c r="AP32" s="342">
        <v>32452</v>
      </c>
      <c r="AQ32" s="343">
        <v>32265</v>
      </c>
      <c r="AR32" s="344">
        <v>0.6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v>1</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v>32</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1136764</v>
      </c>
      <c r="AP35" s="342">
        <v>8015</v>
      </c>
      <c r="AQ35" s="343">
        <v>6764</v>
      </c>
      <c r="AR35" s="344">
        <v>18.5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83237</v>
      </c>
      <c r="AP36" s="342">
        <v>587</v>
      </c>
      <c r="AQ36" s="343">
        <v>1228</v>
      </c>
      <c r="AR36" s="344">
        <v>-52.2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15720</v>
      </c>
      <c r="AP37" s="342">
        <v>111</v>
      </c>
      <c r="AQ37" s="343">
        <v>1060</v>
      </c>
      <c r="AR37" s="344">
        <v>-89.5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1</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-898100</v>
      </c>
      <c r="AP39" s="342">
        <v>-6332</v>
      </c>
      <c r="AQ39" s="343">
        <v>-6969</v>
      </c>
      <c r="AR39" s="344">
        <v>-9.1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-2857442</v>
      </c>
      <c r="AP40" s="342">
        <v>-20147</v>
      </c>
      <c r="AQ40" s="343">
        <v>-26451</v>
      </c>
      <c r="AR40" s="344">
        <v>-23.8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2082756</v>
      </c>
      <c r="AP41" s="342">
        <v>14685</v>
      </c>
      <c r="AQ41" s="343">
        <v>7931</v>
      </c>
      <c r="AR41" s="344">
        <v>85.2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5764974</v>
      </c>
      <c r="AN51" s="364">
        <v>42142</v>
      </c>
      <c r="AO51" s="365">
        <v>-10.199999999999999</v>
      </c>
      <c r="AP51" s="366">
        <v>53605</v>
      </c>
      <c r="AQ51" s="367">
        <v>5.4</v>
      </c>
      <c r="AR51" s="368">
        <v>-15.6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3330319</v>
      </c>
      <c r="AN52" s="372">
        <v>24345</v>
      </c>
      <c r="AO52" s="373">
        <v>63.4</v>
      </c>
      <c r="AP52" s="374">
        <v>28343</v>
      </c>
      <c r="AQ52" s="375">
        <v>11.7</v>
      </c>
      <c r="AR52" s="376">
        <v>51.7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6795761</v>
      </c>
      <c r="AN53" s="364">
        <v>49368</v>
      </c>
      <c r="AO53" s="365">
        <v>17.100000000000001</v>
      </c>
      <c r="AP53" s="366">
        <v>44267</v>
      </c>
      <c r="AQ53" s="367">
        <v>-17.399999999999999</v>
      </c>
      <c r="AR53" s="368">
        <v>34.5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4850745</v>
      </c>
      <c r="AN54" s="372">
        <v>35238</v>
      </c>
      <c r="AO54" s="373">
        <v>44.7</v>
      </c>
      <c r="AP54" s="374">
        <v>26161</v>
      </c>
      <c r="AQ54" s="375">
        <v>-7.7</v>
      </c>
      <c r="AR54" s="376">
        <v>52.4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4403790</v>
      </c>
      <c r="AN55" s="364">
        <v>31645</v>
      </c>
      <c r="AO55" s="365">
        <v>-35.9</v>
      </c>
      <c r="AP55" s="366">
        <v>40879</v>
      </c>
      <c r="AQ55" s="367">
        <v>-7.7</v>
      </c>
      <c r="AR55" s="368">
        <v>-28.2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3505788</v>
      </c>
      <c r="AN56" s="372">
        <v>25192</v>
      </c>
      <c r="AO56" s="373">
        <v>-28.5</v>
      </c>
      <c r="AP56" s="374">
        <v>24087</v>
      </c>
      <c r="AQ56" s="375">
        <v>-7.9</v>
      </c>
      <c r="AR56" s="376">
        <v>-20.6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3875331</v>
      </c>
      <c r="AN57" s="364">
        <v>27661</v>
      </c>
      <c r="AO57" s="365">
        <v>-12.6</v>
      </c>
      <c r="AP57" s="366">
        <v>42651</v>
      </c>
      <c r="AQ57" s="367">
        <v>4.3</v>
      </c>
      <c r="AR57" s="368">
        <v>-16.899999999999999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3123934</v>
      </c>
      <c r="AN58" s="372">
        <v>22298</v>
      </c>
      <c r="AO58" s="373">
        <v>-11.5</v>
      </c>
      <c r="AP58" s="374">
        <v>22675</v>
      </c>
      <c r="AQ58" s="375">
        <v>-5.9</v>
      </c>
      <c r="AR58" s="376">
        <v>-5.6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4429814</v>
      </c>
      <c r="AN59" s="364">
        <v>31234</v>
      </c>
      <c r="AO59" s="365">
        <v>12.9</v>
      </c>
      <c r="AP59" s="366">
        <v>43226</v>
      </c>
      <c r="AQ59" s="367">
        <v>1.3</v>
      </c>
      <c r="AR59" s="368">
        <v>11.6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3360140</v>
      </c>
      <c r="AN60" s="372">
        <v>23692</v>
      </c>
      <c r="AO60" s="373">
        <v>6.3</v>
      </c>
      <c r="AP60" s="374">
        <v>22622</v>
      </c>
      <c r="AQ60" s="375">
        <v>-0.2</v>
      </c>
      <c r="AR60" s="376">
        <v>6.5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5053934</v>
      </c>
      <c r="AN61" s="379">
        <v>36410</v>
      </c>
      <c r="AO61" s="380">
        <v>-5.7</v>
      </c>
      <c r="AP61" s="381">
        <v>44926</v>
      </c>
      <c r="AQ61" s="382">
        <v>-2.8</v>
      </c>
      <c r="AR61" s="368">
        <v>-2.9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3634185</v>
      </c>
      <c r="AN62" s="372">
        <v>26153</v>
      </c>
      <c r="AO62" s="373">
        <v>14.9</v>
      </c>
      <c r="AP62" s="374">
        <v>24778</v>
      </c>
      <c r="AQ62" s="375">
        <v>-2</v>
      </c>
      <c r="AR62" s="376">
        <v>16.899999999999999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9Dh2wpDRMsYYaVxhgwlmov13wpjkeY5JO9ktak95Aw+zvh00ddJ30y3roJaxv4uE5/23ov/3f5jQ0LCl7yIGg==" saltValue="6hkuRHqbhJ07O7KgT++K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5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kpYKhsgmg3qA953JTdjku9o+FqvPpDO+nVaS7+xj8A+eMv18JzVfjuNCTFBH72LvgDbAu23BRxgiDmij6XmPA==" saltValue="FX3hy5c88HBg0+JI/2j4i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Xh94Og9i4ttKvABC8kBlQgwecymiv7cjGQZS0Tl17XF9Wfgaa04/l40zqLwn26PNh5kZvsqSIJqHmuvpDigjg==" saltValue="2xVbk6P3KrszmWxNhOZ61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8.98</v>
      </c>
      <c r="G47" s="12">
        <v>7.58</v>
      </c>
      <c r="H47" s="12">
        <v>6.61</v>
      </c>
      <c r="I47" s="12">
        <v>8.44</v>
      </c>
      <c r="J47" s="13">
        <v>10.199999999999999</v>
      </c>
    </row>
    <row r="48" spans="2:10" ht="57.75" customHeight="1">
      <c r="B48" s="14"/>
      <c r="C48" s="1234" t="s">
        <v>4</v>
      </c>
      <c r="D48" s="1234"/>
      <c r="E48" s="1235"/>
      <c r="F48" s="15">
        <v>13.28</v>
      </c>
      <c r="G48" s="16">
        <v>11.56</v>
      </c>
      <c r="H48" s="16">
        <v>12.2</v>
      </c>
      <c r="I48" s="16">
        <v>11.73</v>
      </c>
      <c r="J48" s="17">
        <v>9.23</v>
      </c>
    </row>
    <row r="49" spans="2:10" ht="57.75" customHeight="1" thickBot="1">
      <c r="B49" s="18"/>
      <c r="C49" s="1236" t="s">
        <v>5</v>
      </c>
      <c r="D49" s="1236"/>
      <c r="E49" s="1237"/>
      <c r="F49" s="19">
        <v>3.02</v>
      </c>
      <c r="G49" s="20" t="s">
        <v>551</v>
      </c>
      <c r="H49" s="20" t="s">
        <v>552</v>
      </c>
      <c r="I49" s="20">
        <v>1.66</v>
      </c>
      <c r="J49" s="21" t="s">
        <v>553</v>
      </c>
    </row>
    <row r="50" spans="2:10" ht="13.5" customHeight="1"/>
    <row r="51" spans="2:10" ht="13.5" hidden="1" customHeight="1"/>
    <row r="52" spans="2:10" ht="13.5" hidden="1" customHeight="1"/>
    <row r="53" spans="2:10" ht="13.5" hidden="1" customHeight="1"/>
  </sheetData>
  <sheetProtection algorithmName="SHA-512" hashValue="z6XHwfhMQQYqhS817V5dZhWdu/pfS84vn3SVT6eiSo09ahedNj2N8bnUKB5HvDrlc6VCVOiSCROGrGj8jcKySA==" saltValue="awCa7z2Tfo0pXEwOyhWV+g=="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2020-08-27T05:16:04Z</cp:lastPrinted>
  <dcterms:created xsi:type="dcterms:W3CDTF">2020-02-10T03:05:11Z</dcterms:created>
  <dcterms:modified xsi:type="dcterms:W3CDTF">2020-09-23T11:28:24Z</dcterms:modified>
  <cp:category/>
</cp:coreProperties>
</file>