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は\"/>
    </mc:Choice>
  </mc:AlternateContent>
  <xr:revisionPtr revIDLastSave="0" documentId="13_ncr:1_{E4722A14-2319-465F-8E7E-9357AEF0BBF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BE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AM35" i="10" l="1"/>
  <c r="BW34" i="10"/>
  <c r="BW35" i="10" s="1"/>
  <c r="BW36" i="10" s="1"/>
  <c r="BW37" i="10" s="1"/>
  <c r="BW38" i="10" s="1"/>
  <c r="BW39" i="10" s="1"/>
  <c r="BW40" i="10" s="1"/>
  <c r="CO34" i="10" l="1"/>
</calcChain>
</file>

<file path=xl/sharedStrings.xml><?xml version="1.0" encoding="utf-8"?>
<sst xmlns="http://schemas.openxmlformats.org/spreadsheetml/2006/main" count="1116" uniqueCount="602">
  <si>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</si>
  <si>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</si>
  <si>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</si>
  <si>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</si>
  <si>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</si>
  <si>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</si>
  <si>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</si>
  <si>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</si>
  <si>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</si>
  <si>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</si>
  <si>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</si>
  <si>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</si>
  <si>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</si>
  <si>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</si>
  <si>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</si>
  <si>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</si>
  <si>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</si>
  <si>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</si>
  <si>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</si>
  <si>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</si>
  <si>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</si>
  <si>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</si>
  <si>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</si>
  <si>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</si>
  <si>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</si>
  <si>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</si>
  <si>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</si>
  <si>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</si>
  <si>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</si>
  <si>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</si>
  <si>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</si>
  <si>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</si>
  <si>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</si>
  <si>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</si>
  <si>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</si>
  <si>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</si>
  <si>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</si>
  <si>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</si>
  <si>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</si>
  <si>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</si>
  <si>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</si>
  <si>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</si>
  <si>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</si>
  <si>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</si>
  <si>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</si>
  <si>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</si>
  <si>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</si>
  <si>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</si>
  <si>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</si>
  <si>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</si>
  <si>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</si>
  <si>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</si>
  <si>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</si>
  <si>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</si>
  <si>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</si>
  <si>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</si>
  <si>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</si>
  <si>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</si>
  <si>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</si>
  <si>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</si>
  <si>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</si>
  <si>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</si>
  <si>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</si>
  <si>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</si>
  <si>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</si>
  <si>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</si>
  <si>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</si>
  <si>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</si>
  <si>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</si>
  <si>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</si>
  <si>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</si>
  <si>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</si>
  <si>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</si>
  <si>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</si>
  <si>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</si>
  <si>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</si>
  <si>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</si>
  <si>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</si>
  <si>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</si>
  <si>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</si>
  <si>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</si>
  <si>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</si>
  <si>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</si>
  <si>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</si>
  <si>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</si>
  <si>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</si>
  <si>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</si>
  <si>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</si>
  <si>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</si>
  <si>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</si>
  <si>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</si>
  <si>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</si>
  <si>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</si>
  <si>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</si>
  <si>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</si>
  <si>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</si>
  <si>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</si>
  <si>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</si>
  <si>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</si>
  <si>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</si>
  <si>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</si>
  <si>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</si>
  <si>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</si>
  <si>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</si>
  <si>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</si>
  <si>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</si>
  <si>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</si>
  <si>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</si>
  <si>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</si>
  <si>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</si>
  <si>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</si>
  <si>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</si>
  <si>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</si>
  <si>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</si>
  <si>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</si>
  <si>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</si>
  <si>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</si>
  <si>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</si>
  <si>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</si>
  <si>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</si>
  <si>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</si>
  <si>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</si>
  <si>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</si>
  <si>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</si>
  <si>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</si>
  <si>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</si>
  <si>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</si>
  <si>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</si>
  <si>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</si>
  <si>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</si>
  <si>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</si>
  <si>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</si>
  <si>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</si>
  <si>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</si>
  <si>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</si>
  <si>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</si>
  <si>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</si>
  <si>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</si>
  <si>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</si>
  <si>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</si>
  <si>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</si>
  <si>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</si>
  <si>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</si>
  <si>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</si>
  <si>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</si>
  <si>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</si>
  <si>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</si>
  <si>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</si>
  <si>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</si>
  <si>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</si>
  <si>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</si>
  <si>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</si>
  <si>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</si>
  <si>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</si>
  <si>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</si>
  <si>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</si>
  <si>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</si>
  <si>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</si>
  <si>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</si>
  <si>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</si>
  <si>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</si>
  <si>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</si>
  <si>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</si>
  <si>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</si>
  <si>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</si>
  <si>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</si>
  <si>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</si>
  <si>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</si>
  <si>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</si>
  <si>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</si>
  <si>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</si>
  <si>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</si>
  <si>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</si>
  <si>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</si>
  <si>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</si>
  <si>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</si>
  <si>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</si>
  <si>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</si>
  <si>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</si>
  <si>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</si>
  <si>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</si>
  <si>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</si>
  <si>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</si>
  <si>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</si>
  <si>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</si>
  <si>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</si>
  <si>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</si>
  <si>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</si>
  <si>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</si>
  <si>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</si>
  <si>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</si>
  <si>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</si>
  <si>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</si>
  <si>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</si>
  <si>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</si>
  <si>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</si>
  <si>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</si>
  <si>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</si>
  <si>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</si>
  <si>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</si>
  <si>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</si>
  <si>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</si>
  <si>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</si>
  <si>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</si>
  <si>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</si>
  <si>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</si>
  <si>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</si>
  <si>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</si>
  <si>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</si>
  <si>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</si>
  <si>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</si>
  <si>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</si>
  <si>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</si>
  <si>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</si>
  <si>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</si>
  <si>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</si>
  <si>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埼玉県富士見市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</si>
  <si>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</si>
  <si>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</si>
  <si>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</si>
  <si>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</si>
  <si>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</si>
  <si>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</si>
  <si>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</si>
  <si>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</si>
  <si>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</si>
  <si>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</si>
  <si>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</si>
  <si>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</si>
  <si>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</si>
  <si>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</si>
  <si>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</si>
  <si>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</si>
  <si>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</si>
  <si>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</si>
  <si>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</si>
  <si>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</si>
  <si>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</si>
  <si>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</si>
  <si>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</si>
  <si>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</si>
  <si>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</si>
  <si>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</si>
  <si>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</si>
  <si>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</si>
  <si>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</si>
  <si>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</si>
  <si>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</si>
  <si>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</si>
  <si>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</si>
  <si>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</si>
  <si>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</si>
  <si>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</si>
  <si>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</si>
  <si>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</si>
  <si>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</si>
  <si>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</si>
  <si>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</si>
  <si>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</si>
  <si>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</si>
  <si>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</si>
  <si>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</si>
  <si>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</si>
  <si>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</si>
  <si>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</si>
  <si>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</si>
  <si>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</si>
  <si>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</si>
  <si>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</si>
  <si>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</si>
  <si>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</si>
  <si>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</si>
  <si>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</si>
  <si>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</si>
  <si>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</si>
  <si>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</si>
  <si>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</si>
  <si>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</si>
  <si>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</si>
  <si>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</si>
  <si>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</si>
  <si>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</si>
  <si>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</si>
  <si>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</si>
  <si>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</si>
  <si>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</si>
  <si>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</si>
  <si>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</si>
  <si>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</si>
  <si>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</si>
  <si>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</si>
  <si>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</si>
  <si>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</si>
  <si>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</si>
  <si>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</si>
  <si>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</si>
  <si>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</si>
  <si>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</si>
  <si>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</si>
  <si>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</si>
  <si>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</si>
  <si>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</si>
  <si>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</si>
  <si>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</si>
  <si>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</si>
  <si>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</si>
  <si>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</si>
  <si>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</si>
  <si>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</si>
  <si>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</si>
  <si>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</si>
  <si>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</si>
  <si>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</si>
  <si>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</si>
  <si>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</si>
  <si>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</si>
  <si>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</si>
  <si>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</si>
  <si>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</si>
  <si>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</si>
  <si>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</si>
  <si>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</si>
  <si>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</si>
  <si>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</si>
  <si>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</si>
  <si>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</si>
  <si>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</si>
  <si>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</si>
  <si>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</si>
  <si>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</si>
  <si>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</si>
  <si>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</si>
  <si>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</si>
  <si>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</si>
  <si>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</si>
  <si>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</si>
  <si>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</si>
  <si>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</si>
  <si>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</si>
  <si>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</si>
  <si>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</si>
  <si>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</si>
  <si>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</si>
  <si>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</si>
  <si>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</si>
  <si>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</si>
  <si>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</si>
  <si>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</si>
  <si>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</si>
  <si>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</si>
  <si>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</si>
  <si>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</si>
  <si>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</si>
  <si>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</si>
  <si>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</si>
  <si>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</si>
  <si>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</si>
  <si>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</si>
  <si>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</si>
  <si>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</si>
  <si>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</si>
  <si>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</si>
  <si>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</si>
  <si>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</si>
  <si>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</si>
  <si>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埼玉県富士見市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</si>
  <si>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</si>
  <si>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</si>
  <si>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</si>
  <si>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</si>
  <si>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</si>
  <si>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</si>
  <si>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</si>
  <si>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</si>
  <si>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</si>
  <si>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</si>
  <si>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</si>
  <si>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</si>
  <si>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</si>
  <si>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</si>
  <si>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</si>
  <si>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</si>
  <si>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</si>
  <si>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</si>
  <si>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</si>
  <si>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</si>
  <si>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</si>
  <si>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</si>
  <si>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</si>
  <si>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</si>
  <si>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</si>
  <si>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</si>
  <si>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</si>
  <si>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</si>
  <si>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</si>
  <si>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</si>
  <si>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</si>
  <si>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</si>
  <si>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</si>
  <si>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</si>
  <si>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</si>
  <si>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</si>
  <si>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</si>
  <si>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</si>
  <si>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</si>
  <si>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</si>
  <si>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</si>
  <si>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</si>
  <si>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</si>
  <si>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</si>
  <si>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</si>
  <si>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</si>
  <si>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</si>
  <si>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</si>
  <si>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</si>
  <si>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</si>
  <si>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</si>
  <si>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</si>
  <si>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</si>
  <si>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</si>
  <si>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</si>
  <si>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</si>
  <si>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</si>
  <si>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</si>
  <si>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</si>
  <si>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</si>
  <si>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</si>
  <si>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</si>
  <si>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</si>
  <si>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</si>
  <si>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</si>
  <si>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</si>
  <si>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</si>
  <si>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</si>
  <si>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</si>
  <si>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</si>
  <si>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</si>
  <si>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</si>
  <si>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</si>
  <si>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</si>
  <si>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</si>
  <si>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</si>
  <si>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</si>
  <si>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</si>
  <si>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</si>
  <si>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</si>
  <si>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</si>
  <si>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</si>
  <si>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</si>
  <si>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</si>
  <si>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</si>
  <si>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</si>
  <si>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</si>
  <si>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</si>
  <si>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</si>
  <si>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</si>
  <si>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</si>
  <si>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</si>
  <si>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</si>
  <si>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</si>
  <si>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</si>
  <si>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</si>
  <si>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</si>
  <si>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</si>
  <si>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</si>
  <si>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</si>
  <si>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</si>
  <si>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</si>
  <si>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</si>
  <si>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</si>
  <si>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</si>
  <si>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</si>
  <si>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</si>
  <si>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</si>
  <si>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</si>
  <si>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</si>
  <si>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</si>
  <si>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</si>
  <si>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</si>
  <si>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</si>
  <si>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</si>
  <si>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</si>
  <si>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</si>
  <si>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</si>
  <si>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</si>
  <si>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</si>
  <si>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</si>
  <si>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</si>
  <si>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</si>
  <si>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</si>
  <si>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</si>
  <si>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</si>
  <si>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</si>
  <si>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</si>
  <si>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</si>
  <si>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</si>
  <si>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</si>
  <si>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</si>
  <si>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</si>
  <si>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</si>
  <si>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</si>
  <si>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</si>
  <si>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</si>
  <si>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</si>
  <si>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</si>
  <si>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</si>
  <si>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</si>
  <si>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</si>
  <si>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</si>
  <si>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</si>
  <si>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</si>
  <si>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</si>
  <si>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</si>
  <si>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</si>
  <si>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</si>
  <si>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</si>
  <si>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</si>
  <si>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</si>
  <si>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</si>
  <si>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</si>
  <si>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</si>
  <si>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</si>
  <si>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</si>
  <si>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</si>
  <si>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</si>
  <si>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</si>
  <si>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</si>
  <si>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</si>
  <si>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</si>
  <si>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</si>
  <si>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</si>
  <si>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</si>
  <si>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</si>
  <si>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</si>
  <si>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</si>
  <si>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</si>
  <si>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</si>
  <si>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</si>
  <si>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</si>
  <si>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</si>
  <si>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</si>
  <si>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</si>
  <si>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</si>
  <si>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</si>
  <si>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</si>
  <si>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</si>
  <si>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</si>
  <si>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</si>
  <si>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</si>
  <si>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</si>
  <si>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</si>
  <si>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</si>
  <si>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</si>
  <si>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</si>
  <si>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</si>
  <si>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1.85</t>
  </si>
  <si>
    <t>▲ 0.80</t>
  </si>
  <si>
    <t>▲ 2.08</t>
  </si>
  <si>
    <t>▲ 1.51</t>
  </si>
  <si>
    <t>水道事業会計</t>
  </si>
  <si>
    <t>一般会計</t>
  </si>
  <si>
    <t>下水道事業会計</t>
  </si>
  <si>
    <t>介護保険特別会計</t>
  </si>
  <si>
    <t>鶴瀬駅西口土地区画整理事業特別会計</t>
  </si>
  <si>
    <t>国民健康保険特別会計（事業勘定）</t>
  </si>
  <si>
    <t>鶴瀬駅東口土地区画整理事業特別会計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</si>
  <si>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</si>
  <si>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</si>
  <si>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</si>
  <si>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</si>
  <si>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</si>
  <si>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</si>
  <si>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</si>
  <si>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</si>
  <si>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18"/>
  </si>
  <si>
    <t>緑地保全基金</t>
    <rPh sb="0" eb="2">
      <t>リョクチ</t>
    </rPh>
    <rPh sb="2" eb="4">
      <t>ホゼン</t>
    </rPh>
    <rPh sb="4" eb="6">
      <t>キキン</t>
    </rPh>
    <phoneticPr fontId="18"/>
  </si>
  <si>
    <t>まちづくり寄附基金</t>
    <rPh sb="5" eb="7">
      <t>キフ</t>
    </rPh>
    <rPh sb="7" eb="9">
      <t>キキン</t>
    </rPh>
    <phoneticPr fontId="18"/>
  </si>
  <si>
    <t>文化振興基金</t>
    <rPh sb="0" eb="2">
      <t>ブンカ</t>
    </rPh>
    <rPh sb="2" eb="4">
      <t>シンコウ</t>
    </rPh>
    <rPh sb="4" eb="6">
      <t>キキン</t>
    </rPh>
    <phoneticPr fontId="18"/>
  </si>
  <si>
    <t>産業振興基金</t>
    <rPh sb="0" eb="2">
      <t>サンギョウ</t>
    </rPh>
    <rPh sb="2" eb="4">
      <t>シンコウ</t>
    </rPh>
    <rPh sb="4" eb="6">
      <t>キキン</t>
    </rPh>
    <phoneticPr fontId="18"/>
  </si>
  <si>
    <t>-</t>
    <phoneticPr fontId="2"/>
  </si>
  <si>
    <t>-</t>
    <phoneticPr fontId="2"/>
  </si>
  <si>
    <t>志木地区衛生組合</t>
    <rPh sb="0" eb="2">
      <t>シキ</t>
    </rPh>
    <rPh sb="2" eb="4">
      <t>チク</t>
    </rPh>
    <rPh sb="4" eb="6">
      <t>エイセイ</t>
    </rPh>
    <rPh sb="6" eb="8">
      <t>クミアイ</t>
    </rPh>
    <phoneticPr fontId="2"/>
  </si>
  <si>
    <t>入間東部地区事務組合</t>
    <rPh sb="0" eb="2">
      <t>イルマ</t>
    </rPh>
    <rPh sb="2" eb="4">
      <t>トウブ</t>
    </rPh>
    <rPh sb="4" eb="6">
      <t>チク</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</si>
  <si>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</si>
  <si>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</si>
  <si>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</si>
  <si>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</si>
  <si>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</si>
  <si>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</si>
  <si>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公益財団法人キラリ財団</t>
    <rPh sb="0" eb="2">
      <t>コウエキ</t>
    </rPh>
    <rPh sb="2" eb="4">
      <t>ザイダン</t>
    </rPh>
    <rPh sb="4" eb="6">
      <t>ホウジン</t>
    </rPh>
    <rPh sb="9" eb="11">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</si>
  <si>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</si>
  <si>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</si>
  <si>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</si>
  <si>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借入については、前年度と比べて増額となったものの、後年度の公債費抑制のために借入の抑制を図っており、将来負担比率はマイナスの状態を維持している。一方で、有形固定資産減価償却率は類似団体よりも高く、上昇傾向にあるが、主な要因としては、市役所本庁舎の完成が昭和48年であることや、小・中学校、特別支援学校校舎の多くが昭和40年代・50年代に集中して整備されているなど、公共建築物の約6割が築30年以上を経過している状況にあり、多くの公共施設が更新時期に近づいていることが理由として考えられる。富士見市公共施設等総合管理方針に基づき、老朽化した公共施設について適正な管理を行っていく。</t>
    <rPh sb="0" eb="3">
      <t>チホウサイ</t>
    </rPh>
    <rPh sb="4" eb="6">
      <t>カリイレ</t>
    </rPh>
    <rPh sb="12" eb="15">
      <t>ゼンネンド</t>
    </rPh>
    <rPh sb="16" eb="17">
      <t>クラ</t>
    </rPh>
    <rPh sb="19" eb="21">
      <t>ゾウガク</t>
    </rPh>
    <rPh sb="29" eb="32">
      <t>コウネンド</t>
    </rPh>
    <rPh sb="33" eb="36">
      <t>コウサイヒ</t>
    </rPh>
    <rPh sb="36" eb="38">
      <t>ヨクセイ</t>
    </rPh>
    <rPh sb="42" eb="44">
      <t>カリイレ</t>
    </rPh>
    <rPh sb="45" eb="47">
      <t>ヨクセイ</t>
    </rPh>
    <rPh sb="48" eb="49">
      <t>ハカ</t>
    </rPh>
    <rPh sb="54" eb="56">
      <t>ショウライ</t>
    </rPh>
    <rPh sb="56" eb="58">
      <t>フタン</t>
    </rPh>
    <rPh sb="58" eb="60">
      <t>ヒリツ</t>
    </rPh>
    <rPh sb="66" eb="68">
      <t>ジョウタイ</t>
    </rPh>
    <rPh sb="69" eb="71">
      <t>イジ</t>
    </rPh>
    <rPh sb="76" eb="78">
      <t>イッポウ</t>
    </rPh>
    <rPh sb="80" eb="82">
      <t>ユウケイ</t>
    </rPh>
    <rPh sb="82" eb="84">
      <t>コテイ</t>
    </rPh>
    <rPh sb="84" eb="86">
      <t>シサン</t>
    </rPh>
    <rPh sb="86" eb="88">
      <t>ゲンカ</t>
    </rPh>
    <rPh sb="88" eb="90">
      <t>ショウキャク</t>
    </rPh>
    <rPh sb="90" eb="91">
      <t>リツ</t>
    </rPh>
    <rPh sb="92" eb="94">
      <t>ルイジ</t>
    </rPh>
    <rPh sb="94" eb="96">
      <t>ダンタイ</t>
    </rPh>
    <rPh sb="99" eb="100">
      <t>タカ</t>
    </rPh>
    <rPh sb="102" eb="104">
      <t>ジョウショウ</t>
    </rPh>
    <rPh sb="104" eb="106">
      <t>ケイコウ</t>
    </rPh>
    <rPh sb="111" eb="112">
      <t>オモ</t>
    </rPh>
    <rPh sb="113" eb="115">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</si>
  <si>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</si>
  <si>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</si>
  <si>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</si>
  <si>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</si>
  <si>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</si>
  <si>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</si>
  <si>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平成26年度からマイナスに転じており、実質公債費比率についても減少が続いている。将来負担比率がマイナスとなった要因については、地方債残高は増加したものの退職手当支給予定額の減などにより将来負担額が減少しており、充当可能財源が前年度を上回ったことが考えられる。実質公債費比率が減となった要因については、標準財政規模が増加しているほか、公債費に対する特定財源の増などによるものである。実質公債費比率については、公共施設の老朽化に伴う大規模修繕を控え地方債残高の増加が見込まれることから、これまで以上に公債費の適正化に取り組んでいく必要がある。</t>
    <rPh sb="127" eb="129">
      <t>ウワマワ</t>
    </rPh>
    <rPh sb="177" eb="180">
      <t>コウサイヒ</t>
    </rPh>
    <rPh sb="181" eb="182">
      <t>タイ</t>
    </rPh>
    <rPh sb="184" eb="186">
      <t>トクテイ</t>
    </rPh>
    <rPh sb="186" eb="188">
      <t>ザイゲン</t>
    </rPh>
    <rPh sb="189" eb="190">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</si>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</sst>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99F7-49BA-8CE7-CF5017602C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53916</c:v>
                </c:pt>
                <c:pt idx="1">
                  <c:v>37936</c:v>
                </c:pt>
                <c:pt idx="2">
                  <c:v>36527</c:v>
                </c:pt>
                <c:pt idx="3">
                  <c:v>37714</c:v>
                </c:pt>
                <c:pt idx="4">
                  <c:v>32980</c:v>
                </c:pt>
              </c:numCache>
            </c:numRef>
          </c:val>
          <c:smooth val="0"/>
          <c:extLst>
            <c:ext xmlns:c16="http://schemas.microsoft.com/office/drawing/2014/chart" uri="{C3380CC4-5D6E-409C-BE32-E72D297353CC}">
              <c16:uniqueId val="{00000001-99F7-49BA-8CE7-CF5017602C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4.1500000000000004</c:v>
                </c:pt>
                <c:pt idx="1">
                  <c:v>5.77</c:v>
                </c:pt>
                <c:pt idx="2">
                  <c:v>3.66</c:v>
                </c:pt>
                <c:pt idx="3">
                  <c:v>3.63</c:v>
                </c:pt>
                <c:pt idx="4">
                  <c:v>5.0199999999999996</c:v>
                </c:pt>
              </c:numCache>
            </c:numRef>
          </c:val>
          <c:extLst>
            <c:ext xmlns:c16="http://schemas.microsoft.com/office/drawing/2014/chart" uri="{C3380CC4-5D6E-409C-BE32-E72D297353CC}">
              <c16:uniqueId val="{00000000-DECD-43A7-A29C-7FEF021127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13.67</c:v>
                </c:pt>
                <c:pt idx="1">
                  <c:v>12.42</c:v>
                </c:pt>
                <c:pt idx="2">
                  <c:v>15.1</c:v>
                </c:pt>
                <c:pt idx="3">
                  <c:v>15.16</c:v>
                </c:pt>
                <c:pt idx="4">
                  <c:v>16.68</c:v>
                </c:pt>
              </c:numCache>
            </c:numRef>
          </c:val>
          <c:extLst>
            <c:ext xmlns:c16="http://schemas.microsoft.com/office/drawing/2014/chart" uri="{C3380CC4-5D6E-409C-BE32-E72D297353CC}">
              <c16:uniqueId val="{00000001-DECD-43A7-A29C-7FEF021127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-1.85</c:v>
                </c:pt>
                <c:pt idx="1">
                  <c:v>-0.8</c:v>
                </c:pt>
                <c:pt idx="2">
                  <c:v>-2.08</c:v>
                </c:pt>
                <c:pt idx="3">
                  <c:v>-1.51</c:v>
                </c:pt>
                <c:pt idx="4">
                  <c:v>1.42</c:v>
                </c:pt>
              </c:numCache>
            </c:numRef>
          </c:val>
          <c:smooth val="0"/>
          <c:extLst>
            <c:ext xmlns:c16="http://schemas.microsoft.com/office/drawing/2014/chart" uri="{C3380CC4-5D6E-409C-BE32-E72D297353CC}">
              <c16:uniqueId val="{00000002-DECD-43A7-A29C-7FEF021127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CDD-4797-B140-372B282791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DD-4797-B140-372B282791E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CDD-4797-B140-372B282791E0}"/>
            </c:ext>
          </c:extLst>
        </c:ser>
        <c:ser>
          <c:idx val="3"/>
          <c:order val="3"/>
          <c:tx>
            <c:strRef>
              <c:f>データシート!$A$30</c:f>
              <c:strCache>
                <c:ptCount val="1"/>
                <c:pt idx="0">
                  <c:v>鶴瀬駅東口土地区画整理事業特別会計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0.08</c:v>
                </c:pt>
                <c:pt idx="4">
                  <c:v>#N/A</c:v>
                </c:pt>
                <c:pt idx="5">
                  <c:v>0.13</c:v>
                </c:pt>
                <c:pt idx="6">
                  <c:v>#N/A</c:v>
                </c:pt>
                <c:pt idx="7">
                  <c:v>0.24</c:v>
                </c:pt>
                <c:pt idx="8">
                  <c:v>#N/A</c:v>
                </c:pt>
                <c:pt idx="9">
                  <c:v>0.06</c:v>
                </c:pt>
              </c:numCache>
            </c:numRef>
          </c:val>
          <c:extLst>
            <c:ext xmlns:c16="http://schemas.microsoft.com/office/drawing/2014/chart" uri="{C3380CC4-5D6E-409C-BE32-E72D297353CC}">
              <c16:uniqueId val="{00000003-ACDD-4797-B140-372B282791E0}"/>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0.35</c:v>
                </c:pt>
                <c:pt idx="4">
                  <c:v>#N/A</c:v>
                </c:pt>
                <c:pt idx="5">
                  <c:v>0.4</c:v>
                </c:pt>
                <c:pt idx="6">
                  <c:v>#N/A</c:v>
                </c:pt>
                <c:pt idx="7">
                  <c:v>0.35</c:v>
                </c:pt>
                <c:pt idx="8">
                  <c:v>#N/A</c:v>
                </c:pt>
                <c:pt idx="9">
                  <c:v>0.33</c:v>
                </c:pt>
              </c:numCache>
            </c:numRef>
          </c:val>
          <c:extLst>
            <c:ext xmlns:c16="http://schemas.microsoft.com/office/drawing/2014/chart" uri="{C3380CC4-5D6E-409C-BE32-E72D297353CC}">
              <c16:uniqueId val="{00000004-ACDD-4797-B140-372B282791E0}"/>
            </c:ext>
          </c:extLst>
        </c:ser>
        <c:ser>
          <c:idx val="5"/>
          <c:order val="5"/>
          <c:tx>
            <c:strRef>
              <c:f>データシート!$A$32</c:f>
              <c:strCache>
                <c:ptCount val="1"/>
                <c:pt idx="0">
                  <c:v>鶴瀬駅西口土地区画整理事業特別会計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0.94</c:v>
                </c:pt>
                <c:pt idx="2">
                  <c:v>#N/A</c:v>
                </c:pt>
                <c:pt idx="3">
                  <c:v>0.19</c:v>
                </c:pt>
                <c:pt idx="4">
                  <c:v>#N/A</c:v>
                </c:pt>
                <c:pt idx="5">
                  <c:v>0.31</c:v>
                </c:pt>
                <c:pt idx="6">
                  <c:v>#N/A</c:v>
                </c:pt>
                <c:pt idx="7">
                  <c:v>0.15</c:v>
                </c:pt>
                <c:pt idx="8">
                  <c:v>#N/A</c:v>
                </c:pt>
                <c:pt idx="9">
                  <c:v>0.67</c:v>
                </c:pt>
              </c:numCache>
            </c:numRef>
          </c:val>
          <c:extLst>
            <c:ext xmlns:c16="http://schemas.microsoft.com/office/drawing/2014/chart" uri="{C3380CC4-5D6E-409C-BE32-E72D297353CC}">
              <c16:uniqueId val="{00000005-ACDD-4797-B140-372B282791E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0.94</c:v>
                </c:pt>
                <c:pt idx="4">
                  <c:v>#N/A</c:v>
                </c:pt>
                <c:pt idx="5">
                  <c:v>1.05</c:v>
                </c:pt>
                <c:pt idx="6">
                  <c:v>#N/A</c:v>
                </c:pt>
                <c:pt idx="7">
                  <c:v>0.87</c:v>
                </c:pt>
                <c:pt idx="8">
                  <c:v>#N/A</c:v>
                </c:pt>
                <c:pt idx="9">
                  <c:v>0.8</c:v>
                </c:pt>
              </c:numCache>
            </c:numRef>
          </c:val>
          <c:extLst>
            <c:ext xmlns:c16="http://schemas.microsoft.com/office/drawing/2014/chart" uri="{C3380CC4-5D6E-409C-BE32-E72D297353CC}">
              <c16:uniqueId val="{00000006-ACDD-4797-B140-372B282791E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1.53</c:v>
                </c:pt>
                <c:pt idx="2">
                  <c:v>#N/A</c:v>
                </c:pt>
                <c:pt idx="3">
                  <c:v>2.12</c:v>
                </c:pt>
                <c:pt idx="4">
                  <c:v>#N/A</c:v>
                </c:pt>
                <c:pt idx="5">
                  <c:v>2.74</c:v>
                </c:pt>
                <c:pt idx="6">
                  <c:v>#N/A</c:v>
                </c:pt>
                <c:pt idx="7">
                  <c:v>3.17</c:v>
                </c:pt>
                <c:pt idx="8">
                  <c:v>#N/A</c:v>
                </c:pt>
                <c:pt idx="9">
                  <c:v>3.07</c:v>
                </c:pt>
              </c:numCache>
            </c:numRef>
          </c:val>
          <c:extLst>
            <c:ext xmlns:c16="http://schemas.microsoft.com/office/drawing/2014/chart" uri="{C3380CC4-5D6E-409C-BE32-E72D297353CC}">
              <c16:uniqueId val="{00000007-ACDD-4797-B140-372B282791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3.14</c:v>
                </c:pt>
                <c:pt idx="2">
                  <c:v>#N/A</c:v>
                </c:pt>
                <c:pt idx="3">
                  <c:v>5.49</c:v>
                </c:pt>
                <c:pt idx="4">
                  <c:v>#N/A</c:v>
                </c:pt>
                <c:pt idx="5">
                  <c:v>3.21</c:v>
                </c:pt>
                <c:pt idx="6">
                  <c:v>#N/A</c:v>
                </c:pt>
                <c:pt idx="7">
                  <c:v>3.23</c:v>
                </c:pt>
                <c:pt idx="8">
                  <c:v>#N/A</c:v>
                </c:pt>
                <c:pt idx="9">
                  <c:v>4.2699999999999996</c:v>
                </c:pt>
              </c:numCache>
            </c:numRef>
          </c:val>
          <c:extLst>
            <c:ext xmlns:c16="http://schemas.microsoft.com/office/drawing/2014/chart" uri="{C3380CC4-5D6E-409C-BE32-E72D297353CC}">
              <c16:uniqueId val="{00000008-ACDD-4797-B140-372B282791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6.45</c:v>
                </c:pt>
                <c:pt idx="2">
                  <c:v>#N/A</c:v>
                </c:pt>
                <c:pt idx="3">
                  <c:v>7.25</c:v>
                </c:pt>
                <c:pt idx="4">
                  <c:v>#N/A</c:v>
                </c:pt>
                <c:pt idx="5">
                  <c:v>6.24</c:v>
                </c:pt>
                <c:pt idx="6">
                  <c:v>#N/A</c:v>
                </c:pt>
                <c:pt idx="7">
                  <c:v>5.72</c:v>
                </c:pt>
                <c:pt idx="8">
                  <c:v>#N/A</c:v>
                </c:pt>
                <c:pt idx="9">
                  <c:v>5.89</c:v>
                </c:pt>
              </c:numCache>
            </c:numRef>
          </c:val>
          <c:extLst>
            <c:ext xmlns:c16="http://schemas.microsoft.com/office/drawing/2014/chart" uri="{C3380CC4-5D6E-409C-BE32-E72D297353CC}">
              <c16:uniqueId val="{00000009-ACDD-4797-B140-372B282791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3238</c:v>
                </c:pt>
                <c:pt idx="5">
                  <c:v>3009</c:v>
                </c:pt>
                <c:pt idx="8">
                  <c:v>2938</c:v>
                </c:pt>
                <c:pt idx="11">
                  <c:v>2890</c:v>
                </c:pt>
                <c:pt idx="14">
                  <c:v>2917</c:v>
                </c:pt>
              </c:numCache>
            </c:numRef>
          </c:val>
          <c:extLst>
            <c:ext xmlns:c16="http://schemas.microsoft.com/office/drawing/2014/chart" uri="{C3380CC4-5D6E-409C-BE32-E72D297353CC}">
              <c16:uniqueId val="{00000000-D45C-452E-BAE7-DD8E0C35BC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5C-452E-BAE7-DD8E0C35BC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256</c:v>
                </c:pt>
                <c:pt idx="3">
                  <c:v>164</c:v>
                </c:pt>
                <c:pt idx="6">
                  <c:v>324</c:v>
                </c:pt>
                <c:pt idx="9">
                  <c:v>36</c:v>
                </c:pt>
                <c:pt idx="12">
                  <c:v>36</c:v>
                </c:pt>
              </c:numCache>
            </c:numRef>
          </c:val>
          <c:extLst>
            <c:ext xmlns:c16="http://schemas.microsoft.com/office/drawing/2014/chart" uri="{C3380CC4-5D6E-409C-BE32-E72D297353CC}">
              <c16:uniqueId val="{00000002-D45C-452E-BAE7-DD8E0C35BC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207</c:v>
                </c:pt>
                <c:pt idx="3">
                  <c:v>269</c:v>
                </c:pt>
                <c:pt idx="6">
                  <c:v>234</c:v>
                </c:pt>
                <c:pt idx="9">
                  <c:v>184</c:v>
                </c:pt>
                <c:pt idx="12">
                  <c:v>257</c:v>
                </c:pt>
              </c:numCache>
            </c:numRef>
          </c:val>
          <c:extLst>
            <c:ext xmlns:c16="http://schemas.microsoft.com/office/drawing/2014/chart" uri="{C3380CC4-5D6E-409C-BE32-E72D297353CC}">
              <c16:uniqueId val="{00000003-D45C-452E-BAE7-DD8E0C35BC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525</c:v>
                </c:pt>
                <c:pt idx="3">
                  <c:v>514</c:v>
                </c:pt>
                <c:pt idx="6">
                  <c:v>491</c:v>
                </c:pt>
                <c:pt idx="9">
                  <c:v>457</c:v>
                </c:pt>
                <c:pt idx="12">
                  <c:v>368</c:v>
                </c:pt>
              </c:numCache>
            </c:numRef>
          </c:val>
          <c:extLst>
            <c:ext xmlns:c16="http://schemas.microsoft.com/office/drawing/2014/chart" uri="{C3380CC4-5D6E-409C-BE32-E72D297353CC}">
              <c16:uniqueId val="{00000004-D45C-452E-BAE7-DD8E0C35BC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5C-452E-BAE7-DD8E0C35BC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5C-452E-BAE7-DD8E0C35BC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2832</c:v>
                </c:pt>
                <c:pt idx="3">
                  <c:v>2736</c:v>
                </c:pt>
                <c:pt idx="6">
                  <c:v>2565</c:v>
                </c:pt>
                <c:pt idx="9">
                  <c:v>2608</c:v>
                </c:pt>
                <c:pt idx="12">
                  <c:v>2651</c:v>
                </c:pt>
              </c:numCache>
            </c:numRef>
          </c:val>
          <c:extLst>
            <c:ext xmlns:c16="http://schemas.microsoft.com/office/drawing/2014/chart" uri="{C3380CC4-5D6E-409C-BE32-E72D297353CC}">
              <c16:uniqueId val="{00000007-D45C-452E-BAE7-DD8E0C35BC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582</c:v>
                </c:pt>
                <c:pt idx="2">
                  <c:v>#N/A</c:v>
                </c:pt>
                <c:pt idx="3">
                  <c:v>#N/A</c:v>
                </c:pt>
                <c:pt idx="4">
                  <c:v>674</c:v>
                </c:pt>
                <c:pt idx="5">
                  <c:v>#N/A</c:v>
                </c:pt>
                <c:pt idx="6">
                  <c:v>#N/A</c:v>
                </c:pt>
                <c:pt idx="7">
                  <c:v>676</c:v>
                </c:pt>
                <c:pt idx="8">
                  <c:v>#N/A</c:v>
                </c:pt>
                <c:pt idx="9">
                  <c:v>#N/A</c:v>
                </c:pt>
                <c:pt idx="10">
                  <c:v>395</c:v>
                </c:pt>
                <c:pt idx="11">
                  <c:v>#N/A</c:v>
                </c:pt>
                <c:pt idx="12">
                  <c:v>#N/A</c:v>
                </c:pt>
                <c:pt idx="13">
                  <c:v>395</c:v>
                </c:pt>
                <c:pt idx="14">
                  <c:v>#N/A</c:v>
                </c:pt>
              </c:numCache>
            </c:numRef>
          </c:val>
          <c:smooth val="0"/>
          <c:extLst>
            <c:ext xmlns:c16="http://schemas.microsoft.com/office/drawing/2014/chart" uri="{C3380CC4-5D6E-409C-BE32-E72D297353CC}">
              <c16:uniqueId val="{00000008-D45C-452E-BAE7-DD8E0C35BC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24626</c:v>
                </c:pt>
                <c:pt idx="5">
                  <c:v>24675</c:v>
                </c:pt>
                <c:pt idx="8">
                  <c:v>24293</c:v>
                </c:pt>
                <c:pt idx="11">
                  <c:v>24599</c:v>
                </c:pt>
                <c:pt idx="14">
                  <c:v>24069</c:v>
                </c:pt>
              </c:numCache>
            </c:numRef>
          </c:val>
          <c:extLst>
            <c:ext xmlns:c16="http://schemas.microsoft.com/office/drawing/2014/chart" uri="{C3380CC4-5D6E-409C-BE32-E72D297353CC}">
              <c16:uniqueId val="{00000000-C369-475C-BFE5-2F1EA4A102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5072</c:v>
                </c:pt>
                <c:pt idx="5">
                  <c:v>5228</c:v>
                </c:pt>
                <c:pt idx="8">
                  <c:v>4531</c:v>
                </c:pt>
                <c:pt idx="11">
                  <c:v>4223</c:v>
                </c:pt>
                <c:pt idx="14">
                  <c:v>4987</c:v>
                </c:pt>
              </c:numCache>
            </c:numRef>
          </c:val>
          <c:extLst>
            <c:ext xmlns:c16="http://schemas.microsoft.com/office/drawing/2014/chart" uri="{C3380CC4-5D6E-409C-BE32-E72D297353CC}">
              <c16:uniqueId val="{00000001-C369-475C-BFE5-2F1EA4A102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4324</c:v>
                </c:pt>
                <c:pt idx="5">
                  <c:v>4339</c:v>
                </c:pt>
                <c:pt idx="8">
                  <c:v>5386</c:v>
                </c:pt>
                <c:pt idx="11">
                  <c:v>5378</c:v>
                </c:pt>
                <c:pt idx="14">
                  <c:v>6412</c:v>
                </c:pt>
              </c:numCache>
            </c:numRef>
          </c:val>
          <c:extLst>
            <c:ext xmlns:c16="http://schemas.microsoft.com/office/drawing/2014/chart" uri="{C3380CC4-5D6E-409C-BE32-E72D297353CC}">
              <c16:uniqueId val="{00000002-C369-475C-BFE5-2F1EA4A102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69-475C-BFE5-2F1EA4A102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69-475C-BFE5-2F1EA4A102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69-475C-BFE5-2F1EA4A102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3909</c:v>
                </c:pt>
                <c:pt idx="3">
                  <c:v>4007</c:v>
                </c:pt>
                <c:pt idx="6">
                  <c:v>3875</c:v>
                </c:pt>
                <c:pt idx="9">
                  <c:v>3683</c:v>
                </c:pt>
                <c:pt idx="12">
                  <c:v>3514</c:v>
                </c:pt>
              </c:numCache>
            </c:numRef>
          </c:val>
          <c:extLst>
            <c:ext xmlns:c16="http://schemas.microsoft.com/office/drawing/2014/chart" uri="{C3380CC4-5D6E-409C-BE32-E72D297353CC}">
              <c16:uniqueId val="{00000006-C369-475C-BFE5-2F1EA4A102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2024</c:v>
                </c:pt>
                <c:pt idx="3">
                  <c:v>1814</c:v>
                </c:pt>
                <c:pt idx="6">
                  <c:v>1658</c:v>
                </c:pt>
                <c:pt idx="9">
                  <c:v>1526</c:v>
                </c:pt>
                <c:pt idx="12">
                  <c:v>1590</c:v>
                </c:pt>
              </c:numCache>
            </c:numRef>
          </c:val>
          <c:extLst>
            <c:ext xmlns:c16="http://schemas.microsoft.com/office/drawing/2014/chart" uri="{C3380CC4-5D6E-409C-BE32-E72D297353CC}">
              <c16:uniqueId val="{00000007-C369-475C-BFE5-2F1EA4A102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4063</c:v>
                </c:pt>
                <c:pt idx="3">
                  <c:v>4026</c:v>
                </c:pt>
                <c:pt idx="6">
                  <c:v>4027</c:v>
                </c:pt>
                <c:pt idx="9">
                  <c:v>3854</c:v>
                </c:pt>
                <c:pt idx="12">
                  <c:v>3534</c:v>
                </c:pt>
              </c:numCache>
            </c:numRef>
          </c:val>
          <c:extLst>
            <c:ext xmlns:c16="http://schemas.microsoft.com/office/drawing/2014/chart" uri="{C3380CC4-5D6E-409C-BE32-E72D297353CC}">
              <c16:uniqueId val="{00000008-C369-475C-BFE5-2F1EA4A102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920</c:v>
                </c:pt>
                <c:pt idx="3">
                  <c:v>493</c:v>
                </c:pt>
                <c:pt idx="6">
                  <c:v>176</c:v>
                </c:pt>
                <c:pt idx="9">
                  <c:v>147</c:v>
                </c:pt>
                <c:pt idx="12">
                  <c:v>118</c:v>
                </c:pt>
              </c:numCache>
            </c:numRef>
          </c:val>
          <c:extLst>
            <c:ext xmlns:c16="http://schemas.microsoft.com/office/drawing/2014/chart" uri="{C3380CC4-5D6E-409C-BE32-E72D297353CC}">
              <c16:uniqueId val="{00000009-C369-475C-BFE5-2F1EA4A102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22018</c:v>
                </c:pt>
                <c:pt idx="3">
                  <c:v>22478</c:v>
                </c:pt>
                <c:pt idx="6">
                  <c:v>23134</c:v>
                </c:pt>
                <c:pt idx="9">
                  <c:v>23223</c:v>
                </c:pt>
                <c:pt idx="12">
                  <c:v>23282</c:v>
                </c:pt>
              </c:numCache>
            </c:numRef>
          </c:val>
          <c:extLst>
            <c:ext xmlns:c16="http://schemas.microsoft.com/office/drawing/2014/chart" uri="{C3380CC4-5D6E-409C-BE32-E72D297353CC}">
              <c16:uniqueId val="{0000000A-C369-475C-BFE5-2F1EA4A102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69-475C-BFE5-2F1EA4A102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3020</c:v>
                </c:pt>
                <c:pt idx="1">
                  <c:v>3043</c:v>
                </c:pt>
                <c:pt idx="2">
                  <c:v>3369</c:v>
                </c:pt>
              </c:numCache>
            </c:numRef>
          </c:val>
          <c:extLst>
            <c:ext xmlns:c16="http://schemas.microsoft.com/office/drawing/2014/chart" uri="{C3380CC4-5D6E-409C-BE32-E72D297353CC}">
              <c16:uniqueId val="{00000000-0E05-4B23-94F1-1CC5A77AF9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05-4B23-94F1-1CC5A77AF9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1981</c:v>
                </c:pt>
                <c:pt idx="1">
                  <c:v>1770</c:v>
                </c:pt>
                <c:pt idx="2">
                  <c:v>2349</c:v>
                </c:pt>
              </c:numCache>
            </c:numRef>
          </c:val>
          <c:extLst>
            <c:ext xmlns:c16="http://schemas.microsoft.com/office/drawing/2014/chart" uri="{C3380CC4-5D6E-409C-BE32-E72D297353CC}">
              <c16:uniqueId val="{00000002-0E05-4B23-94F1-1CC5A77AF9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{040F1E6D-BCEB-4A6E-A743-2A022495117B}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1DC-4087-B5B9-CB29A30E04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{9C6046FC-3BE6-4438-8CF9-A1BD5170C7F3}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DC-4087-B5B9-CB29A30E04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{68A798BE-7749-4AE9-8930-B319ECA3DE63}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DC-4087-B5B9-CB29A30E04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{39D1969C-A165-49BA-99B1-45E3FE3CF665}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DC-4087-B5B9-CB29A30E04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{6BEEC1B2-9808-411B-AE3B-99922E9C8FFA}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DC-4087-B5B9-CB29A30E04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{F1017326-0F9F-4F11-B6AE-CEC21AC94425}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1DC-4087-B5B9-CB29A30E04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{D39D1DEF-97ED-4FD2-BC4E-CD0EDA2E211D}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1DC-4087-B5B9-CB29A30E04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{2918B48B-5969-42A7-8FFF-03E9585F82D5}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1DC-4087-B5B9-CB29A30E04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{BA531750-C5C3-4984-B71C-485DE354DC02}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1DC-4087-B5B9-CB29A30E04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63.1</c:v>
                </c:pt>
                <c:pt idx="24">
                  <c:v>63.5</c:v>
                </c:pt>
                <c:pt idx="32">
                  <c:v>64.7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DC-4087-B5B9-CB29A30E04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{15FD870E-7657-42C8-9228-7C778A9D88E6}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1DC-4087-B5B9-CB29A30E04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{69FE56C1-268F-4675-B6A9-7E6DC62605E7}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DC-4087-B5B9-CB29A30E04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{FB1FE9A2-11D2-4CC7-B8C6-B78729AA41FB}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DC-4087-B5B9-CB29A30E04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{4CF6EDF3-42BB-40B4-A57C-CD8F2002DD6F}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DC-4087-B5B9-CB29A30E04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{240EA90A-351F-43A5-829E-5C75D81D3A6C}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DC-4087-B5B9-CB29A30E04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{240F365E-BFAB-455C-8087-E3DDD47FBF37}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1DC-4087-B5B9-CB29A30E04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{6B2CC3A9-9543-460D-9713-BE095ED18F19}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1DC-4087-B5B9-CB29A30E04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{49B5E90B-F03C-44F4-8A60-5287EA4312C7}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1DC-4087-B5B9-CB29A30E04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{7A16B36B-4309-4B3D-9EFB-A52FAB8AF1EC}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1DC-4087-B5B9-CB29A30E04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c:ext xmlns:c16="http://schemas.microsoft.com/office/drawing/2014/chart" uri="{C3380CC4-5D6E-409C-BE32-E72D297353CC}">
              <c16:uniqueId val="{00000013-71DC-4087-B5B9-CB29A30E0495}"/>
            </c:ext>
          </c:extLst>
        </c:ser>
        <c:dLbls>
          <c:showLegendKey val="0"/>
          <c:showVal val="1"/>
          <c:showCatName val="0"/>
          <c:showSerName val="0"/>
          <c:showPercent val="0"/>
          <c:showBubbleSize val="0"/>
        </c:dLbls>
        <c:axId val="46179840"/>
        <c:axId val="46181760"/>
      </c:scatterChart>
      <c:valAx>
        <c:axId val="46179840"/>
        <c:scaling>
          <c:orientation val="minMax"/>
          <c:max val="60"/>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1"/>
          <c:min val="4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{E459D9C8-0A33-4062-B5B3-6C3E7FEFBE6B}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BD0-4203-8FDA-AC8298CFD2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{CE13B51D-D5CA-4705-89B1-9D0788A313EC}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D0-4203-8FDA-AC8298CFD2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{D77788B3-E030-4624-915A-60875040DEDC}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D0-4203-8FDA-AC8298CFD2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{E6CB5126-E250-48AE-B310-2BC2DB692FC6}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D0-4203-8FDA-AC8298CFD2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{9FED320B-2F81-4BE4-97E9-69EAA51119CA}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D0-4203-8FDA-AC8298CFD26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{D128CFE1-A2D5-42F2-B6C4-D2E22081F098}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BD0-4203-8FDA-AC8298CFD26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{5F570984-8BEB-49BC-BD84-DA54AECA41BA}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BD0-4203-8FDA-AC8298CFD26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{E0457CF4-CB10-4927-9421-FFA8BB300C67}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BD0-4203-8FDA-AC8298CFD26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{E7BE775A-C934-4590-99E5-466FA0AD8B3E}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BD0-4203-8FDA-AC8298CFD2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4.2</c:v>
                </c:pt>
                <c:pt idx="16">
                  <c:v>3.6</c:v>
                </c:pt>
                <c:pt idx="24">
                  <c:v>3.2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D0-4203-8FDA-AC8298CFD2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{D19599C9-7791-49DF-884D-6807147B70B9}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BD0-4203-8FDA-AC8298CFD2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{AA6F6EFC-9DFB-4A98-B8D4-DCD80EFA725E}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D0-4203-8FDA-AC8298CFD2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{8F892A0C-6A05-4C51-B131-E7606C628947}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D0-4203-8FDA-AC8298CFD2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{019D20FD-9465-450A-AE56-EFAFBED1A96D}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D0-4203-8FDA-AC8298CFD2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{DDD68B0E-DD1E-4ECC-BE7F-14A5E3E37577}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D0-4203-8FDA-AC8298CFD26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{6CA3319A-BCFE-4A8A-99EE-B02DC14B933A}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BD0-4203-8FDA-AC8298CFD26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{BE850A58-8713-4AA6-B74B-AF7002C7908C}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BD0-4203-8FDA-AC8298CFD26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{5F8D9334-8F82-4FFC-9637-5C95195A7992}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BD0-4203-8FDA-AC8298CFD26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{AFF1F286-9DF0-4752-A6D6-2F2D5E9703EE}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BD0-4203-8FDA-AC8298CFD2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6BD0-4203-8FDA-AC8298CFD269}"/>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元利償還金については、借入の抑制及び低利率の借入に伴い減少傾向にあったが、地方債残高の増等により平成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年度から増加に転じた。来年度以降も、</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地方債残高の増により増加が見込まれる。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債務負担行為に伴う支出額は、富士見市土地開発公社の解散に伴う道路用地の買戻しが平成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年度で終了したため大きく減少している。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算入公債費等については、交付税措置のある地方債の活用を行い、比率の向上に努める。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将来負担比率の分子は平成２６年度からマイナスとなっているが、平成３０年度においては充当可能基金や充当可能特定歳入の増により特に大きくマイナスとなった。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は平成２７年度以降減少傾向にある一方、一般会計等に係る地方債の現在高は幹線道路整備事業や公共施設の大規模改修等により毎年度増加しており、来年度以降も増加す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今後も事業実施の適正化を図るとともに、交付税措置のある地方債の活用に努めていく。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埼玉県富士見市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・平成３０年度において、まちづくり寄附基金、産業振興基金からの取り崩しはあったが、すべての基金について積立額が上回ったため、基金全体としては約９億円の増となった。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作成している中期財政計画（５か年度）において、扶助費等の増加に伴って財政調整基金の取り崩しにより基金残高は減少し続け、５年後の全体の基金残高は現在の半分程度の残高になると見込んで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・公共施設整備基金：公共施設の整備に充てるため、施設の大規模修繕等の財源に充当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・緑地保全基金：市内の緑地の保全を図るため、緑の散歩道の整備等の財源に充当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・公共施設整備基金：公共施設老朽化対策等に備えるため２億８千万円を積み立てたことによる増額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・まちづくり寄附基金：富士見市勝瀬原特定土地区画整理組合からの寄付金１億９千万円を積立てたことによる増額</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・まちづくり寄附基金は今後寄付金額の減少が見込まれるため、残高の減少が見込まれる。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・令和元年度から、森林整備や人材育成、木材利用の促進や普及啓発などに取り組む経費を使途として森林環境譲与税積立基金を設立する。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・前年度の決算余剰金を中心に約３億円を積み立て、かつ取り崩しを行わなかったことによる増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・財政調整基金の残高は、標準財政規模の１５％以上となるよう努めることとしている。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・中期財政計画では、毎年度、決算剰余金の積立額よりも財源不足に伴う取崩額の方が大きくなることから減少を続けるものと見込んでいる。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111,167
108,713
19.77
34,306,651
32,954,653
1,013,921
20,194,110
23,281,887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年に公共施設等総合管理方針を策定し、将来人口や地域特性、課題等を踏まえながら、施設の方向性、対策内容及び実施時期を定める個別施設計画の策定を進めている。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有形固定資産減価償却率については、類似団体より高い水準にあり、資産を購入してからの経過期間が長く、資産価値が減少していることを表している。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110399</xdr:rowOff>
    </xdr:from>
    <xdr:to>
      <xdr:col>23</xdr:col>
      <xdr:colOff>136525</xdr:colOff>
      <xdr:row>29</xdr:row>
      <xdr:rowOff>40549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133276</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53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147411</xdr:rowOff>
    </xdr:from>
    <xdr:to>
      <xdr:col>19</xdr:col>
      <xdr:colOff>187325</xdr:colOff>
      <xdr:row>29</xdr:row>
      <xdr:rowOff>77561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26761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5733324"/>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39098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577033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94088</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8360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99" name="n_2mainValue有形固定資産減価償却率">
          <a:extLst>
            <a:ext uri="{FF2B5EF4-FFF2-40B4-BE49-F238E27FC236}">
              <a16:creationId xmlns:a16="http://schemas.microsoft.com/office/drawing/2014/main" id="{00000000-0008-0000-0D00-000063000000}"/>
            </a:ext>
          </a:extLst>
        </xdr:cNvPr>
        <xdr:cNvSpPr txBox="1"/>
      </xdr:nvSpPr>
      <xdr:spPr>
        <a:xfrm>
          <a:off x="3086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は類似団体平均を下回っている。主な要因としては、地方債残高は増加したものの、借入抑制を図るこ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で地方債残高の伸びを低減させたことや、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年度にかけて定員適正化計画に基づき人件費の削減に努めてきたことなどが考えられる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については、公共施設の老朽化に伴う大規模修繕を控え、地方債残高の増加が見込まれることから、事業費の圧縮等に取り組み、引き続き財政の健全化に努める。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35</xdr:row>
      <xdr:rowOff>17508</xdr:rowOff>
    </xdr:from>
    <xdr:to>
      <xdr:col>76</xdr:col>
      <xdr:colOff>73025</xdr:colOff>
      <xdr:row>35</xdr:row>
      <xdr:rowOff>119108</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67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103885</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670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97046</xdr:rowOff>
    </xdr:from>
    <xdr:to>
      <xdr:col>72</xdr:col>
      <xdr:colOff>123825</xdr:colOff>
      <xdr:row>35</xdr:row>
      <xdr:rowOff>27196</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6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147846</xdr:rowOff>
    </xdr:from>
    <xdr:to>
      <xdr:col>76</xdr:col>
      <xdr:colOff>22225</xdr:colOff>
      <xdr:row>35</xdr:row>
      <xdr:rowOff>68308</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6748671"/>
          <a:ext cx="7112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48" name="n_1aveValue債務償還比率">
          <a:extLst>
            <a:ext uri="{FF2B5EF4-FFF2-40B4-BE49-F238E27FC236}">
              <a16:creationId xmlns:a16="http://schemas.microsoft.com/office/drawing/2014/main" id="{00000000-0008-0000-0D00-000094000000}"/>
            </a:ext>
          </a:extLst>
        </xdr:cNvPr>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18323</xdr:rowOff>
    </xdr:from>
    <xdr:ext cx="469744" cy="259045"/>
    <xdr:sp macro="" textlink="">
      <xdr:nvSpPr>
        <xdr:cNvPr id="149" name="n_1mainValue債務償還比率">
          <a:extLst>
            <a:ext uri="{FF2B5EF4-FFF2-40B4-BE49-F238E27FC236}">
              <a16:creationId xmlns:a16="http://schemas.microsoft.com/office/drawing/2014/main" id="{00000000-0008-0000-0D00-000095000000}"/>
            </a:ext>
          </a:extLst>
        </xdr:cNvPr>
        <xdr:cNvSpPr txBox="1"/>
      </xdr:nvSpPr>
      <xdr:spPr>
        <a:xfrm>
          <a:off x="13836727" y="679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111,167
108,713
19.77
34,306,651
32,954,653
1,013,921
20,194,110
23,281,887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23495</xdr:rowOff>
    </xdr:from>
    <xdr:to>
      <xdr:col>20</xdr:col>
      <xdr:colOff>38100</xdr:colOff>
      <xdr:row>36</xdr:row>
      <xdr:rowOff>125095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38100</xdr:rowOff>
    </xdr:from>
    <xdr:to>
      <xdr:col>24</xdr:col>
      <xdr:colOff>63500</xdr:colOff>
      <xdr:row>36</xdr:row>
      <xdr:rowOff>74295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210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74295</xdr:rowOff>
    </xdr:from>
    <xdr:to>
      <xdr:col>19</xdr:col>
      <xdr:colOff>177800</xdr:colOff>
      <xdr:row>36</xdr:row>
      <xdr:rowOff>110490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24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141622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39705</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5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21819</xdr:rowOff>
    </xdr:from>
    <xdr:to>
      <xdr:col>55</xdr:col>
      <xdr:colOff>50800</xdr:colOff>
      <xdr:row>41</xdr:row>
      <xdr:rowOff>123419</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0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108196</xdr:rowOff>
    </xdr:from>
    <xdr:ext cx="469744"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69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21819</xdr:rowOff>
    </xdr:from>
    <xdr:to>
      <xdr:col>50</xdr:col>
      <xdr:colOff>165100</xdr:colOff>
      <xdr:row>41</xdr:row>
      <xdr:rowOff>123419</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0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72619</xdr:rowOff>
    </xdr:from>
    <xdr:to>
      <xdr:col>55</xdr:col>
      <xdr:colOff>0</xdr:colOff>
      <xdr:row>41</xdr:row>
      <xdr:rowOff>72619</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9639300" y="71020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23457</xdr:rowOff>
    </xdr:from>
    <xdr:to>
      <xdr:col>46</xdr:col>
      <xdr:colOff>38100</xdr:colOff>
      <xdr:row>41</xdr:row>
      <xdr:rowOff>125057</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70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72619</xdr:rowOff>
    </xdr:from>
    <xdr:to>
      <xdr:col>50</xdr:col>
      <xdr:colOff>114300</xdr:colOff>
      <xdr:row>41</xdr:row>
      <xdr:rowOff>74257</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750300" y="710206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142346</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145089</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114546</xdr:rowOff>
    </xdr:from>
    <xdr:ext cx="469744"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91727" y="714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116184</xdr:rowOff>
    </xdr:from>
    <xdr:ext cx="469744"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515427" y="714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158750</xdr:rowOff>
    </xdr:from>
    <xdr:to>
      <xdr:col>24</xdr:col>
      <xdr:colOff>114300</xdr:colOff>
      <xdr:row>62</xdr:row>
      <xdr:rowOff>88900</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4584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137177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E00-0000AB000000}"/>
            </a:ext>
          </a:extLst>
        </xdr:cNvPr>
        <xdr:cNvSpPr txBox="1"/>
      </xdr:nvSpPr>
      <xdr:spPr>
        <a:xfrm>
          <a:off x="4673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38100</xdr:rowOff>
    </xdr:from>
    <xdr:to>
      <xdr:col>24</xdr:col>
      <xdr:colOff>63500</xdr:colOff>
      <xdr:row>62</xdr:row>
      <xdr:rowOff>68580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797300" y="10668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114300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2908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00000000-0008-0000-0E00-0000CF000000}"/>
            </a:ext>
          </a:extLst>
        </xdr:cNvPr>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9" name="【橋りょう・トンネル】&#10;一人当たり有形固定資産（償却資産）額最大値テキスト">
          <a:extLst>
            <a:ext uri="{FF2B5EF4-FFF2-40B4-BE49-F238E27FC236}">
              <a16:creationId xmlns:a16="http://schemas.microsoft.com/office/drawing/2014/main" id="{00000000-0008-0000-0E00-0000D1000000}"/>
            </a:ext>
          </a:extLst>
        </xdr:cNvPr>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00000000-0008-0000-0E00-0000D3000000}"/>
            </a:ext>
          </a:extLst>
        </xdr:cNvPr>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55207</xdr:rowOff>
    </xdr:from>
    <xdr:to>
      <xdr:col>55</xdr:col>
      <xdr:colOff>50800</xdr:colOff>
      <xdr:row>64</xdr:row>
      <xdr:rowOff>156807</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10426700" y="110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141584</xdr:rowOff>
    </xdr:from>
    <xdr:ext cx="534377" cy="259045"/>
    <xdr:sp macro="" textlink="">
      <xdr:nvSpPr>
        <xdr:cNvPr id="222" name="【橋りょう・トンネル】&#10;一人当たり有形固定資産（償却資産）額該当値テキスト">
          <a:extLst>
            <a:ext uri="{FF2B5EF4-FFF2-40B4-BE49-F238E27FC236}">
              <a16:creationId xmlns:a16="http://schemas.microsoft.com/office/drawing/2014/main" id="{00000000-0008-0000-0E00-0000DE000000}"/>
            </a:ext>
          </a:extLst>
        </xdr:cNvPr>
        <xdr:cNvSpPr txBox="1"/>
      </xdr:nvSpPr>
      <xdr:spPr>
        <a:xfrm>
          <a:off x="10515600" y="109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55468</xdr:rowOff>
    </xdr:from>
    <xdr:to>
      <xdr:col>50</xdr:col>
      <xdr:colOff>165100</xdr:colOff>
      <xdr:row>64</xdr:row>
      <xdr:rowOff>157068</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9588500" y="110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106007</xdr:rowOff>
    </xdr:from>
    <xdr:to>
      <xdr:col>55</xdr:col>
      <xdr:colOff>0</xdr:colOff>
      <xdr:row>64</xdr:row>
      <xdr:rowOff>106268</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9639300" y="11078807"/>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55035</xdr:rowOff>
    </xdr:from>
    <xdr:to>
      <xdr:col>46</xdr:col>
      <xdr:colOff>38100</xdr:colOff>
      <xdr:row>64</xdr:row>
      <xdr:rowOff>156635</xdr:rowOff>
    </xdr:to>
    <xdr:sp macro="" textlink="">
      <xdr:nvSpPr>
        <xdr:cNvPr id="225" name="楕円 224">
          <a:extLst>
            <a:ext uri="{FF2B5EF4-FFF2-40B4-BE49-F238E27FC236}">
              <a16:creationId xmlns:a16="http://schemas.microsoft.com/office/drawing/2014/main" id="{00000000-0008-0000-0E00-0000E1000000}"/>
            </a:ext>
          </a:extLst>
        </xdr:cNvPr>
        <xdr:cNvSpPr/>
      </xdr:nvSpPr>
      <xdr:spPr>
        <a:xfrm>
          <a:off x="8699500" y="110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105835</xdr:rowOff>
    </xdr:from>
    <xdr:to>
      <xdr:col>50</xdr:col>
      <xdr:colOff>114300</xdr:colOff>
      <xdr:row>64</xdr:row>
      <xdr:rowOff>106268</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8750300" y="11078635"/>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148195</xdr:rowOff>
    </xdr:from>
    <xdr:ext cx="534377" cy="259045"/>
    <xdr:sp macro="" textlink="">
      <xdr:nvSpPr>
        <xdr:cNvPr id="230" name="n_1main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9359411" y="111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147762</xdr:rowOff>
    </xdr:from>
    <xdr:ext cx="534377" cy="259045"/>
    <xdr:sp macro="" textlink="">
      <xdr:nvSpPr>
        <xdr:cNvPr id="231" name="n_2main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8483111" y="111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a:extLst>
            <a:ext uri="{FF2B5EF4-FFF2-40B4-BE49-F238E27FC236}">
              <a16:creationId xmlns:a16="http://schemas.microsoft.com/office/drawing/2014/main" id="{00000000-0008-0000-0E00-00001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289" name="【認定こども園・幼稚園・保育所】&#10;有形固定資産減価償却率最小値テキスト">
          <a:extLst>
            <a:ext uri="{FF2B5EF4-FFF2-40B4-BE49-F238E27FC236}">
              <a16:creationId xmlns:a16="http://schemas.microsoft.com/office/drawing/2014/main" id="{00000000-0008-0000-0E00-000021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291" name="【認定こども園・幼稚園・保育所】&#10;有形固定資産減価償却率最大値テキスト">
          <a:extLst>
            <a:ext uri="{FF2B5EF4-FFF2-40B4-BE49-F238E27FC236}">
              <a16:creationId xmlns:a16="http://schemas.microsoft.com/office/drawing/2014/main" id="{00000000-0008-0000-0E00-000023010000}"/>
            </a:ext>
          </a:extLst>
        </xdr:cNvPr>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293" name="【認定こども園・幼稚園・保育所】&#10;有形固定資産減価償却率平均値テキスト">
          <a:extLst>
            <a:ext uri="{FF2B5EF4-FFF2-40B4-BE49-F238E27FC236}">
              <a16:creationId xmlns:a16="http://schemas.microsoft.com/office/drawing/2014/main" id="{00000000-0008-0000-0E00-000025010000}"/>
            </a:ext>
          </a:extLst>
        </xdr:cNvPr>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114935</xdr:rowOff>
    </xdr:from>
    <xdr:to>
      <xdr:col>85</xdr:col>
      <xdr:colOff>177800</xdr:colOff>
      <xdr:row>36</xdr:row>
      <xdr:rowOff>45085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137812</xdr:rowOff>
    </xdr:from>
    <xdr:ext cx="405111" cy="259045"/>
    <xdr:sp macro="" textlink="">
      <xdr:nvSpPr>
        <xdr:cNvPr id="304" name="【認定こども園・幼稚園・保育所】&#10;有形固定資産減価償却率該当値テキスト">
          <a:extLst>
            <a:ext uri="{FF2B5EF4-FFF2-40B4-BE49-F238E27FC236}">
              <a16:creationId xmlns:a16="http://schemas.microsoft.com/office/drawing/2014/main" id="{00000000-0008-0000-0E00-000030010000}"/>
            </a:ext>
          </a:extLst>
        </xdr:cNvPr>
        <xdr:cNvSpPr txBox="1"/>
      </xdr:nvSpPr>
      <xdr:spPr>
        <a:xfrm>
          <a:off x="163576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543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28575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15481300" y="61664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xdr:rowOff>
    </xdr:from>
    <xdr:to>
      <xdr:col>76</xdr:col>
      <xdr:colOff>165100</xdr:colOff>
      <xdr:row>36</xdr:row>
      <xdr:rowOff>111760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454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36</xdr:row>
      <xdr:rowOff>60960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14592300" y="6200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309" name="n_1aveValue【認定こども園・幼稚園・保育所】&#10;有形固定資産減価償却率">
          <a:extLst>
            <a:ext uri="{FF2B5EF4-FFF2-40B4-BE49-F238E27FC236}">
              <a16:creationId xmlns:a16="http://schemas.microsoft.com/office/drawing/2014/main" id="{00000000-0008-0000-0E00-000035010000}"/>
            </a:ext>
          </a:extLst>
        </xdr:cNvPr>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310" name="n_2aveValue【認定こども園・幼稚園・保育所】&#10;有形固定資産減価償却率">
          <a:extLst>
            <a:ext uri="{FF2B5EF4-FFF2-40B4-BE49-F238E27FC236}">
              <a16:creationId xmlns:a16="http://schemas.microsoft.com/office/drawing/2014/main" id="{00000000-0008-0000-0E00-000036010000}"/>
            </a:ext>
          </a:extLst>
        </xdr:cNvPr>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11" name="n_3aveValue【認定こども園・幼稚園・保育所】&#10;有形固定資産減価償却率">
          <a:extLst>
            <a:ext uri="{FF2B5EF4-FFF2-40B4-BE49-F238E27FC236}">
              <a16:creationId xmlns:a16="http://schemas.microsoft.com/office/drawing/2014/main" id="{00000000-0008-0000-0E00-000037010000}"/>
            </a:ext>
          </a:extLst>
        </xdr:cNvPr>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312" name="n_1mainValue【認定こども園・幼稚園・保育所】&#10;有形固定資産減価償却率">
          <a:extLst>
            <a:ext uri="{FF2B5EF4-FFF2-40B4-BE49-F238E27FC236}">
              <a16:creationId xmlns:a16="http://schemas.microsoft.com/office/drawing/2014/main" id="{00000000-0008-0000-0E00-000038010000}"/>
            </a:ext>
          </a:extLst>
        </xdr:cNvPr>
        <xdr:cNvSpPr txBox="1"/>
      </xdr:nvSpPr>
      <xdr:spPr>
        <a:xfrm>
          <a:off x="15266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128287</xdr:rowOff>
    </xdr:from>
    <xdr:ext cx="405111" cy="259045"/>
    <xdr:sp macro="" textlink="">
      <xdr:nvSpPr>
        <xdr:cNvPr id="313" name="n_2mainValue【認定こども園・幼稚園・保育所】&#10;有形固定資産減価償却率">
          <a:extLst>
            <a:ext uri="{FF2B5EF4-FFF2-40B4-BE49-F238E27FC236}">
              <a16:creationId xmlns:a16="http://schemas.microsoft.com/office/drawing/2014/main" id="{00000000-0008-0000-0E00-000039010000}"/>
            </a:ext>
          </a:extLst>
        </xdr:cNvPr>
        <xdr:cNvSpPr txBox="1"/>
      </xdr:nvSpPr>
      <xdr:spPr>
        <a:xfrm>
          <a:off x="14389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認定こども園・幼稚園・保育所】&#10;一人当たり面積グラフ枠">
          <a:extLst>
            <a:ext uri="{FF2B5EF4-FFF2-40B4-BE49-F238E27FC236}">
              <a16:creationId xmlns:a16="http://schemas.microsoft.com/office/drawing/2014/main" id="{00000000-0008-0000-0E00-00005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338" name="【認定こども園・幼稚園・保育所】&#10;一人当たり面積最小値テキスト">
          <a:extLst>
            <a:ext uri="{FF2B5EF4-FFF2-40B4-BE49-F238E27FC236}">
              <a16:creationId xmlns:a16="http://schemas.microsoft.com/office/drawing/2014/main" id="{00000000-0008-0000-0E00-000052010000}"/>
            </a:ext>
          </a:extLst>
        </xdr:cNvPr>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340" name="【認定こども園・幼稚園・保育所】&#10;一人当たり面積最大値テキスト">
          <a:extLst>
            <a:ext uri="{FF2B5EF4-FFF2-40B4-BE49-F238E27FC236}">
              <a16:creationId xmlns:a16="http://schemas.microsoft.com/office/drawing/2014/main" id="{00000000-0008-0000-0E00-000054010000}"/>
            </a:ext>
          </a:extLst>
        </xdr:cNvPr>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158767</xdr:rowOff>
    </xdr:from>
    <xdr:ext cx="469744" cy="259045"/>
    <xdr:sp macro="" textlink="">
      <xdr:nvSpPr>
        <xdr:cNvPr id="342" name="【認定こども園・幼稚園・保育所】&#10;一人当たり面積平均値テキスト">
          <a:extLst>
            <a:ext uri="{FF2B5EF4-FFF2-40B4-BE49-F238E27FC236}">
              <a16:creationId xmlns:a16="http://schemas.microsoft.com/office/drawing/2014/main" id="{00000000-0008-0000-0E00-000056010000}"/>
            </a:ext>
          </a:extLst>
        </xdr:cNvPr>
        <xdr:cNvSpPr txBox="1"/>
      </xdr:nvSpPr>
      <xdr:spPr>
        <a:xfrm>
          <a:off x="221996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353" name="【認定こども園・幼稚園・保育所】&#10;一人当たり面積該当値テキスト">
          <a:extLst>
            <a:ext uri="{FF2B5EF4-FFF2-40B4-BE49-F238E27FC236}">
              <a16:creationId xmlns:a16="http://schemas.microsoft.com/office/drawing/2014/main" id="{00000000-0008-0000-0E00-000061010000}"/>
            </a:ext>
          </a:extLst>
        </xdr:cNvPr>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19050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21323300" y="704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11430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20434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358" name="n_1aveValue【認定こども園・幼稚園・保育所】&#10;一人当たり面積">
          <a:extLst>
            <a:ext uri="{FF2B5EF4-FFF2-40B4-BE49-F238E27FC236}">
              <a16:creationId xmlns:a16="http://schemas.microsoft.com/office/drawing/2014/main" id="{00000000-0008-0000-0E00-000066010000}"/>
            </a:ext>
          </a:extLst>
        </xdr:cNvPr>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359" name="n_2aveValue【認定こども園・幼稚園・保育所】&#10;一人当たり面積">
          <a:extLst>
            <a:ext uri="{FF2B5EF4-FFF2-40B4-BE49-F238E27FC236}">
              <a16:creationId xmlns:a16="http://schemas.microsoft.com/office/drawing/2014/main" id="{00000000-0008-0000-0E00-000067010000}"/>
            </a:ext>
          </a:extLst>
        </xdr:cNvPr>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60" name="n_3aveValue【認定こども園・幼稚園・保育所】&#10;一人当たり面積">
          <a:extLst>
            <a:ext uri="{FF2B5EF4-FFF2-40B4-BE49-F238E27FC236}">
              <a16:creationId xmlns:a16="http://schemas.microsoft.com/office/drawing/2014/main" id="{00000000-0008-0000-0E00-000068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361" name="n_1mainValue【認定こども園・幼稚園・保育所】&#10;一人当たり面積">
          <a:extLst>
            <a:ext uri="{FF2B5EF4-FFF2-40B4-BE49-F238E27FC236}">
              <a16:creationId xmlns:a16="http://schemas.microsoft.com/office/drawing/2014/main" id="{00000000-0008-0000-0E00-000069010000}"/>
            </a:ext>
          </a:extLst>
        </xdr:cNvPr>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362" name="n_2mainValue【認定こども園・幼稚園・保育所】&#10;一人当たり面積">
          <a:extLst>
            <a:ext uri="{FF2B5EF4-FFF2-40B4-BE49-F238E27FC236}">
              <a16:creationId xmlns:a16="http://schemas.microsoft.com/office/drawing/2014/main" id="{00000000-0008-0000-0E00-00006A010000}"/>
            </a:ext>
          </a:extLst>
        </xdr:cNvPr>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学校施設】&#10;有形固定資産減価償却率グラフ枠">
          <a:extLst>
            <a:ext uri="{FF2B5EF4-FFF2-40B4-BE49-F238E27FC236}">
              <a16:creationId xmlns:a16="http://schemas.microsoft.com/office/drawing/2014/main" id="{00000000-0008-0000-0E00-00008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390" name="【学校施設】&#10;有形固定資産減価償却率最小値テキスト">
          <a:extLst>
            <a:ext uri="{FF2B5EF4-FFF2-40B4-BE49-F238E27FC236}">
              <a16:creationId xmlns:a16="http://schemas.microsoft.com/office/drawing/2014/main" id="{00000000-0008-0000-0E00-000086010000}"/>
            </a:ext>
          </a:extLst>
        </xdr:cNvPr>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392" name="【学校施設】&#10;有形固定資産減価償却率最大値テキスト">
          <a:extLst>
            <a:ext uri="{FF2B5EF4-FFF2-40B4-BE49-F238E27FC236}">
              <a16:creationId xmlns:a16="http://schemas.microsoft.com/office/drawing/2014/main" id="{00000000-0008-0000-0E00-00008801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394" name="【学校施設】&#10;有形固定資産減価償却率平均値テキスト">
          <a:extLst>
            <a:ext uri="{FF2B5EF4-FFF2-40B4-BE49-F238E27FC236}">
              <a16:creationId xmlns:a16="http://schemas.microsoft.com/office/drawing/2014/main" id="{00000000-0008-0000-0E00-00008A010000}"/>
            </a:ext>
          </a:extLst>
        </xdr:cNvPr>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161472</xdr:rowOff>
    </xdr:from>
    <xdr:to>
      <xdr:col>85</xdr:col>
      <xdr:colOff>177800</xdr:colOff>
      <xdr:row>57</xdr:row>
      <xdr:rowOff>91622</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62687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12899</xdr:rowOff>
    </xdr:from>
    <xdr:ext cx="405111" cy="259045"/>
    <xdr:sp macro="" textlink="">
      <xdr:nvSpPr>
        <xdr:cNvPr id="405" name="【学校施設】&#10;有形固定資産減価償却率該当値テキスト">
          <a:extLst>
            <a:ext uri="{FF2B5EF4-FFF2-40B4-BE49-F238E27FC236}">
              <a16:creationId xmlns:a16="http://schemas.microsoft.com/office/drawing/2014/main" id="{00000000-0008-0000-0E00-000095010000}"/>
            </a:ext>
          </a:extLst>
        </xdr:cNvPr>
        <xdr:cNvSpPr txBox="1"/>
      </xdr:nvSpPr>
      <xdr:spPr>
        <a:xfrm>
          <a:off x="16357600" y="961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61867</xdr:rowOff>
    </xdr:from>
    <xdr:to>
      <xdr:col>81</xdr:col>
      <xdr:colOff>101600</xdr:colOff>
      <xdr:row>57</xdr:row>
      <xdr:rowOff>163467</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5430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40822</xdr:rowOff>
    </xdr:from>
    <xdr:to>
      <xdr:col>85</xdr:col>
      <xdr:colOff>127000</xdr:colOff>
      <xdr:row>57</xdr:row>
      <xdr:rowOff>112667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5481300" y="98134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454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112667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4592300" y="97612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10" name="n_1aveValue【学校施設】&#10;有形固定資産減価償却率">
          <a:extLst>
            <a:ext uri="{FF2B5EF4-FFF2-40B4-BE49-F238E27FC236}">
              <a16:creationId xmlns:a16="http://schemas.microsoft.com/office/drawing/2014/main" id="{00000000-0008-0000-0E00-00009A010000}"/>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411" name="n_2aveValue【学校施設】&#10;有形固定資産減価償却率">
          <a:extLst>
            <a:ext uri="{FF2B5EF4-FFF2-40B4-BE49-F238E27FC236}">
              <a16:creationId xmlns:a16="http://schemas.microsoft.com/office/drawing/2014/main" id="{00000000-0008-0000-0E00-00009B010000}"/>
            </a:ext>
          </a:extLst>
        </xdr:cNvPr>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412" name="n_3aveValue【学校施設】&#10;有形固定資産減価償却率">
          <a:extLst>
            <a:ext uri="{FF2B5EF4-FFF2-40B4-BE49-F238E27FC236}">
              <a16:creationId xmlns:a16="http://schemas.microsoft.com/office/drawing/2014/main" id="{00000000-0008-0000-0E00-00009C010000}"/>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8544</xdr:rowOff>
    </xdr:from>
    <xdr:ext cx="405111" cy="259045"/>
    <xdr:sp macro="" textlink="">
      <xdr:nvSpPr>
        <xdr:cNvPr id="413" name="n_1mainValue【学校施設】&#10;有形固定資産減価償却率">
          <a:extLst>
            <a:ext uri="{FF2B5EF4-FFF2-40B4-BE49-F238E27FC236}">
              <a16:creationId xmlns:a16="http://schemas.microsoft.com/office/drawing/2014/main" id="{00000000-0008-0000-0E00-00009D010000}"/>
            </a:ext>
          </a:extLst>
        </xdr:cNvPr>
        <xdr:cNvSpPr txBox="1"/>
      </xdr:nvSpPr>
      <xdr:spPr>
        <a:xfrm>
          <a:off x="15266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414" name="n_2mainValue【学校施設】&#10;有形固定資産減価償却率">
          <a:extLst>
            <a:ext uri="{FF2B5EF4-FFF2-40B4-BE49-F238E27FC236}">
              <a16:creationId xmlns:a16="http://schemas.microsoft.com/office/drawing/2014/main" id="{00000000-0008-0000-0E00-00009E010000}"/>
            </a:ext>
          </a:extLst>
        </xdr:cNvPr>
        <xdr:cNvSpPr txBox="1"/>
      </xdr:nvSpPr>
      <xdr:spPr>
        <a:xfrm>
          <a:off x="14389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学校施設】&#10;一人当たり面積グラフ枠">
          <a:extLst>
            <a:ext uri="{FF2B5EF4-FFF2-40B4-BE49-F238E27FC236}">
              <a16:creationId xmlns:a16="http://schemas.microsoft.com/office/drawing/2014/main" id="{00000000-0008-0000-0E00-0000B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438" name="【学校施設】&#10;一人当たり面積最小値テキスト">
          <a:extLst>
            <a:ext uri="{FF2B5EF4-FFF2-40B4-BE49-F238E27FC236}">
              <a16:creationId xmlns:a16="http://schemas.microsoft.com/office/drawing/2014/main" id="{00000000-0008-0000-0E00-0000B6010000}"/>
            </a:ext>
          </a:extLst>
        </xdr:cNvPr>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440" name="【学校施設】&#10;一人当たり面積最大値テキスト">
          <a:extLst>
            <a:ext uri="{FF2B5EF4-FFF2-40B4-BE49-F238E27FC236}">
              <a16:creationId xmlns:a16="http://schemas.microsoft.com/office/drawing/2014/main" id="{00000000-0008-0000-0E00-0000B8010000}"/>
            </a:ext>
          </a:extLst>
        </xdr:cNvPr>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442" name="【学校施設】&#10;一人当たり面積平均値テキスト">
          <a:extLst>
            <a:ext uri="{FF2B5EF4-FFF2-40B4-BE49-F238E27FC236}">
              <a16:creationId xmlns:a16="http://schemas.microsoft.com/office/drawing/2014/main" id="{00000000-0008-0000-0E00-0000BA010000}"/>
            </a:ext>
          </a:extLst>
        </xdr:cNvPr>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21353</xdr:rowOff>
    </xdr:from>
    <xdr:ext cx="469744" cy="259045"/>
    <xdr:sp macro="" textlink="">
      <xdr:nvSpPr>
        <xdr:cNvPr id="453" name="【学校施設】&#10;一人当たり面積該当値テキスト">
          <a:extLst>
            <a:ext uri="{FF2B5EF4-FFF2-40B4-BE49-F238E27FC236}">
              <a16:creationId xmlns:a16="http://schemas.microsoft.com/office/drawing/2014/main" id="{00000000-0008-0000-0E00-0000C5010000}"/>
            </a:ext>
          </a:extLst>
        </xdr:cNvPr>
        <xdr:cNvSpPr txBox="1"/>
      </xdr:nvSpPr>
      <xdr:spPr>
        <a:xfrm>
          <a:off x="22199600"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40183</xdr:rowOff>
    </xdr:from>
    <xdr:to>
      <xdr:col>112</xdr:col>
      <xdr:colOff>38100</xdr:colOff>
      <xdr:row>63</xdr:row>
      <xdr:rowOff>141783</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1272500" y="10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90983</xdr:rowOff>
    </xdr:from>
    <xdr:to>
      <xdr:col>116</xdr:col>
      <xdr:colOff>63500</xdr:colOff>
      <xdr:row>63</xdr:row>
      <xdr:rowOff>93726</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1323300" y="1089233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39268</xdr:rowOff>
    </xdr:from>
    <xdr:to>
      <xdr:col>107</xdr:col>
      <xdr:colOff>101600</xdr:colOff>
      <xdr:row>63</xdr:row>
      <xdr:rowOff>140868</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0383500" y="108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90068</xdr:rowOff>
    </xdr:from>
    <xdr:to>
      <xdr:col>111</xdr:col>
      <xdr:colOff>177800</xdr:colOff>
      <xdr:row>63</xdr:row>
      <xdr:rowOff>90983</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0434300" y="1089141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458" name="n_1aveValue【学校施設】&#10;一人当たり面積">
          <a:extLst>
            <a:ext uri="{FF2B5EF4-FFF2-40B4-BE49-F238E27FC236}">
              <a16:creationId xmlns:a16="http://schemas.microsoft.com/office/drawing/2014/main" id="{00000000-0008-0000-0E00-0000CA010000}"/>
            </a:ext>
          </a:extLst>
        </xdr:cNvPr>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26636</xdr:rowOff>
    </xdr:from>
    <xdr:ext cx="469744" cy="259045"/>
    <xdr:sp macro="" textlink="">
      <xdr:nvSpPr>
        <xdr:cNvPr id="459" name="n_2aveValue【学校施設】&#10;一人当たり面積">
          <a:extLst>
            <a:ext uri="{FF2B5EF4-FFF2-40B4-BE49-F238E27FC236}">
              <a16:creationId xmlns:a16="http://schemas.microsoft.com/office/drawing/2014/main" id="{00000000-0008-0000-0E00-0000CB010000}"/>
            </a:ext>
          </a:extLst>
        </xdr:cNvPr>
        <xdr:cNvSpPr txBox="1"/>
      </xdr:nvSpPr>
      <xdr:spPr>
        <a:xfrm>
          <a:off x="20199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460" name="n_3aveValue【学校施設】&#10;一人当たり面積">
          <a:extLst>
            <a:ext uri="{FF2B5EF4-FFF2-40B4-BE49-F238E27FC236}">
              <a16:creationId xmlns:a16="http://schemas.microsoft.com/office/drawing/2014/main" id="{00000000-0008-0000-0E00-0000CC010000}"/>
            </a:ext>
          </a:extLst>
        </xdr:cNvPr>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132910</xdr:rowOff>
    </xdr:from>
    <xdr:ext cx="469744" cy="259045"/>
    <xdr:sp macro="" textlink="">
      <xdr:nvSpPr>
        <xdr:cNvPr id="461" name="n_1mainValue【学校施設】&#10;一人当たり面積">
          <a:extLst>
            <a:ext uri="{FF2B5EF4-FFF2-40B4-BE49-F238E27FC236}">
              <a16:creationId xmlns:a16="http://schemas.microsoft.com/office/drawing/2014/main" id="{00000000-0008-0000-0E00-0000CD010000}"/>
            </a:ext>
          </a:extLst>
        </xdr:cNvPr>
        <xdr:cNvSpPr txBox="1"/>
      </xdr:nvSpPr>
      <xdr:spPr>
        <a:xfrm>
          <a:off x="210757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131995</xdr:rowOff>
    </xdr:from>
    <xdr:ext cx="469744" cy="259045"/>
    <xdr:sp macro="" textlink="">
      <xdr:nvSpPr>
        <xdr:cNvPr id="462" name="n_2mainValue【学校施設】&#10;一人当たり面積">
          <a:extLst>
            <a:ext uri="{FF2B5EF4-FFF2-40B4-BE49-F238E27FC236}">
              <a16:creationId xmlns:a16="http://schemas.microsoft.com/office/drawing/2014/main" id="{00000000-0008-0000-0E00-0000CE010000}"/>
            </a:ext>
          </a:extLst>
        </xdr:cNvPr>
        <xdr:cNvSpPr txBox="1"/>
      </xdr:nvSpPr>
      <xdr:spPr>
        <a:xfrm>
          <a:off x="201994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児童館】&#10;有形固定資産減価償却率グラフ枠">
          <a:extLst>
            <a:ext uri="{FF2B5EF4-FFF2-40B4-BE49-F238E27FC236}">
              <a16:creationId xmlns:a16="http://schemas.microsoft.com/office/drawing/2014/main" id="{00000000-0008-0000-0E00-0000E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488" name="【児童館】&#10;有形固定資産減価償却率最小値テキスト">
          <a:extLst>
            <a:ext uri="{FF2B5EF4-FFF2-40B4-BE49-F238E27FC236}">
              <a16:creationId xmlns:a16="http://schemas.microsoft.com/office/drawing/2014/main" id="{00000000-0008-0000-0E00-0000E8010000}"/>
            </a:ext>
          </a:extLst>
        </xdr:cNvPr>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490" name="【児童館】&#10;有形固定資産減価償却率最大値テキスト">
          <a:extLst>
            <a:ext uri="{FF2B5EF4-FFF2-40B4-BE49-F238E27FC236}">
              <a16:creationId xmlns:a16="http://schemas.microsoft.com/office/drawing/2014/main" id="{00000000-0008-0000-0E00-0000EA010000}"/>
            </a:ext>
          </a:extLst>
        </xdr:cNvPr>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116857</xdr:rowOff>
    </xdr:from>
    <xdr:ext cx="405111" cy="259045"/>
    <xdr:sp macro="" textlink="">
      <xdr:nvSpPr>
        <xdr:cNvPr id="492" name="【児童館】&#10;有形固定資産減価償却率平均値テキスト">
          <a:extLst>
            <a:ext uri="{FF2B5EF4-FFF2-40B4-BE49-F238E27FC236}">
              <a16:creationId xmlns:a16="http://schemas.microsoft.com/office/drawing/2014/main" id="{00000000-0008-0000-0E00-0000EC010000}"/>
            </a:ext>
          </a:extLst>
        </xdr:cNvPr>
        <xdr:cNvSpPr txBox="1"/>
      </xdr:nvSpPr>
      <xdr:spPr>
        <a:xfrm>
          <a:off x="16357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139700</xdr:rowOff>
    </xdr:from>
    <xdr:to>
      <xdr:col>85</xdr:col>
      <xdr:colOff>177800</xdr:colOff>
      <xdr:row>85</xdr:row>
      <xdr:rowOff>69850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6268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118127</xdr:rowOff>
    </xdr:from>
    <xdr:ext cx="405111" cy="259045"/>
    <xdr:sp macro="" textlink="">
      <xdr:nvSpPr>
        <xdr:cNvPr id="503" name="【児童館】&#10;有形固定資産減価償却率該当値テキスト">
          <a:extLst>
            <a:ext uri="{FF2B5EF4-FFF2-40B4-BE49-F238E27FC236}">
              <a16:creationId xmlns:a16="http://schemas.microsoft.com/office/drawing/2014/main" id="{00000000-0008-0000-0E00-0000F7010000}"/>
            </a:ext>
          </a:extLst>
        </xdr:cNvPr>
        <xdr:cNvSpPr txBox="1"/>
      </xdr:nvSpPr>
      <xdr:spPr>
        <a:xfrm>
          <a:off x="16357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13970</xdr:rowOff>
    </xdr:from>
    <xdr:to>
      <xdr:col>81</xdr:col>
      <xdr:colOff>101600</xdr:colOff>
      <xdr:row>85</xdr:row>
      <xdr:rowOff>115570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19050</xdr:rowOff>
    </xdr:from>
    <xdr:to>
      <xdr:col>85</xdr:col>
      <xdr:colOff>127000</xdr:colOff>
      <xdr:row>85</xdr:row>
      <xdr:rowOff>64770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5481300" y="14592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120650</xdr:rowOff>
    </xdr:from>
    <xdr:to>
      <xdr:col>76</xdr:col>
      <xdr:colOff>165100</xdr:colOff>
      <xdr:row>84</xdr:row>
      <xdr:rowOff>50800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0</xdr:rowOff>
    </xdr:from>
    <xdr:to>
      <xdr:col>81</xdr:col>
      <xdr:colOff>50800</xdr:colOff>
      <xdr:row>85</xdr:row>
      <xdr:rowOff>64770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4592300" y="144018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34941</xdr:rowOff>
    </xdr:from>
    <xdr:ext cx="405111" cy="259045"/>
    <xdr:sp macro="" textlink="">
      <xdr:nvSpPr>
        <xdr:cNvPr id="508" name="n_1aveValue【児童館】&#10;有形固定資産減価償却率">
          <a:extLst>
            <a:ext uri="{FF2B5EF4-FFF2-40B4-BE49-F238E27FC236}">
              <a16:creationId xmlns:a16="http://schemas.microsoft.com/office/drawing/2014/main" id="{00000000-0008-0000-0E00-0000FC010000}"/>
            </a:ext>
          </a:extLst>
        </xdr:cNvPr>
        <xdr:cNvSpPr txBox="1"/>
      </xdr:nvSpPr>
      <xdr:spPr>
        <a:xfrm>
          <a:off x="15266044"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160672</xdr:rowOff>
    </xdr:from>
    <xdr:ext cx="405111" cy="259045"/>
    <xdr:sp macro="" textlink="">
      <xdr:nvSpPr>
        <xdr:cNvPr id="509" name="n_2aveValue【児童館】&#10;有形固定資産減価償却率">
          <a:extLst>
            <a:ext uri="{FF2B5EF4-FFF2-40B4-BE49-F238E27FC236}">
              <a16:creationId xmlns:a16="http://schemas.microsoft.com/office/drawing/2014/main" id="{00000000-0008-0000-0E00-0000FD010000}"/>
            </a:ext>
          </a:extLst>
        </xdr:cNvPr>
        <xdr:cNvSpPr txBox="1"/>
      </xdr:nvSpPr>
      <xdr:spPr>
        <a:xfrm>
          <a:off x="143897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510" name="n_3aveValue【児童館】&#10;有形固定資産減価償却率">
          <a:extLst>
            <a:ext uri="{FF2B5EF4-FFF2-40B4-BE49-F238E27FC236}">
              <a16:creationId xmlns:a16="http://schemas.microsoft.com/office/drawing/2014/main" id="{00000000-0008-0000-0E00-0000FE010000}"/>
            </a:ext>
          </a:extLst>
        </xdr:cNvPr>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106697</xdr:rowOff>
    </xdr:from>
    <xdr:ext cx="405111" cy="259045"/>
    <xdr:sp macro="" textlink="">
      <xdr:nvSpPr>
        <xdr:cNvPr id="511" name="n_1mainValue【児童館】&#10;有形固定資産減価償却率">
          <a:extLst>
            <a:ext uri="{FF2B5EF4-FFF2-40B4-BE49-F238E27FC236}">
              <a16:creationId xmlns:a16="http://schemas.microsoft.com/office/drawing/2014/main" id="{00000000-0008-0000-0E00-0000FF010000}"/>
            </a:ext>
          </a:extLst>
        </xdr:cNvPr>
        <xdr:cNvSpPr txBox="1"/>
      </xdr:nvSpPr>
      <xdr:spPr>
        <a:xfrm>
          <a:off x="152660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41927</xdr:rowOff>
    </xdr:from>
    <xdr:ext cx="405111" cy="259045"/>
    <xdr:sp macro="" textlink="">
      <xdr:nvSpPr>
        <xdr:cNvPr id="512" name="n_2mainValue【児童館】&#10;有形固定資産減価償却率">
          <a:extLst>
            <a:ext uri="{FF2B5EF4-FFF2-40B4-BE49-F238E27FC236}">
              <a16:creationId xmlns:a16="http://schemas.microsoft.com/office/drawing/2014/main" id="{00000000-0008-0000-0E00-000000020000}"/>
            </a:ext>
          </a:extLst>
        </xdr:cNvPr>
        <xdr:cNvSpPr txBox="1"/>
      </xdr:nvSpPr>
      <xdr:spPr>
        <a:xfrm>
          <a:off x="14389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a:extLst>
            <a:ext uri="{FF2B5EF4-FFF2-40B4-BE49-F238E27FC236}">
              <a16:creationId xmlns:a16="http://schemas.microsoft.com/office/drawing/2014/main" id="{00000000-0008-0000-0E00-00001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35" name="【児童館】&#10;一人当たり面積最小値テキスト">
          <a:extLst>
            <a:ext uri="{FF2B5EF4-FFF2-40B4-BE49-F238E27FC236}">
              <a16:creationId xmlns:a16="http://schemas.microsoft.com/office/drawing/2014/main" id="{00000000-0008-0000-0E00-000017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7" name="【児童館】&#10;一人当たり面積最大値テキスト">
          <a:extLst>
            <a:ext uri="{FF2B5EF4-FFF2-40B4-BE49-F238E27FC236}">
              <a16:creationId xmlns:a16="http://schemas.microsoft.com/office/drawing/2014/main" id="{00000000-0008-0000-0E00-000019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39" name="【児童館】&#10;一人当たり面積平均値テキスト">
          <a:extLst>
            <a:ext uri="{FF2B5EF4-FFF2-40B4-BE49-F238E27FC236}">
              <a16:creationId xmlns:a16="http://schemas.microsoft.com/office/drawing/2014/main" id="{00000000-0008-0000-0E00-00001B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50" name="【児童館】&#10;一人当たり面積該当値テキスト">
          <a:extLst>
            <a:ext uri="{FF2B5EF4-FFF2-40B4-BE49-F238E27FC236}">
              <a16:creationId xmlns:a16="http://schemas.microsoft.com/office/drawing/2014/main" id="{00000000-0008-0000-0E00-000026020000}"/>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26670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0434300" y="14577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55" name="n_1aveValue【児童館】&#10;一人当たり面積">
          <a:extLst>
            <a:ext uri="{FF2B5EF4-FFF2-40B4-BE49-F238E27FC236}">
              <a16:creationId xmlns:a16="http://schemas.microsoft.com/office/drawing/2014/main" id="{00000000-0008-0000-0E00-00002B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56" name="n_2aveValue【児童館】&#10;一人当たり面積">
          <a:extLst>
            <a:ext uri="{FF2B5EF4-FFF2-40B4-BE49-F238E27FC236}">
              <a16:creationId xmlns:a16="http://schemas.microsoft.com/office/drawing/2014/main" id="{00000000-0008-0000-0E00-00002C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557" name="n_3aveValue【児童館】&#10;一人当たり面積">
          <a:extLst>
            <a:ext uri="{FF2B5EF4-FFF2-40B4-BE49-F238E27FC236}">
              <a16:creationId xmlns:a16="http://schemas.microsoft.com/office/drawing/2014/main" id="{00000000-0008-0000-0E00-00002D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558" name="n_1mainValue【児童館】&#10;一人当たり面積">
          <a:extLst>
            <a:ext uri="{FF2B5EF4-FFF2-40B4-BE49-F238E27FC236}">
              <a16:creationId xmlns:a16="http://schemas.microsoft.com/office/drawing/2014/main" id="{00000000-0008-0000-0E00-00002E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59" name="n_2mainValue【児童館】&#10;一人当たり面積">
          <a:extLst>
            <a:ext uri="{FF2B5EF4-FFF2-40B4-BE49-F238E27FC236}">
              <a16:creationId xmlns:a16="http://schemas.microsoft.com/office/drawing/2014/main" id="{00000000-0008-0000-0E00-00002F020000}"/>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公民館】&#10;有形固定資産減価償却率グラフ枠">
          <a:extLst>
            <a:ext uri="{FF2B5EF4-FFF2-40B4-BE49-F238E27FC236}">
              <a16:creationId xmlns:a16="http://schemas.microsoft.com/office/drawing/2014/main" id="{00000000-0008-0000-0E00-00004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583" name="【公民館】&#10;有形固定資産減価償却率最小値テキスト">
          <a:extLst>
            <a:ext uri="{FF2B5EF4-FFF2-40B4-BE49-F238E27FC236}">
              <a16:creationId xmlns:a16="http://schemas.microsoft.com/office/drawing/2014/main" id="{00000000-0008-0000-0E00-000047020000}"/>
            </a:ext>
          </a:extLst>
        </xdr:cNvPr>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85" name="【公民館】&#10;有形固定資産減価償却率最大値テキスト">
          <a:extLst>
            <a:ext uri="{FF2B5EF4-FFF2-40B4-BE49-F238E27FC236}">
              <a16:creationId xmlns:a16="http://schemas.microsoft.com/office/drawing/2014/main" id="{00000000-0008-0000-0E00-000049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587" name="【公民館】&#10;有形固定資産減価償却率平均値テキスト">
          <a:extLst>
            <a:ext uri="{FF2B5EF4-FFF2-40B4-BE49-F238E27FC236}">
              <a16:creationId xmlns:a16="http://schemas.microsoft.com/office/drawing/2014/main" id="{00000000-0008-0000-0E00-00004B020000}"/>
            </a:ext>
          </a:extLst>
        </xdr:cNvPr>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55118</xdr:rowOff>
    </xdr:from>
    <xdr:to>
      <xdr:col>85</xdr:col>
      <xdr:colOff>177800</xdr:colOff>
      <xdr:row>104</xdr:row>
      <xdr:rowOff>156718</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62687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77995</xdr:rowOff>
    </xdr:from>
    <xdr:ext cx="405111" cy="259045"/>
    <xdr:sp macro="" textlink="">
      <xdr:nvSpPr>
        <xdr:cNvPr id="598" name="【公民館】&#10;有形固定資産減価償却率該当値テキスト">
          <a:extLst>
            <a:ext uri="{FF2B5EF4-FFF2-40B4-BE49-F238E27FC236}">
              <a16:creationId xmlns:a16="http://schemas.microsoft.com/office/drawing/2014/main" id="{00000000-0008-0000-0E00-000056020000}"/>
            </a:ext>
          </a:extLst>
        </xdr:cNvPr>
        <xdr:cNvSpPr txBox="1"/>
      </xdr:nvSpPr>
      <xdr:spPr>
        <a:xfrm>
          <a:off x="16357600" y="177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109982</xdr:rowOff>
    </xdr:from>
    <xdr:to>
      <xdr:col>81</xdr:col>
      <xdr:colOff>101600</xdr:colOff>
      <xdr:row>105</xdr:row>
      <xdr:rowOff>40132</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54305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105918</xdr:rowOff>
    </xdr:from>
    <xdr:to>
      <xdr:col>85</xdr:col>
      <xdr:colOff>127000</xdr:colOff>
      <xdr:row>104</xdr:row>
      <xdr:rowOff>160782</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5481300" y="1793671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160782</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4592300" y="17826989"/>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603" name="n_1aveValue【公民館】&#10;有形固定資産減価償却率">
          <a:extLst>
            <a:ext uri="{FF2B5EF4-FFF2-40B4-BE49-F238E27FC236}">
              <a16:creationId xmlns:a16="http://schemas.microsoft.com/office/drawing/2014/main" id="{00000000-0008-0000-0E00-00005B020000}"/>
            </a:ext>
          </a:extLst>
        </xdr:cNvPr>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604" name="n_2aveValue【公民館】&#10;有形固定資産減価償却率">
          <a:extLst>
            <a:ext uri="{FF2B5EF4-FFF2-40B4-BE49-F238E27FC236}">
              <a16:creationId xmlns:a16="http://schemas.microsoft.com/office/drawing/2014/main" id="{00000000-0008-0000-0E00-00005C020000}"/>
            </a:ext>
          </a:extLst>
        </xdr:cNvPr>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605" name="n_3aveValue【公民館】&#10;有形固定資産減価償却率">
          <a:extLst>
            <a:ext uri="{FF2B5EF4-FFF2-40B4-BE49-F238E27FC236}">
              <a16:creationId xmlns:a16="http://schemas.microsoft.com/office/drawing/2014/main" id="{00000000-0008-0000-0E00-00005D020000}"/>
            </a:ext>
          </a:extLst>
        </xdr:cNvPr>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56659</xdr:rowOff>
    </xdr:from>
    <xdr:ext cx="405111" cy="259045"/>
    <xdr:sp macro="" textlink="">
      <xdr:nvSpPr>
        <xdr:cNvPr id="606" name="n_1mainValue【公民館】&#10;有形固定資産減価償却率">
          <a:extLst>
            <a:ext uri="{FF2B5EF4-FFF2-40B4-BE49-F238E27FC236}">
              <a16:creationId xmlns:a16="http://schemas.microsoft.com/office/drawing/2014/main" id="{00000000-0008-0000-0E00-00005E020000}"/>
            </a:ext>
          </a:extLst>
        </xdr:cNvPr>
        <xdr:cNvSpPr txBox="1"/>
      </xdr:nvSpPr>
      <xdr:spPr>
        <a:xfrm>
          <a:off x="15266044" y="1771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07" name="n_2mainValue【公民館】&#10;有形固定資産減価償却率">
          <a:extLst>
            <a:ext uri="{FF2B5EF4-FFF2-40B4-BE49-F238E27FC236}">
              <a16:creationId xmlns:a16="http://schemas.microsoft.com/office/drawing/2014/main" id="{00000000-0008-0000-0E00-00005F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a:extLst>
            <a:ext uri="{FF2B5EF4-FFF2-40B4-BE49-F238E27FC236}">
              <a16:creationId xmlns:a16="http://schemas.microsoft.com/office/drawing/2014/main" id="{00000000-0008-0000-0E00-00007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30" name="【公民館】&#10;一人当たり面積最小値テキスト">
          <a:extLst>
            <a:ext uri="{FF2B5EF4-FFF2-40B4-BE49-F238E27FC236}">
              <a16:creationId xmlns:a16="http://schemas.microsoft.com/office/drawing/2014/main" id="{00000000-0008-0000-0E00-000076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32" name="【公民館】&#10;一人当たり面積最大値テキスト">
          <a:extLst>
            <a:ext uri="{FF2B5EF4-FFF2-40B4-BE49-F238E27FC236}">
              <a16:creationId xmlns:a16="http://schemas.microsoft.com/office/drawing/2014/main" id="{00000000-0008-0000-0E00-000078020000}"/>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634" name="【公民館】&#10;一人当たり面積平均値テキスト">
          <a:extLst>
            <a:ext uri="{FF2B5EF4-FFF2-40B4-BE49-F238E27FC236}">
              <a16:creationId xmlns:a16="http://schemas.microsoft.com/office/drawing/2014/main" id="{00000000-0008-0000-0E00-00007A020000}"/>
            </a:ext>
          </a:extLst>
        </xdr:cNvPr>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221107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645" name="【公民館】&#10;一人当たり面積該当値テキスト">
          <a:extLst>
            <a:ext uri="{FF2B5EF4-FFF2-40B4-BE49-F238E27FC236}">
              <a16:creationId xmlns:a16="http://schemas.microsoft.com/office/drawing/2014/main" id="{00000000-0008-0000-0E00-000085020000}"/>
            </a:ext>
          </a:extLst>
        </xdr:cNvPr>
        <xdr:cNvSpPr txBox="1"/>
      </xdr:nvSpPr>
      <xdr:spPr>
        <a:xfrm>
          <a:off x="22199600" y="183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21272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124206</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21323300" y="1846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68835</xdr:rowOff>
    </xdr:from>
    <xdr:to>
      <xdr:col>107</xdr:col>
      <xdr:colOff>101600</xdr:colOff>
      <xdr:row>107</xdr:row>
      <xdr:rowOff>170435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20383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119635</xdr:rowOff>
    </xdr:from>
    <xdr:to>
      <xdr:col>111</xdr:col>
      <xdr:colOff>177800</xdr:colOff>
      <xdr:row>107</xdr:row>
      <xdr:rowOff>124206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20434300" y="1846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50" name="n_1aveValue【公民館】&#10;一人当たり面積">
          <a:extLst>
            <a:ext uri="{FF2B5EF4-FFF2-40B4-BE49-F238E27FC236}">
              <a16:creationId xmlns:a16="http://schemas.microsoft.com/office/drawing/2014/main" id="{00000000-0008-0000-0E00-00008A020000}"/>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651" name="n_2aveValue【公民館】&#10;一人当たり面積">
          <a:extLst>
            <a:ext uri="{FF2B5EF4-FFF2-40B4-BE49-F238E27FC236}">
              <a16:creationId xmlns:a16="http://schemas.microsoft.com/office/drawing/2014/main" id="{00000000-0008-0000-0E00-00008B020000}"/>
            </a:ext>
          </a:extLst>
        </xdr:cNvPr>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652" name="n_3aveValue【公民館】&#10;一人当たり面積">
          <a:extLst>
            <a:ext uri="{FF2B5EF4-FFF2-40B4-BE49-F238E27FC236}">
              <a16:creationId xmlns:a16="http://schemas.microsoft.com/office/drawing/2014/main" id="{00000000-0008-0000-0E00-00008C020000}"/>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653" name="n_1mainValue【公民館】&#10;一人当たり面積">
          <a:extLst>
            <a:ext uri="{FF2B5EF4-FFF2-40B4-BE49-F238E27FC236}">
              <a16:creationId xmlns:a16="http://schemas.microsoft.com/office/drawing/2014/main" id="{00000000-0008-0000-0E00-00008D020000}"/>
            </a:ext>
          </a:extLst>
        </xdr:cNvPr>
        <xdr:cNvSpPr txBox="1"/>
      </xdr:nvSpPr>
      <xdr:spPr>
        <a:xfrm>
          <a:off x="210757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654" name="n_2mainValue【公民館】&#10;一人当たり面積">
          <a:extLst>
            <a:ext uri="{FF2B5EF4-FFF2-40B4-BE49-F238E27FC236}">
              <a16:creationId xmlns:a16="http://schemas.microsoft.com/office/drawing/2014/main" id="{00000000-0008-0000-0E00-00008E020000}"/>
            </a:ext>
          </a:extLst>
        </xdr:cNvPr>
        <xdr:cNvSpPr txBox="1"/>
      </xdr:nvSpPr>
      <xdr:spPr>
        <a:xfrm>
          <a:off x="20199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類似団体内の平均値と比較して、特に有形固定資産減価償却率が高くなっている施設は、道路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％であり、特に保育所の有形固定資産減却率が平均値の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また、一人当たりの面積は施設類似団体と比較し、平均値より低くなっていることから、類似団体内で建物の経過期間が長く、施設保有数が少ないことが分かる。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なお、施設に関しては施設保全計画に基づき、適切に維持管理が行っているため、使用する上での問題はない。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現在、各施設において、施設の方向性、対策内容及び実施時期を定める個別施設計画の策定を進め、策定後は積極的に取り組んでいく。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111,167
108,713
19.77
34,306,651
32,954,653
1,013,921
20,194,110
23,281,887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29989</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373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32258</xdr:rowOff>
    </xdr:from>
    <xdr:to>
      <xdr:col>24</xdr:col>
      <xdr:colOff>114300</xdr:colOff>
      <xdr:row>38</xdr:row>
      <xdr:rowOff>133858</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10685</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77978</xdr:rowOff>
    </xdr:from>
    <xdr:to>
      <xdr:col>20</xdr:col>
      <xdr:colOff>38100</xdr:colOff>
      <xdr:row>39</xdr:row>
      <xdr:rowOff>8128</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83058</xdr:rowOff>
    </xdr:from>
    <xdr:to>
      <xdr:col>24</xdr:col>
      <xdr:colOff>63500</xdr:colOff>
      <xdr:row>38</xdr:row>
      <xdr:rowOff>128778</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5981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27686</xdr:rowOff>
    </xdr:from>
    <xdr:to>
      <xdr:col>15</xdr:col>
      <xdr:colOff>101600</xdr:colOff>
      <xdr:row>38</xdr:row>
      <xdr:rowOff>129286</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78486</xdr:rowOff>
    </xdr:from>
    <xdr:to>
      <xdr:col>19</xdr:col>
      <xdr:colOff>177800</xdr:colOff>
      <xdr:row>38</xdr:row>
      <xdr:rowOff>128778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2908300" y="65935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10939</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24655</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F00-00004D000000}"/>
            </a:ext>
          </a:extLst>
        </xdr:cNvPr>
        <xdr:cNvSpPr txBox="1"/>
      </xdr:nvSpPr>
      <xdr:spPr>
        <a:xfrm>
          <a:off x="1816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170705</xdr:rowOff>
    </xdr:from>
    <xdr:ext cx="405111" cy="259045"/>
    <xdr:sp macro="" textlink="">
      <xdr:nvSpPr>
        <xdr:cNvPr id="78" name="n_1main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145813</xdr:rowOff>
    </xdr:from>
    <xdr:ext cx="405111" cy="259045"/>
    <xdr:sp macro="" textlink="">
      <xdr:nvSpPr>
        <xdr:cNvPr id="79" name="n_2main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126292</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81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154412</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6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10885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868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85470</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78212</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6" name="【体育館・プール】&#10;有形固定資産減価償却率最小値テキスト">
          <a:extLst>
            <a:ext uri="{FF2B5EF4-FFF2-40B4-BE49-F238E27FC236}">
              <a16:creationId xmlns:a16="http://schemas.microsoft.com/office/drawing/2014/main" id="{00000000-0008-0000-0F00-00009C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8" name="【体育館・プール】&#10;有形固定資産減価償却率最大値テキスト">
          <a:extLst>
            <a:ext uri="{FF2B5EF4-FFF2-40B4-BE49-F238E27FC236}">
              <a16:creationId xmlns:a16="http://schemas.microsoft.com/office/drawing/2014/main" id="{00000000-0008-0000-0F00-00009E000000}"/>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00000000-0008-0000-0F00-0000A0000000}"/>
            </a:ext>
          </a:extLst>
        </xdr:cNvPr>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114317</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00000000-0008-0000-0F00-0000AB000000}"/>
            </a:ext>
          </a:extLst>
        </xdr:cNvPr>
        <xdr:cNvSpPr txBox="1"/>
      </xdr:nvSpPr>
      <xdr:spPr>
        <a:xfrm>
          <a:off x="4673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3797300" y="103022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99060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2908300" y="1034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33037</xdr:rowOff>
    </xdr:from>
    <xdr:ext cx="405111" cy="259045"/>
    <xdr:sp macro="" textlink="">
      <xdr:nvSpPr>
        <xdr:cNvPr id="176" name="n_1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77" name="n_2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78" name="n_3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99077</xdr:rowOff>
    </xdr:from>
    <xdr:ext cx="405111" cy="259045"/>
    <xdr:sp macro="" textlink="">
      <xdr:nvSpPr>
        <xdr:cNvPr id="179" name="n_1main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80" name="n_2main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00000000-0008-0000-0F00-0000C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09" name="【体育館・プール】&#10;一人当たり面積最小値テキスト">
          <a:extLst>
            <a:ext uri="{FF2B5EF4-FFF2-40B4-BE49-F238E27FC236}">
              <a16:creationId xmlns:a16="http://schemas.microsoft.com/office/drawing/2014/main" id="{00000000-0008-0000-0F00-0000D1000000}"/>
            </a:ext>
          </a:extLst>
        </xdr:cNvPr>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1" name="【体育館・プール】&#10;一人当たり面積最大値テキスト">
          <a:extLst>
            <a:ext uri="{FF2B5EF4-FFF2-40B4-BE49-F238E27FC236}">
              <a16:creationId xmlns:a16="http://schemas.microsoft.com/office/drawing/2014/main" id="{00000000-0008-0000-0F00-0000D3000000}"/>
            </a:ext>
          </a:extLst>
        </xdr:cNvPr>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3" name="【体育館・プール】&#10;一人当たり面積平均値テキスト">
          <a:extLst>
            <a:ext uri="{FF2B5EF4-FFF2-40B4-BE49-F238E27FC236}">
              <a16:creationId xmlns:a16="http://schemas.microsoft.com/office/drawing/2014/main" id="{00000000-0008-0000-0F00-0000D5000000}"/>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66357</xdr:rowOff>
    </xdr:from>
    <xdr:to>
      <xdr:col>55</xdr:col>
      <xdr:colOff>50800</xdr:colOff>
      <xdr:row>63</xdr:row>
      <xdr:rowOff>167957</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10426700" y="108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152734</xdr:rowOff>
    </xdr:from>
    <xdr:ext cx="469744" cy="259045"/>
    <xdr:sp macro="" textlink="">
      <xdr:nvSpPr>
        <xdr:cNvPr id="224" name="【体育館・プール】&#10;一人当たり面積該当値テキスト">
          <a:extLst>
            <a:ext uri="{FF2B5EF4-FFF2-40B4-BE49-F238E27FC236}">
              <a16:creationId xmlns:a16="http://schemas.microsoft.com/office/drawing/2014/main" id="{00000000-0008-0000-0F00-0000E0000000}"/>
            </a:ext>
          </a:extLst>
        </xdr:cNvPr>
        <xdr:cNvSpPr txBox="1"/>
      </xdr:nvSpPr>
      <xdr:spPr>
        <a:xfrm>
          <a:off x="10515600" y="107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66357</xdr:rowOff>
    </xdr:from>
    <xdr:to>
      <xdr:col>50</xdr:col>
      <xdr:colOff>165100</xdr:colOff>
      <xdr:row>63</xdr:row>
      <xdr:rowOff>167957</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9588500" y="108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117157</xdr:rowOff>
    </xdr:from>
    <xdr:to>
      <xdr:col>55</xdr:col>
      <xdr:colOff>0</xdr:colOff>
      <xdr:row>63</xdr:row>
      <xdr:rowOff>117157</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9639300" y="109185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66357</xdr:rowOff>
    </xdr:from>
    <xdr:to>
      <xdr:col>46</xdr:col>
      <xdr:colOff>38100</xdr:colOff>
      <xdr:row>63</xdr:row>
      <xdr:rowOff>167957</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8699500" y="108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117157</xdr:rowOff>
    </xdr:from>
    <xdr:to>
      <xdr:col>50</xdr:col>
      <xdr:colOff>114300</xdr:colOff>
      <xdr:row>63</xdr:row>
      <xdr:rowOff>117157</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8750300" y="10918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F00-0000E5000000}"/>
            </a:ext>
          </a:extLst>
        </xdr:cNvPr>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F00-0000E6000000}"/>
            </a:ext>
          </a:extLst>
        </xdr:cNvPr>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F00-0000E7000000}"/>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159084</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F00-0000E8000000}"/>
            </a:ext>
          </a:extLst>
        </xdr:cNvPr>
        <xdr:cNvSpPr txBox="1"/>
      </xdr:nvSpPr>
      <xdr:spPr>
        <a:xfrm>
          <a:off x="9391727" y="1096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159084</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F00-0000E9000000}"/>
            </a:ext>
          </a:extLst>
        </xdr:cNvPr>
        <xdr:cNvSpPr txBox="1"/>
      </xdr:nvSpPr>
      <xdr:spPr>
        <a:xfrm>
          <a:off x="8515427" y="1096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id="{00000000-0008-0000-0F00-00000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59" name="【福祉施設】&#10;有形固定資産減価償却率最小値テキスト">
          <a:extLst>
            <a:ext uri="{FF2B5EF4-FFF2-40B4-BE49-F238E27FC236}">
              <a16:creationId xmlns:a16="http://schemas.microsoft.com/office/drawing/2014/main" id="{00000000-0008-0000-0F00-000003010000}"/>
            </a:ext>
          </a:extLst>
        </xdr:cNvPr>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1" name="【福祉施設】&#10;有形固定資産減価償却率最大値テキスト">
          <a:extLst>
            <a:ext uri="{FF2B5EF4-FFF2-40B4-BE49-F238E27FC236}">
              <a16:creationId xmlns:a16="http://schemas.microsoft.com/office/drawing/2014/main" id="{00000000-0008-0000-0F00-000005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63" name="【福祉施設】&#10;有形固定資産減価償却率平均値テキスト">
          <a:extLst>
            <a:ext uri="{FF2B5EF4-FFF2-40B4-BE49-F238E27FC236}">
              <a16:creationId xmlns:a16="http://schemas.microsoft.com/office/drawing/2014/main" id="{00000000-0008-0000-0F00-000007010000}"/>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66" name="フローチャート: 判断 265">
          <a:extLst>
            <a:ext uri="{FF2B5EF4-FFF2-40B4-BE49-F238E27FC236}">
              <a16:creationId xmlns:a16="http://schemas.microsoft.com/office/drawing/2014/main" id="{00000000-0008-0000-0F00-00000A010000}"/>
            </a:ext>
          </a:extLst>
        </xdr:cNvPr>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116839</xdr:rowOff>
    </xdr:from>
    <xdr:to>
      <xdr:col>24</xdr:col>
      <xdr:colOff>114300</xdr:colOff>
      <xdr:row>78</xdr:row>
      <xdr:rowOff>46989</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4584700" y="133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69866</xdr:rowOff>
    </xdr:from>
    <xdr:ext cx="405111" cy="259045"/>
    <xdr:sp macro="" textlink="">
      <xdr:nvSpPr>
        <xdr:cNvPr id="274" name="【福祉施設】&#10;有形固定資産減価償却率該当値テキスト">
          <a:extLst>
            <a:ext uri="{FF2B5EF4-FFF2-40B4-BE49-F238E27FC236}">
              <a16:creationId xmlns:a16="http://schemas.microsoft.com/office/drawing/2014/main" id="{00000000-0008-0000-0F00-000012010000}"/>
            </a:ext>
          </a:extLst>
        </xdr:cNvPr>
        <xdr:cNvSpPr txBox="1"/>
      </xdr:nvSpPr>
      <xdr:spPr>
        <a:xfrm>
          <a:off x="4673600" y="1327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158750</xdr:rowOff>
    </xdr:from>
    <xdr:to>
      <xdr:col>20</xdr:col>
      <xdr:colOff>38100</xdr:colOff>
      <xdr:row>78</xdr:row>
      <xdr:rowOff>88900</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167639</xdr:rowOff>
    </xdr:from>
    <xdr:to>
      <xdr:col>24</xdr:col>
      <xdr:colOff>63500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3797300" y="133692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29211</xdr:rowOff>
    </xdr:from>
    <xdr:to>
      <xdr:col>15</xdr:col>
      <xdr:colOff>101600</xdr:colOff>
      <xdr:row>78</xdr:row>
      <xdr:rowOff>130811</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2857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80011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2908300" y="13411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79" name="n_1aveValue【福祉施設】&#10;有形固定資産減価償却率">
          <a:extLst>
            <a:ext uri="{FF2B5EF4-FFF2-40B4-BE49-F238E27FC236}">
              <a16:creationId xmlns:a16="http://schemas.microsoft.com/office/drawing/2014/main" id="{00000000-0008-0000-0F00-000017010000}"/>
            </a:ext>
          </a:extLst>
        </xdr:cNvPr>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80" name="n_2aveValue【福祉施設】&#10;有形固定資産減価償却率">
          <a:extLst>
            <a:ext uri="{FF2B5EF4-FFF2-40B4-BE49-F238E27FC236}">
              <a16:creationId xmlns:a16="http://schemas.microsoft.com/office/drawing/2014/main" id="{00000000-0008-0000-0F00-000018010000}"/>
            </a:ext>
          </a:extLst>
        </xdr:cNvPr>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81" name="n_3aveValue【福祉施設】&#10;有形固定資産減価償却率">
          <a:extLst>
            <a:ext uri="{FF2B5EF4-FFF2-40B4-BE49-F238E27FC236}">
              <a16:creationId xmlns:a16="http://schemas.microsoft.com/office/drawing/2014/main" id="{00000000-0008-0000-0F00-000019010000}"/>
            </a:ext>
          </a:extLst>
        </xdr:cNvPr>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105427</xdr:rowOff>
    </xdr:from>
    <xdr:ext cx="405111" cy="259045"/>
    <xdr:sp macro="" textlink="">
      <xdr:nvSpPr>
        <xdr:cNvPr id="282" name="n_1mainValue【福祉施設】&#10;有形固定資産減価償却率">
          <a:extLst>
            <a:ext uri="{FF2B5EF4-FFF2-40B4-BE49-F238E27FC236}">
              <a16:creationId xmlns:a16="http://schemas.microsoft.com/office/drawing/2014/main" id="{00000000-0008-0000-0F00-00001A010000}"/>
            </a:ext>
          </a:extLst>
        </xdr:cNvPr>
        <xdr:cNvSpPr txBox="1"/>
      </xdr:nvSpPr>
      <xdr:spPr>
        <a:xfrm>
          <a:off x="3582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147338</xdr:rowOff>
    </xdr:from>
    <xdr:ext cx="405111" cy="259045"/>
    <xdr:sp macro="" textlink="">
      <xdr:nvSpPr>
        <xdr:cNvPr id="283" name="n_2mainValue【福祉施設】&#10;有形固定資産減価償却率">
          <a:extLst>
            <a:ext uri="{FF2B5EF4-FFF2-40B4-BE49-F238E27FC236}">
              <a16:creationId xmlns:a16="http://schemas.microsoft.com/office/drawing/2014/main" id="{00000000-0008-0000-0F00-00001B010000}"/>
            </a:ext>
          </a:extLst>
        </xdr:cNvPr>
        <xdr:cNvSpPr txBox="1"/>
      </xdr:nvSpPr>
      <xdr:spPr>
        <a:xfrm>
          <a:off x="2705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6" name="【福祉施設】&#10;一人当たり面積最小値テキスト">
          <a:extLst>
            <a:ext uri="{FF2B5EF4-FFF2-40B4-BE49-F238E27FC236}">
              <a16:creationId xmlns:a16="http://schemas.microsoft.com/office/drawing/2014/main" id="{00000000-0008-0000-0F00-000032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08" name="【福祉施設】&#10;一人当たり面積最大値テキスト">
          <a:extLst>
            <a:ext uri="{FF2B5EF4-FFF2-40B4-BE49-F238E27FC236}">
              <a16:creationId xmlns:a16="http://schemas.microsoft.com/office/drawing/2014/main" id="{00000000-0008-0000-0F00-000034010000}"/>
            </a:ext>
          </a:extLst>
        </xdr:cNvPr>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10" name="【福祉施設】&#10;一人当たり面積平均値テキスト">
          <a:extLst>
            <a:ext uri="{FF2B5EF4-FFF2-40B4-BE49-F238E27FC236}">
              <a16:creationId xmlns:a16="http://schemas.microsoft.com/office/drawing/2014/main" id="{00000000-0008-0000-0F00-000036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94742</xdr:rowOff>
    </xdr:from>
    <xdr:to>
      <xdr:col>55</xdr:col>
      <xdr:colOff>50800</xdr:colOff>
      <xdr:row>86</xdr:row>
      <xdr:rowOff>24892</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0426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9669</xdr:rowOff>
    </xdr:from>
    <xdr:ext cx="469744" cy="259045"/>
    <xdr:sp macro="" textlink="">
      <xdr:nvSpPr>
        <xdr:cNvPr id="321" name="【福祉施設】&#10;一人当たり面積該当値テキスト">
          <a:extLst>
            <a:ext uri="{FF2B5EF4-FFF2-40B4-BE49-F238E27FC236}">
              <a16:creationId xmlns:a16="http://schemas.microsoft.com/office/drawing/2014/main" id="{00000000-0008-0000-0F00-000041010000}"/>
            </a:ext>
          </a:extLst>
        </xdr:cNvPr>
        <xdr:cNvSpPr txBox="1"/>
      </xdr:nvSpPr>
      <xdr:spPr>
        <a:xfrm>
          <a:off x="10515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145542</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9639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145542</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8750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26" name="n_1aveValue【福祉施設】&#10;一人当たり面積">
          <a:extLst>
            <a:ext uri="{FF2B5EF4-FFF2-40B4-BE49-F238E27FC236}">
              <a16:creationId xmlns:a16="http://schemas.microsoft.com/office/drawing/2014/main" id="{00000000-0008-0000-0F00-000046010000}"/>
            </a:ext>
          </a:extLst>
        </xdr:cNvPr>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7" name="n_2aveValue【福祉施設】&#10;一人当たり面積">
          <a:extLst>
            <a:ext uri="{FF2B5EF4-FFF2-40B4-BE49-F238E27FC236}">
              <a16:creationId xmlns:a16="http://schemas.microsoft.com/office/drawing/2014/main" id="{00000000-0008-0000-0F00-000047010000}"/>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28" name="n_3aveValue【福祉施設】&#10;一人当たり面積">
          <a:extLst>
            <a:ext uri="{FF2B5EF4-FFF2-40B4-BE49-F238E27FC236}">
              <a16:creationId xmlns:a16="http://schemas.microsoft.com/office/drawing/2014/main" id="{00000000-0008-0000-0F00-000048010000}"/>
            </a:ext>
          </a:extLst>
        </xdr:cNvPr>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329" name="n_1mainValue【福祉施設】&#10;一人当たり面積">
          <a:extLst>
            <a:ext uri="{FF2B5EF4-FFF2-40B4-BE49-F238E27FC236}">
              <a16:creationId xmlns:a16="http://schemas.microsoft.com/office/drawing/2014/main" id="{00000000-0008-0000-0F00-000049010000}"/>
            </a:ext>
          </a:extLst>
        </xdr:cNvPr>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30" name="n_2mainValue【福祉施設】&#10;一人当たり面積">
          <a:extLst>
            <a:ext uri="{FF2B5EF4-FFF2-40B4-BE49-F238E27FC236}">
              <a16:creationId xmlns:a16="http://schemas.microsoft.com/office/drawing/2014/main" id="{00000000-0008-0000-0F00-00004A010000}"/>
            </a:ext>
          </a:extLst>
        </xdr:cNvPr>
        <xdr:cNvSpPr txBox="1"/>
      </xdr:nvSpPr>
      <xdr:spPr>
        <a:xfrm>
          <a:off x="8515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00000000-0008-0000-0F00-000062010000}"/>
            </a:ext>
          </a:extLst>
        </xdr:cNvPr>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00000000-0008-0000-0F00-000064010000}"/>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F00-000066010000}"/>
            </a:ext>
          </a:extLst>
        </xdr:cNvPr>
        <xdr:cNvSpPr txBox="1"/>
      </xdr:nvSpPr>
      <xdr:spPr>
        <a:xfrm>
          <a:off x="46736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153415</xdr:rowOff>
    </xdr:from>
    <xdr:to>
      <xdr:col>24</xdr:col>
      <xdr:colOff>114300</xdr:colOff>
      <xdr:row>106</xdr:row>
      <xdr:rowOff>83565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584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131842</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673600"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39115</xdr:rowOff>
    </xdr:from>
    <xdr:to>
      <xdr:col>20</xdr:col>
      <xdr:colOff>38100</xdr:colOff>
      <xdr:row>106</xdr:row>
      <xdr:rowOff>140715</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746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32765</xdr:rowOff>
    </xdr:from>
    <xdr:to>
      <xdr:col>24</xdr:col>
      <xdr:colOff>63500</xdr:colOff>
      <xdr:row>106</xdr:row>
      <xdr:rowOff>89915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3797300" y="182064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50546</xdr:rowOff>
    </xdr:from>
    <xdr:to>
      <xdr:col>15</xdr:col>
      <xdr:colOff>101600</xdr:colOff>
      <xdr:row>106</xdr:row>
      <xdr:rowOff>152146</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857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89915</xdr:rowOff>
    </xdr:from>
    <xdr:to>
      <xdr:col>19</xdr:col>
      <xdr:colOff>177800</xdr:colOff>
      <xdr:row>106</xdr:row>
      <xdr:rowOff>101346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2908300" y="1826361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75" name="n_2aveValue【市民会館】&#10;有形固定資産減価償却率">
          <a:extLst>
            <a:ext uri="{FF2B5EF4-FFF2-40B4-BE49-F238E27FC236}">
              <a16:creationId xmlns:a16="http://schemas.microsoft.com/office/drawing/2014/main" id="{00000000-0008-0000-0F00-000077010000}"/>
            </a:ext>
          </a:extLst>
        </xdr:cNvPr>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76" name="n_3aveValue【市民会館】&#10;有形固定資産減価償却率">
          <a:extLst>
            <a:ext uri="{FF2B5EF4-FFF2-40B4-BE49-F238E27FC236}">
              <a16:creationId xmlns:a16="http://schemas.microsoft.com/office/drawing/2014/main" id="{00000000-0008-0000-0F00-000078010000}"/>
            </a:ext>
          </a:extLst>
        </xdr:cNvPr>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131842</xdr:rowOff>
    </xdr:from>
    <xdr:ext cx="405111" cy="259045"/>
    <xdr:sp macro="" textlink="">
      <xdr:nvSpPr>
        <xdr:cNvPr id="377" name="n_1main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143273</xdr:rowOff>
    </xdr:from>
    <xdr:ext cx="405111" cy="259045"/>
    <xdr:sp macro="" textlink="">
      <xdr:nvSpPr>
        <xdr:cNvPr id="378" name="n_2main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a:extLst>
            <a:ext uri="{FF2B5EF4-FFF2-40B4-BE49-F238E27FC236}">
              <a16:creationId xmlns:a16="http://schemas.microsoft.com/office/drawing/2014/main" id="{00000000-0008-0000-0F00-00009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03" name="【市民会館】&#10;一人当たり面積最小値テキスト">
          <a:extLst>
            <a:ext uri="{FF2B5EF4-FFF2-40B4-BE49-F238E27FC236}">
              <a16:creationId xmlns:a16="http://schemas.microsoft.com/office/drawing/2014/main" id="{00000000-0008-0000-0F00-000093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05" name="【市民会館】&#10;一人当たり面積最大値テキスト">
          <a:extLst>
            <a:ext uri="{FF2B5EF4-FFF2-40B4-BE49-F238E27FC236}">
              <a16:creationId xmlns:a16="http://schemas.microsoft.com/office/drawing/2014/main" id="{00000000-0008-0000-0F00-000095010000}"/>
            </a:ext>
          </a:extLst>
        </xdr:cNvPr>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80027</xdr:rowOff>
    </xdr:from>
    <xdr:ext cx="469744" cy="259045"/>
    <xdr:sp macro="" textlink="">
      <xdr:nvSpPr>
        <xdr:cNvPr id="407" name="【市民会館】&#10;一人当たり面積平均値テキスト">
          <a:extLst>
            <a:ext uri="{FF2B5EF4-FFF2-40B4-BE49-F238E27FC236}">
              <a16:creationId xmlns:a16="http://schemas.microsoft.com/office/drawing/2014/main" id="{00000000-0008-0000-0F00-000097010000}"/>
            </a:ext>
          </a:extLst>
        </xdr:cNvPr>
        <xdr:cNvSpPr txBox="1"/>
      </xdr:nvSpPr>
      <xdr:spPr>
        <a:xfrm>
          <a:off x="10515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10426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10177</xdr:rowOff>
    </xdr:from>
    <xdr:ext cx="469744" cy="259045"/>
    <xdr:sp macro="" textlink="">
      <xdr:nvSpPr>
        <xdr:cNvPr id="418" name="【市民会館】&#10;一人当たり面積該当値テキスト">
          <a:extLst>
            <a:ext uri="{FF2B5EF4-FFF2-40B4-BE49-F238E27FC236}">
              <a16:creationId xmlns:a16="http://schemas.microsoft.com/office/drawing/2014/main" id="{00000000-0008-0000-0F00-0000A2010000}"/>
            </a:ext>
          </a:extLst>
        </xdr:cNvPr>
        <xdr:cNvSpPr txBox="1"/>
      </xdr:nvSpPr>
      <xdr:spPr>
        <a:xfrm>
          <a:off x="10515600"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105411</xdr:rowOff>
    </xdr:from>
    <xdr:to>
      <xdr:col>50</xdr:col>
      <xdr:colOff>165100</xdr:colOff>
      <xdr:row>105</xdr:row>
      <xdr:rowOff>35561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958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156211</xdr:rowOff>
    </xdr:from>
    <xdr:to>
      <xdr:col>55</xdr:col>
      <xdr:colOff>0</xdr:colOff>
      <xdr:row>105</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9639300" y="179870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869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156211</xdr:rowOff>
    </xdr:from>
    <xdr:to>
      <xdr:col>50</xdr:col>
      <xdr:colOff>114300</xdr:colOff>
      <xdr:row>105</xdr:row>
      <xdr:rowOff>45720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8750300" y="17987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423" name="n_1aveValue【市民会館】&#10;一人当たり面積">
          <a:extLst>
            <a:ext uri="{FF2B5EF4-FFF2-40B4-BE49-F238E27FC236}">
              <a16:creationId xmlns:a16="http://schemas.microsoft.com/office/drawing/2014/main" id="{00000000-0008-0000-0F00-0000A7010000}"/>
            </a:ext>
          </a:extLst>
        </xdr:cNvPr>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4" name="n_2aveValue【市民会館】&#10;一人当たり面積">
          <a:extLst>
            <a:ext uri="{FF2B5EF4-FFF2-40B4-BE49-F238E27FC236}">
              <a16:creationId xmlns:a16="http://schemas.microsoft.com/office/drawing/2014/main" id="{00000000-0008-0000-0F00-0000A8010000}"/>
            </a:ext>
          </a:extLst>
        </xdr:cNvPr>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25" name="n_3aveValue【市民会館】&#10;一人当たり面積">
          <a:extLst>
            <a:ext uri="{FF2B5EF4-FFF2-40B4-BE49-F238E27FC236}">
              <a16:creationId xmlns:a16="http://schemas.microsoft.com/office/drawing/2014/main" id="{00000000-0008-0000-0F00-0000A9010000}"/>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52088</xdr:rowOff>
    </xdr:from>
    <xdr:ext cx="469744" cy="259045"/>
    <xdr:sp macro="" textlink="">
      <xdr:nvSpPr>
        <xdr:cNvPr id="426" name="n_1mainValue【市民会館】&#10;一人当たり面積">
          <a:extLst>
            <a:ext uri="{FF2B5EF4-FFF2-40B4-BE49-F238E27FC236}">
              <a16:creationId xmlns:a16="http://schemas.microsoft.com/office/drawing/2014/main" id="{00000000-0008-0000-0F00-0000AA010000}"/>
            </a:ext>
          </a:extLst>
        </xdr:cNvPr>
        <xdr:cNvSpPr txBox="1"/>
      </xdr:nvSpPr>
      <xdr:spPr>
        <a:xfrm>
          <a:off x="9391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27" name="n_2mainValue【市民会館】&#10;一人当たり面積">
          <a:extLst>
            <a:ext uri="{FF2B5EF4-FFF2-40B4-BE49-F238E27FC236}">
              <a16:creationId xmlns:a16="http://schemas.microsoft.com/office/drawing/2014/main" id="{00000000-0008-0000-0F00-0000AB010000}"/>
            </a:ext>
          </a:extLst>
        </xdr:cNvPr>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a:extLst>
            <a:ext uri="{FF2B5EF4-FFF2-40B4-BE49-F238E27FC236}">
              <a16:creationId xmlns:a16="http://schemas.microsoft.com/office/drawing/2014/main" id="{00000000-0008-0000-0F00-0000C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52" name="【一般廃棄物処理施設】&#10;有形固定資産減価償却率最小値テキスト">
          <a:extLst>
            <a:ext uri="{FF2B5EF4-FFF2-40B4-BE49-F238E27FC236}">
              <a16:creationId xmlns:a16="http://schemas.microsoft.com/office/drawing/2014/main" id="{00000000-0008-0000-0F00-0000C4010000}"/>
            </a:ext>
          </a:extLst>
        </xdr:cNvPr>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54" name="【一般廃棄物処理施設】&#10;有形固定資産減価償却率最大値テキスト">
          <a:extLst>
            <a:ext uri="{FF2B5EF4-FFF2-40B4-BE49-F238E27FC236}">
              <a16:creationId xmlns:a16="http://schemas.microsoft.com/office/drawing/2014/main" id="{00000000-0008-0000-0F00-0000C601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56" name="【一般廃棄物処理施設】&#10;有形固定資産減価償却率平均値テキスト">
          <a:extLst>
            <a:ext uri="{FF2B5EF4-FFF2-40B4-BE49-F238E27FC236}">
              <a16:creationId xmlns:a16="http://schemas.microsoft.com/office/drawing/2014/main" id="{00000000-0008-0000-0F00-0000C8010000}"/>
            </a:ext>
          </a:extLst>
        </xdr:cNvPr>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132080</xdr:rowOff>
    </xdr:from>
    <xdr:to>
      <xdr:col>85</xdr:col>
      <xdr:colOff>177800</xdr:colOff>
      <xdr:row>33</xdr:row>
      <xdr:rowOff>62230</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62687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47007</xdr:rowOff>
    </xdr:from>
    <xdr:ext cx="405111" cy="259045"/>
    <xdr:sp macro="" textlink="">
      <xdr:nvSpPr>
        <xdr:cNvPr id="467" name="【一般廃棄物処理施設】&#10;有形固定資産減価償却率該当値テキスト">
          <a:extLst>
            <a:ext uri="{FF2B5EF4-FFF2-40B4-BE49-F238E27FC236}">
              <a16:creationId xmlns:a16="http://schemas.microsoft.com/office/drawing/2014/main" id="{00000000-0008-0000-0F00-0000D3010000}"/>
            </a:ext>
          </a:extLst>
        </xdr:cNvPr>
        <xdr:cNvSpPr txBox="1"/>
      </xdr:nvSpPr>
      <xdr:spPr>
        <a:xfrm>
          <a:off x="16357600" y="55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74930</xdr:rowOff>
    </xdr:from>
    <xdr:to>
      <xdr:col>81</xdr:col>
      <xdr:colOff>101600</xdr:colOff>
      <xdr:row>33</xdr:row>
      <xdr:rowOff>5080</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5430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125730</xdr:rowOff>
    </xdr:from>
    <xdr:to>
      <xdr:col>85</xdr:col>
      <xdr:colOff>127000</xdr:colOff>
      <xdr:row>33</xdr:row>
      <xdr:rowOff>11430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5481300" y="56121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19685</xdr:rowOff>
    </xdr:from>
    <xdr:to>
      <xdr:col>76</xdr:col>
      <xdr:colOff>165100</xdr:colOff>
      <xdr:row>34</xdr:row>
      <xdr:rowOff>121285</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4541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125730</xdr:rowOff>
    </xdr:from>
    <xdr:to>
      <xdr:col>81</xdr:col>
      <xdr:colOff>50800</xdr:colOff>
      <xdr:row>34</xdr:row>
      <xdr:rowOff>70485</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14592300" y="561213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15257</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id="{00000000-0008-0000-0F00-0000D8010000}"/>
            </a:ext>
          </a:extLst>
        </xdr:cNvPr>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55262</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id="{00000000-0008-0000-0F00-0000D9010000}"/>
            </a:ext>
          </a:extLst>
        </xdr:cNvPr>
        <xdr:cNvSpPr txBox="1"/>
      </xdr:nvSpPr>
      <xdr:spPr>
        <a:xfrm>
          <a:off x="143897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00000000-0008-0000-0F00-0000DA010000}"/>
            </a:ext>
          </a:extLst>
        </xdr:cNvPr>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21607</xdr:rowOff>
    </xdr:from>
    <xdr:ext cx="405111" cy="259045"/>
    <xdr:sp macro="" textlink="">
      <xdr:nvSpPr>
        <xdr:cNvPr id="475" name="n_1main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52660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137812</xdr:rowOff>
    </xdr:from>
    <xdr:ext cx="405111" cy="259045"/>
    <xdr:sp macro="" textlink="">
      <xdr:nvSpPr>
        <xdr:cNvPr id="476" name="n_2main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4389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a:extLst>
            <a:ext uri="{FF2B5EF4-FFF2-40B4-BE49-F238E27FC236}">
              <a16:creationId xmlns:a16="http://schemas.microsoft.com/office/drawing/2014/main" id="{00000000-0008-0000-0F00-0000F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03" name="【一般廃棄物処理施設】&#10;一人当たり有形固定資産（償却資産）額最小値テキスト">
          <a:extLst>
            <a:ext uri="{FF2B5EF4-FFF2-40B4-BE49-F238E27FC236}">
              <a16:creationId xmlns:a16="http://schemas.microsoft.com/office/drawing/2014/main" id="{00000000-0008-0000-0F00-0000F7010000}"/>
            </a:ext>
          </a:extLst>
        </xdr:cNvPr>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05" name="【一般廃棄物処理施設】&#10;一人当たり有形固定資産（償却資産）額最大値テキスト">
          <a:extLst>
            <a:ext uri="{FF2B5EF4-FFF2-40B4-BE49-F238E27FC236}">
              <a16:creationId xmlns:a16="http://schemas.microsoft.com/office/drawing/2014/main" id="{00000000-0008-0000-0F00-0000F9010000}"/>
            </a:ext>
          </a:extLst>
        </xdr:cNvPr>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07" name="【一般廃棄物処理施設】&#10;一人当たり有形固定資産（償却資産）額平均値テキスト">
          <a:extLst>
            <a:ext uri="{FF2B5EF4-FFF2-40B4-BE49-F238E27FC236}">
              <a16:creationId xmlns:a16="http://schemas.microsoft.com/office/drawing/2014/main" id="{00000000-0008-0000-0F00-0000FB010000}"/>
            </a:ext>
          </a:extLst>
        </xdr:cNvPr>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102939</xdr:rowOff>
    </xdr:from>
    <xdr:to>
      <xdr:col>116</xdr:col>
      <xdr:colOff>114300</xdr:colOff>
      <xdr:row>38</xdr:row>
      <xdr:rowOff>33089</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2110700" y="64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125816</xdr:rowOff>
    </xdr:from>
    <xdr:ext cx="534377" cy="259045"/>
    <xdr:sp macro="" textlink="">
      <xdr:nvSpPr>
        <xdr:cNvPr id="518" name="【一般廃棄物処理施設】&#10;一人当たり有形固定資産（償却資産）額該当値テキスト">
          <a:extLst>
            <a:ext uri="{FF2B5EF4-FFF2-40B4-BE49-F238E27FC236}">
              <a16:creationId xmlns:a16="http://schemas.microsoft.com/office/drawing/2014/main" id="{00000000-0008-0000-0F00-000006020000}"/>
            </a:ext>
          </a:extLst>
        </xdr:cNvPr>
        <xdr:cNvSpPr txBox="1"/>
      </xdr:nvSpPr>
      <xdr:spPr>
        <a:xfrm>
          <a:off x="22199600" y="62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141431</xdr:rowOff>
    </xdr:from>
    <xdr:to>
      <xdr:col>112</xdr:col>
      <xdr:colOff>38100</xdr:colOff>
      <xdr:row>38</xdr:row>
      <xdr:rowOff>71581</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21272500" y="64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153739</xdr:rowOff>
    </xdr:from>
    <xdr:to>
      <xdr:col>116</xdr:col>
      <xdr:colOff>63500</xdr:colOff>
      <xdr:row>38</xdr:row>
      <xdr:rowOff>20781</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21323300" y="6497389"/>
          <a:ext cx="8382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64164</xdr:rowOff>
    </xdr:from>
    <xdr:to>
      <xdr:col>107</xdr:col>
      <xdr:colOff>101600</xdr:colOff>
      <xdr:row>40</xdr:row>
      <xdr:rowOff>165764</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20383500" y="69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20781</xdr:rowOff>
    </xdr:from>
    <xdr:to>
      <xdr:col>111</xdr:col>
      <xdr:colOff>177800</xdr:colOff>
      <xdr:row>40</xdr:row>
      <xdr:rowOff>114964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0434300" y="6535881"/>
          <a:ext cx="889000" cy="4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106577</xdr:rowOff>
    </xdr:from>
    <xdr:ext cx="534377" cy="259045"/>
    <xdr:sp macro="" textlink="">
      <xdr:nvSpPr>
        <xdr:cNvPr id="523" name="n_1ave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524" name="n_2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25" name="n_3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88108</xdr:rowOff>
    </xdr:from>
    <xdr:ext cx="534377" cy="259045"/>
    <xdr:sp macro="" textlink="">
      <xdr:nvSpPr>
        <xdr:cNvPr id="526" name="n_1main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21043411" y="626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156891</xdr:rowOff>
    </xdr:from>
    <xdr:ext cx="534377" cy="259045"/>
    <xdr:sp macro="" textlink="">
      <xdr:nvSpPr>
        <xdr:cNvPr id="527" name="n_2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0167111" y="701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a:extLst>
            <a:ext uri="{FF2B5EF4-FFF2-40B4-BE49-F238E27FC236}">
              <a16:creationId xmlns:a16="http://schemas.microsoft.com/office/drawing/2014/main" id="{00000000-0008-0000-0F00-00003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567" name="【消防施設】&#10;有形固定資産減価償却率最小値テキスト">
          <a:extLst>
            <a:ext uri="{FF2B5EF4-FFF2-40B4-BE49-F238E27FC236}">
              <a16:creationId xmlns:a16="http://schemas.microsoft.com/office/drawing/2014/main" id="{00000000-0008-0000-0F00-000037020000}"/>
            </a:ext>
          </a:extLst>
        </xdr:cNvPr>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569" name="【消防施設】&#10;有形固定資産減価償却率最大値テキスト">
          <a:extLst>
            <a:ext uri="{FF2B5EF4-FFF2-40B4-BE49-F238E27FC236}">
              <a16:creationId xmlns:a16="http://schemas.microsoft.com/office/drawing/2014/main" id="{00000000-0008-0000-0F00-000039020000}"/>
            </a:ext>
          </a:extLst>
        </xdr:cNvPr>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571" name="【消防施設】&#10;有形固定資産減価償却率平均値テキスト">
          <a:extLst>
            <a:ext uri="{FF2B5EF4-FFF2-40B4-BE49-F238E27FC236}">
              <a16:creationId xmlns:a16="http://schemas.microsoft.com/office/drawing/2014/main" id="{00000000-0008-0000-0F00-00003B020000}"/>
            </a:ext>
          </a:extLst>
        </xdr:cNvPr>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129032</xdr:rowOff>
    </xdr:from>
    <xdr:to>
      <xdr:col>85</xdr:col>
      <xdr:colOff>177800</xdr:colOff>
      <xdr:row>84</xdr:row>
      <xdr:rowOff>59182</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62687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107459</xdr:rowOff>
    </xdr:from>
    <xdr:ext cx="405111" cy="259045"/>
    <xdr:sp macro="" textlink="">
      <xdr:nvSpPr>
        <xdr:cNvPr id="582" name="【消防施設】&#10;有形固定資産減価償却率該当値テキスト">
          <a:extLst>
            <a:ext uri="{FF2B5EF4-FFF2-40B4-BE49-F238E27FC236}">
              <a16:creationId xmlns:a16="http://schemas.microsoft.com/office/drawing/2014/main" id="{00000000-0008-0000-0F00-000046020000}"/>
            </a:ext>
          </a:extLst>
        </xdr:cNvPr>
        <xdr:cNvSpPr txBox="1"/>
      </xdr:nvSpPr>
      <xdr:spPr>
        <a:xfrm>
          <a:off x="16357600"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23876</xdr:rowOff>
    </xdr:from>
    <xdr:to>
      <xdr:col>81</xdr:col>
      <xdr:colOff>101600</xdr:colOff>
      <xdr:row>84</xdr:row>
      <xdr:rowOff>125476</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5430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xdr:rowOff>
    </xdr:from>
    <xdr:to>
      <xdr:col>85</xdr:col>
      <xdr:colOff>127000</xdr:colOff>
      <xdr:row>84</xdr:row>
      <xdr:rowOff>74676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15481300" y="1441018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83313</xdr:rowOff>
    </xdr:from>
    <xdr:to>
      <xdr:col>76</xdr:col>
      <xdr:colOff>165100</xdr:colOff>
      <xdr:row>85</xdr:row>
      <xdr:rowOff>13463</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4541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74676</xdr:rowOff>
    </xdr:from>
    <xdr:to>
      <xdr:col>81</xdr:col>
      <xdr:colOff>50800</xdr:colOff>
      <xdr:row>84</xdr:row>
      <xdr:rowOff>134113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4592300" y="14476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587" name="n_1aveValue【消防施設】&#10;有形固定資産減価償却率">
          <a:extLst>
            <a:ext uri="{FF2B5EF4-FFF2-40B4-BE49-F238E27FC236}">
              <a16:creationId xmlns:a16="http://schemas.microsoft.com/office/drawing/2014/main" id="{00000000-0008-0000-0F00-00004B020000}"/>
            </a:ext>
          </a:extLst>
        </xdr:cNvPr>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588" name="n_2aveValue【消防施設】&#10;有形固定資産減価償却率">
          <a:extLst>
            <a:ext uri="{FF2B5EF4-FFF2-40B4-BE49-F238E27FC236}">
              <a16:creationId xmlns:a16="http://schemas.microsoft.com/office/drawing/2014/main" id="{00000000-0008-0000-0F00-00004C020000}"/>
            </a:ext>
          </a:extLst>
        </xdr:cNvPr>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589" name="n_3aveValue【消防施設】&#10;有形固定資産減価償却率">
          <a:extLst>
            <a:ext uri="{FF2B5EF4-FFF2-40B4-BE49-F238E27FC236}">
              <a16:creationId xmlns:a16="http://schemas.microsoft.com/office/drawing/2014/main" id="{00000000-0008-0000-0F00-00004D020000}"/>
            </a:ext>
          </a:extLst>
        </xdr:cNvPr>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116603</xdr:rowOff>
    </xdr:from>
    <xdr:ext cx="405111" cy="259045"/>
    <xdr:sp macro="" textlink="">
      <xdr:nvSpPr>
        <xdr:cNvPr id="590" name="n_1mainValue【消防施設】&#10;有形固定資産減価償却率">
          <a:extLst>
            <a:ext uri="{FF2B5EF4-FFF2-40B4-BE49-F238E27FC236}">
              <a16:creationId xmlns:a16="http://schemas.microsoft.com/office/drawing/2014/main" id="{00000000-0008-0000-0F00-00004E020000}"/>
            </a:ext>
          </a:extLst>
        </xdr:cNvPr>
        <xdr:cNvSpPr txBox="1"/>
      </xdr:nvSpPr>
      <xdr:spPr>
        <a:xfrm>
          <a:off x="15266044" y="1451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4590</xdr:rowOff>
    </xdr:from>
    <xdr:ext cx="405111" cy="259045"/>
    <xdr:sp macro="" textlink="">
      <xdr:nvSpPr>
        <xdr:cNvPr id="591" name="n_2mainValue【消防施設】&#10;有形固定資産減価償却率">
          <a:extLst>
            <a:ext uri="{FF2B5EF4-FFF2-40B4-BE49-F238E27FC236}">
              <a16:creationId xmlns:a16="http://schemas.microsoft.com/office/drawing/2014/main" id="{00000000-0008-0000-0F00-00004F020000}"/>
            </a:ext>
          </a:extLst>
        </xdr:cNvPr>
        <xdr:cNvSpPr txBox="1"/>
      </xdr:nvSpPr>
      <xdr:spPr>
        <a:xfrm>
          <a:off x="14389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a:extLst>
            <a:ext uri="{FF2B5EF4-FFF2-40B4-BE49-F238E27FC236}">
              <a16:creationId xmlns:a16="http://schemas.microsoft.com/office/drawing/2014/main" id="{00000000-0008-0000-0F00-00006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6" name="【消防施設】&#10;一人当たり面積最小値テキスト">
          <a:extLst>
            <a:ext uri="{FF2B5EF4-FFF2-40B4-BE49-F238E27FC236}">
              <a16:creationId xmlns:a16="http://schemas.microsoft.com/office/drawing/2014/main" id="{00000000-0008-0000-0F00-000068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18" name="【消防施設】&#10;一人当たり面積最大値テキスト">
          <a:extLst>
            <a:ext uri="{FF2B5EF4-FFF2-40B4-BE49-F238E27FC236}">
              <a16:creationId xmlns:a16="http://schemas.microsoft.com/office/drawing/2014/main" id="{00000000-0008-0000-0F00-00006A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620" name="【消防施設】&#10;一人当たり面積平均値テキスト">
          <a:extLst>
            <a:ext uri="{FF2B5EF4-FFF2-40B4-BE49-F238E27FC236}">
              <a16:creationId xmlns:a16="http://schemas.microsoft.com/office/drawing/2014/main" id="{00000000-0008-0000-0F00-00006C020000}"/>
            </a:ext>
          </a:extLst>
        </xdr:cNvPr>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2110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134638</xdr:rowOff>
    </xdr:from>
    <xdr:ext cx="469744" cy="259045"/>
    <xdr:sp macro="" textlink="">
      <xdr:nvSpPr>
        <xdr:cNvPr id="631" name="【消防施設】&#10;一人当たり面積該当値テキスト">
          <a:extLst>
            <a:ext uri="{FF2B5EF4-FFF2-40B4-BE49-F238E27FC236}">
              <a16:creationId xmlns:a16="http://schemas.microsoft.com/office/drawing/2014/main" id="{00000000-0008-0000-0F00-000077020000}"/>
            </a:ext>
          </a:extLst>
        </xdr:cNvPr>
        <xdr:cNvSpPr txBox="1"/>
      </xdr:nvSpPr>
      <xdr:spPr>
        <a:xfrm>
          <a:off x="22199600" y="145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99061</xdr:rowOff>
    </xdr:from>
    <xdr:to>
      <xdr:col>116</xdr:col>
      <xdr:colOff>63500</xdr:colOff>
      <xdr:row>85</xdr:row>
      <xdr:rowOff>99061</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1323300" y="1467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48261</xdr:rowOff>
    </xdr:from>
    <xdr:to>
      <xdr:col>107</xdr:col>
      <xdr:colOff>101600</xdr:colOff>
      <xdr:row>85</xdr:row>
      <xdr:rowOff>149861</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20383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99061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0434300" y="1467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636" name="n_1aveValue【消防施設】&#10;一人当たり面積">
          <a:extLst>
            <a:ext uri="{FF2B5EF4-FFF2-40B4-BE49-F238E27FC236}">
              <a16:creationId xmlns:a16="http://schemas.microsoft.com/office/drawing/2014/main" id="{00000000-0008-0000-0F00-00007C020000}"/>
            </a:ext>
          </a:extLst>
        </xdr:cNvPr>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637" name="n_2aveValue【消防施設】&#10;一人当たり面積">
          <a:extLst>
            <a:ext uri="{FF2B5EF4-FFF2-40B4-BE49-F238E27FC236}">
              <a16:creationId xmlns:a16="http://schemas.microsoft.com/office/drawing/2014/main" id="{00000000-0008-0000-0F00-00007D020000}"/>
            </a:ext>
          </a:extLst>
        </xdr:cNvPr>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38" name="n_3aveValue【消防施設】&#10;一人当たり面積">
          <a:extLst>
            <a:ext uri="{FF2B5EF4-FFF2-40B4-BE49-F238E27FC236}">
              <a16:creationId xmlns:a16="http://schemas.microsoft.com/office/drawing/2014/main" id="{00000000-0008-0000-0F00-00007E020000}"/>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639" name="n_1mainValue【消防施設】&#10;一人当たり面積">
          <a:extLst>
            <a:ext uri="{FF2B5EF4-FFF2-40B4-BE49-F238E27FC236}">
              <a16:creationId xmlns:a16="http://schemas.microsoft.com/office/drawing/2014/main" id="{00000000-0008-0000-0F00-00007F020000}"/>
            </a:ext>
          </a:extLst>
        </xdr:cNvPr>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140988</xdr:rowOff>
    </xdr:from>
    <xdr:ext cx="469744" cy="259045"/>
    <xdr:sp macro="" textlink="">
      <xdr:nvSpPr>
        <xdr:cNvPr id="640" name="n_2mainValue【消防施設】&#10;一人当たり面積">
          <a:extLst>
            <a:ext uri="{FF2B5EF4-FFF2-40B4-BE49-F238E27FC236}">
              <a16:creationId xmlns:a16="http://schemas.microsoft.com/office/drawing/2014/main" id="{00000000-0008-0000-0F00-000080020000}"/>
            </a:ext>
          </a:extLst>
        </xdr:cNvPr>
        <xdr:cNvSpPr txBox="1"/>
      </xdr:nvSpPr>
      <xdr:spPr>
        <a:xfrm>
          <a:off x="20199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0000000-0008-0000-0F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666" name="【庁舎】&#10;有形固定資産減価償却率最小値テキスト">
          <a:extLst>
            <a:ext uri="{FF2B5EF4-FFF2-40B4-BE49-F238E27FC236}">
              <a16:creationId xmlns:a16="http://schemas.microsoft.com/office/drawing/2014/main" id="{00000000-0008-0000-0F00-00009A020000}"/>
            </a:ext>
          </a:extLst>
        </xdr:cNvPr>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8" name="【庁舎】&#10;有形固定資産減価償却率最大値テキスト">
          <a:extLst>
            <a:ext uri="{FF2B5EF4-FFF2-40B4-BE49-F238E27FC236}">
              <a16:creationId xmlns:a16="http://schemas.microsoft.com/office/drawing/2014/main" id="{00000000-0008-0000-0F00-00009C020000}"/>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670" name="【庁舎】&#10;有形固定資産減価償却率平均値テキスト">
          <a:extLst>
            <a:ext uri="{FF2B5EF4-FFF2-40B4-BE49-F238E27FC236}">
              <a16:creationId xmlns:a16="http://schemas.microsoft.com/office/drawing/2014/main" id="{00000000-0008-0000-0F00-00009E020000}"/>
            </a:ext>
          </a:extLst>
        </xdr:cNvPr>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134638</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F00-0000A9020000}"/>
            </a:ext>
          </a:extLst>
        </xdr:cNvPr>
        <xdr:cNvSpPr txBox="1"/>
      </xdr:nvSpPr>
      <xdr:spPr>
        <a:xfrm>
          <a:off x="16357600" y="1727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90170</xdr:rowOff>
    </xdr:from>
    <xdr:to>
      <xdr:col>81</xdr:col>
      <xdr:colOff>101600</xdr:colOff>
      <xdr:row>102</xdr:row>
      <xdr:rowOff>20320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5430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140970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5481300" y="17415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61595</xdr:rowOff>
    </xdr:from>
    <xdr:to>
      <xdr:col>76</xdr:col>
      <xdr:colOff>165100</xdr:colOff>
      <xdr:row>101</xdr:row>
      <xdr:rowOff>163195</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4541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112395</xdr:rowOff>
    </xdr:from>
    <xdr:to>
      <xdr:col>81</xdr:col>
      <xdr:colOff>50800</xdr:colOff>
      <xdr:row>101</xdr:row>
      <xdr:rowOff>140970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4592300" y="17428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86" name="n_1aveValue【庁舎】&#10;有形固定資産減価償却率">
          <a:extLst>
            <a:ext uri="{FF2B5EF4-FFF2-40B4-BE49-F238E27FC236}">
              <a16:creationId xmlns:a16="http://schemas.microsoft.com/office/drawing/2014/main" id="{00000000-0008-0000-0F00-0000AE020000}"/>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87" name="n_2aveValue【庁舎】&#10;有形固定資産減価償却率">
          <a:extLst>
            <a:ext uri="{FF2B5EF4-FFF2-40B4-BE49-F238E27FC236}">
              <a16:creationId xmlns:a16="http://schemas.microsoft.com/office/drawing/2014/main" id="{00000000-0008-0000-0F00-0000AF020000}"/>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688" name="n_3aveValue【庁舎】&#10;有形固定資産減価償却率">
          <a:extLst>
            <a:ext uri="{FF2B5EF4-FFF2-40B4-BE49-F238E27FC236}">
              <a16:creationId xmlns:a16="http://schemas.microsoft.com/office/drawing/2014/main" id="{00000000-0008-0000-0F00-0000B0020000}"/>
            </a:ext>
          </a:extLst>
        </xdr:cNvPr>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36847</xdr:rowOff>
    </xdr:from>
    <xdr:ext cx="405111" cy="259045"/>
    <xdr:sp macro="" textlink="">
      <xdr:nvSpPr>
        <xdr:cNvPr id="689" name="n_1mainValue【庁舎】&#10;有形固定資産減価償却率">
          <a:extLst>
            <a:ext uri="{FF2B5EF4-FFF2-40B4-BE49-F238E27FC236}">
              <a16:creationId xmlns:a16="http://schemas.microsoft.com/office/drawing/2014/main" id="{00000000-0008-0000-0F00-0000B1020000}"/>
            </a:ext>
          </a:extLst>
        </xdr:cNvPr>
        <xdr:cNvSpPr txBox="1"/>
      </xdr:nvSpPr>
      <xdr:spPr>
        <a:xfrm>
          <a:off x="152660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8272</xdr:rowOff>
    </xdr:from>
    <xdr:ext cx="405111" cy="259045"/>
    <xdr:sp macro="" textlink="">
      <xdr:nvSpPr>
        <xdr:cNvPr id="690" name="n_2mainValue【庁舎】&#10;有形固定資産減価償却率">
          <a:extLst>
            <a:ext uri="{FF2B5EF4-FFF2-40B4-BE49-F238E27FC236}">
              <a16:creationId xmlns:a16="http://schemas.microsoft.com/office/drawing/2014/main" id="{00000000-0008-0000-0F00-0000B2020000}"/>
            </a:ext>
          </a:extLst>
        </xdr:cNvPr>
        <xdr:cNvSpPr txBox="1"/>
      </xdr:nvSpPr>
      <xdr:spPr>
        <a:xfrm>
          <a:off x="14389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00000000-0008-0000-0F00-0000C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12" name="【庁舎】&#10;一人当たり面積最小値テキスト">
          <a:extLst>
            <a:ext uri="{FF2B5EF4-FFF2-40B4-BE49-F238E27FC236}">
              <a16:creationId xmlns:a16="http://schemas.microsoft.com/office/drawing/2014/main" id="{00000000-0008-0000-0F00-0000C8020000}"/>
            </a:ext>
          </a:extLst>
        </xdr:cNvPr>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14" name="【庁舎】&#10;一人当たり面積最大値テキスト">
          <a:extLst>
            <a:ext uri="{FF2B5EF4-FFF2-40B4-BE49-F238E27FC236}">
              <a16:creationId xmlns:a16="http://schemas.microsoft.com/office/drawing/2014/main" id="{00000000-0008-0000-0F00-0000CA02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105427</xdr:rowOff>
    </xdr:from>
    <xdr:ext cx="469744" cy="259045"/>
    <xdr:sp macro="" textlink="">
      <xdr:nvSpPr>
        <xdr:cNvPr id="716" name="【庁舎】&#10;一人当たり面積平均値テキスト">
          <a:extLst>
            <a:ext uri="{FF2B5EF4-FFF2-40B4-BE49-F238E27FC236}">
              <a16:creationId xmlns:a16="http://schemas.microsoft.com/office/drawing/2014/main" id="{00000000-0008-0000-0F00-0000CC020000}"/>
            </a:ext>
          </a:extLst>
        </xdr:cNvPr>
        <xdr:cNvSpPr txBox="1"/>
      </xdr:nvSpPr>
      <xdr:spPr>
        <a:xfrm>
          <a:off x="22199600" y="1759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727" name="【庁舎】&#10;一人当たり面積該当値テキスト">
          <a:extLst>
            <a:ext uri="{FF2B5EF4-FFF2-40B4-BE49-F238E27FC236}">
              <a16:creationId xmlns:a16="http://schemas.microsoft.com/office/drawing/2014/main" id="{00000000-0008-0000-0F00-0000D7020000}"/>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99061</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0434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732" name="n_1aveValue【庁舎】&#10;一人当たり面積">
          <a:extLst>
            <a:ext uri="{FF2B5EF4-FFF2-40B4-BE49-F238E27FC236}">
              <a16:creationId xmlns:a16="http://schemas.microsoft.com/office/drawing/2014/main" id="{00000000-0008-0000-0F00-0000DC020000}"/>
            </a:ext>
          </a:extLst>
        </xdr:cNvPr>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46372</xdr:rowOff>
    </xdr:from>
    <xdr:ext cx="469744" cy="259045"/>
    <xdr:sp macro="" textlink="">
      <xdr:nvSpPr>
        <xdr:cNvPr id="733" name="n_2aveValue【庁舎】&#10;一人当たり面積">
          <a:extLst>
            <a:ext uri="{FF2B5EF4-FFF2-40B4-BE49-F238E27FC236}">
              <a16:creationId xmlns:a16="http://schemas.microsoft.com/office/drawing/2014/main" id="{00000000-0008-0000-0F00-0000DD020000}"/>
            </a:ext>
          </a:extLst>
        </xdr:cNvPr>
        <xdr:cNvSpPr txBox="1"/>
      </xdr:nvSpPr>
      <xdr:spPr>
        <a:xfrm>
          <a:off x="20199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734" name="n_3aveValue【庁舎】&#10;一人当たり面積">
          <a:extLst>
            <a:ext uri="{FF2B5EF4-FFF2-40B4-BE49-F238E27FC236}">
              <a16:creationId xmlns:a16="http://schemas.microsoft.com/office/drawing/2014/main" id="{00000000-0008-0000-0F00-0000DE020000}"/>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35" name="n_1mainValue【庁舎】&#10;一人当たり面積">
          <a:extLst>
            <a:ext uri="{FF2B5EF4-FFF2-40B4-BE49-F238E27FC236}">
              <a16:creationId xmlns:a16="http://schemas.microsoft.com/office/drawing/2014/main" id="{00000000-0008-0000-0F00-0000DF02000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36" name="n_2mainValue【庁舎】&#10;一人当たり面積">
          <a:extLst>
            <a:ext uri="{FF2B5EF4-FFF2-40B4-BE49-F238E27FC236}">
              <a16:creationId xmlns:a16="http://schemas.microsoft.com/office/drawing/2014/main" id="{00000000-0008-0000-0F00-0000E0020000}"/>
            </a:ext>
          </a:extLst>
        </xdr:cNvPr>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％に近い水準に達しており、老朽化が進んでいることが確認できる。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施設に関しては施設保全計画に基づき、適切に維持管理が行っているため、使用する上での問題はない。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現在、各施設において、施設の方向性、対策内容及び実施時期を定める個別施設計画の策定を進め、策定後は積極的に取り組んでいく。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111,167
108,713
19.77
34,306,651
32,954,653
1,013,921
20,194,110
23,281,887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収入や清算基準の見直しに伴う地方消費税交付金の増などによる基準財政収入額の増加幅が、高齢者の増加による高齢者福祉費の増加や臨時財政対策債の借入に伴う公債費の増などによる基準財政需要額の増加幅を上回ったため比率は改善しており（単年度</a:t>
          </a:r>
          <a:r>
            <a:rPr kumimoji="1" lang="en-US" altLang="ja-JP" sz="1300">
              <a:latin typeface="ＭＳ Ｐゴシック" panose="020B0600070205080204" pitchFamily="50" charset="-128"/>
              <a:ea typeface="ＭＳ Ｐゴシック" panose="020B0600070205080204" pitchFamily="50" charset="-128"/>
            </a:rPr>
            <a:t>0.817→0.829</a:t>
          </a:r>
          <a:r>
            <a:rPr kumimoji="1" lang="ja-JP" altLang="en-US" sz="1300">
              <a:latin typeface="ＭＳ Ｐゴシック" panose="020B0600070205080204" pitchFamily="50" charset="-128"/>
              <a:ea typeface="ＭＳ Ｐゴシック" panose="020B0600070205080204" pitchFamily="50" charset="-128"/>
            </a:rPr>
            <a:t>）、引き続き財政基盤の強化に努める。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としては、小中学校の無線ＬＡＮ設置や市のホームページのリニューアルなど物件費が増加したほか、国民健康保険特別会計や介護保険特別会計の繰出金の増、公債費の元金が増加したことにより経常支出が増加した。一方で歳入も個人住民税をはじめとした市税が増加したため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60</xdr:row>
      <xdr:rowOff>81704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7218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81704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124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60113</xdr:rowOff>
    </xdr:from>
    <xdr:to>
      <xdr:col>15</xdr:col>
      <xdr:colOff>82550</xdr:colOff>
      <xdr:row>60</xdr:row>
      <xdr:rowOff>25400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7566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59</xdr:row>
      <xdr:rowOff>148590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756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122360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30904</xdr:rowOff>
    </xdr:from>
    <xdr:to>
      <xdr:col>19</xdr:col>
      <xdr:colOff>184150</xdr:colOff>
      <xdr:row>60</xdr:row>
      <xdr:rowOff>132504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142681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9313</xdr:rowOff>
    </xdr:from>
    <xdr:to>
      <xdr:col>11</xdr:col>
      <xdr:colOff>82550</xdr:colOff>
      <xdr:row>59</xdr:row>
      <xdr:rowOff>110913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121090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新陳代謝を推進しているが人件費は増加しており、物件費は小中学校の無線ＬＡＮ設置や市ホームページのリニューアル費用により増加となっている。一方で、個人住民税をはじめとした市税の増加により数値は改善しており、類似団体平均よりも下回っている。</a:t>
          </a:r>
        </a:p>
        <a:p>
          <a:r>
            <a:rPr kumimoji="1" lang="ja-JP" altLang="en-US" sz="1300">
              <a:latin typeface="ＭＳ Ｐゴシック" panose="020B0600070205080204" pitchFamily="50" charset="-128"/>
              <a:ea typeface="ＭＳ Ｐゴシック" panose="020B0600070205080204" pitchFamily="50" charset="-128"/>
            </a:rPr>
            <a:t>今後も多様化するニーズに対応するため、積極的な民間資金の活用を図る。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87161</xdr:rowOff>
    </xdr:from>
    <xdr:to>
      <xdr:col>23</xdr:col>
      <xdr:colOff>133350</xdr:colOff>
      <xdr:row>80</xdr:row>
      <xdr:rowOff>98690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803161"/>
          <a:ext cx="8382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54068</xdr:rowOff>
    </xdr:from>
    <xdr:to>
      <xdr:col>19</xdr:col>
      <xdr:colOff>133350</xdr:colOff>
      <xdr:row>80</xdr:row>
      <xdr:rowOff>87161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770068"/>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54068</xdr:rowOff>
    </xdr:from>
    <xdr:to>
      <xdr:col>15</xdr:col>
      <xdr:colOff>82550</xdr:colOff>
      <xdr:row>80</xdr:row>
      <xdr:rowOff>85437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77006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61788</xdr:rowOff>
    </xdr:from>
    <xdr:to>
      <xdr:col>11</xdr:col>
      <xdr:colOff>31750</xdr:colOff>
      <xdr:row>80</xdr:row>
      <xdr:rowOff>85437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777788"/>
          <a:ext cx="889000" cy="2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47890</xdr:rowOff>
    </xdr:from>
    <xdr:to>
      <xdr:col>23</xdr:col>
      <xdr:colOff>184150</xdr:colOff>
      <xdr:row>80</xdr:row>
      <xdr:rowOff>149490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7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140617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68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36361</xdr:rowOff>
    </xdr:from>
    <xdr:to>
      <xdr:col>19</xdr:col>
      <xdr:colOff>184150</xdr:colOff>
      <xdr:row>80</xdr:row>
      <xdr:rowOff>137961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7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148138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52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3268</xdr:rowOff>
    </xdr:from>
    <xdr:to>
      <xdr:col>15</xdr:col>
      <xdr:colOff>133350</xdr:colOff>
      <xdr:row>80</xdr:row>
      <xdr:rowOff>104868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115045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48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34637</xdr:rowOff>
    </xdr:from>
    <xdr:to>
      <xdr:col>11</xdr:col>
      <xdr:colOff>82550</xdr:colOff>
      <xdr:row>80</xdr:row>
      <xdr:rowOff>136237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5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146414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5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10988</xdr:rowOff>
    </xdr:from>
    <xdr:to>
      <xdr:col>7</xdr:col>
      <xdr:colOff>31750</xdr:colOff>
      <xdr:row>80</xdr:row>
      <xdr:rowOff>112588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7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122765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9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給与制度の総合的見直しに伴う現給保障は平成</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31</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月</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31</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日に廃止されたが、職員の経験年数階層の変動等の影響により、結果として昨年度から</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0.1</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ポイント増加した。今後についても、引き続き給与の適正化に努める。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161925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8651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865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267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全国平均及び埼玉県平均を大きく下回っており、類似団体内順位についてもここ数年、</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位となっている。</a:t>
          </a: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昨年度と比較して</a:t>
          </a:r>
          <a:r>
            <a:rPr lang="en-US"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0.2</a:t>
          </a:r>
          <a:r>
            <a:rPr lang="ja-JP" altLang="ja-JP" sz="13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人増加しているが、主な要因としては新規事業の増加に伴う職員の増などが挙げられる。今後についても、引き続き定員の適正な管理に努める。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117221</xdr:rowOff>
    </xdr:from>
    <xdr:to>
      <xdr:col>81</xdr:col>
      <xdr:colOff>44450</xdr:colOff>
      <xdr:row>59</xdr:row>
      <xdr:rowOff>165481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3277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117221</xdr:rowOff>
    </xdr:from>
    <xdr:to>
      <xdr:col>77</xdr:col>
      <xdr:colOff>44450</xdr:colOff>
      <xdr:row>59</xdr:row>
      <xdr:rowOff>134112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3277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117221</xdr:rowOff>
    </xdr:from>
    <xdr:to>
      <xdr:col>72</xdr:col>
      <xdr:colOff>203200</xdr:colOff>
      <xdr:row>59</xdr:row>
      <xdr:rowOff>134112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3277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117221</xdr:rowOff>
    </xdr:from>
    <xdr:to>
      <xdr:col>68</xdr:col>
      <xdr:colOff>152400</xdr:colOff>
      <xdr:row>59</xdr:row>
      <xdr:rowOff>141351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23277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65549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114681</xdr:rowOff>
    </xdr:from>
    <xdr:to>
      <xdr:col>81</xdr:col>
      <xdr:colOff>95250</xdr:colOff>
      <xdr:row>60</xdr:row>
      <xdr:rowOff>44831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35958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66421</xdr:rowOff>
    </xdr:from>
    <xdr:to>
      <xdr:col>77</xdr:col>
      <xdr:colOff>95250</xdr:colOff>
      <xdr:row>59</xdr:row>
      <xdr:rowOff>168021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6748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23639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66421</xdr:rowOff>
    </xdr:from>
    <xdr:to>
      <xdr:col>68</xdr:col>
      <xdr:colOff>203200</xdr:colOff>
      <xdr:row>59</xdr:row>
      <xdr:rowOff>168021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30878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年度以降も起債の抑制を図ってきたことにより類似団体等、各種平均を下回っており、前年度比マイナス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ポイントとなっている。マイナスの主な要因は元利償還金は増加しているが、標準財政規模の増加幅が大きいためであり、引き続き数値の低下を目指す。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9783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94403</xdr:rowOff>
    </xdr:from>
    <xdr:to>
      <xdr:col>77</xdr:col>
      <xdr:colOff>44450</xdr:colOff>
      <xdr:row>37</xdr:row>
      <xdr:rowOff>126577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3805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3387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11430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518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108814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100771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19914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43603</xdr:rowOff>
    </xdr:from>
    <xdr:to>
      <xdr:col>77</xdr:col>
      <xdr:colOff>95250</xdr:colOff>
      <xdr:row>37</xdr:row>
      <xdr:rowOff>145203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155380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15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16104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および退職手当の将来負担額見込みが減少しており、また充当可能特定財源の増や充当可能基金が増加したことにより、平成２６年から引き続きマイナスとなっている。今後、公共施設の老朽化に伴う改修工事や、防災関連工事の増加により地方債の増加も見込まれることから、事業費の削減や交付税算入のある有利な起債の活用を図り、現在の水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129359</xdr:rowOff>
    </xdr:from>
    <xdr:to>
      <xdr:col>73</xdr:col>
      <xdr:colOff>44450</xdr:colOff>
      <xdr:row>17</xdr:row>
      <xdr:rowOff>59509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91682</xdr:rowOff>
    </xdr:from>
    <xdr:to>
      <xdr:col>68</xdr:col>
      <xdr:colOff>203200</xdr:colOff>
      <xdr:row>16</xdr:row>
      <xdr:rowOff>21832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111,167
108,713
19.77
34,306,651
32,954,653
1,013,921
20,194,110
23,281,887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職員数が他の類似団体と比べて少ないため、人件費に係る経常収支比率は低く、対前年度比でも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今後についても、引き続き適正な定員管理を行い、人件費の抑制に努める。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35</xdr:row>
      <xdr:rowOff>167822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167822</xdr:rowOff>
    </xdr:from>
    <xdr:to>
      <xdr:col>19</xdr:col>
      <xdr:colOff>187325</xdr:colOff>
      <xdr:row>36</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68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113591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84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29028</xdr:rowOff>
    </xdr:from>
    <xdr:to>
      <xdr:col>11</xdr:col>
      <xdr:colOff>9525</xdr:colOff>
      <xdr:row>37</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01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117022</xdr:rowOff>
    </xdr:from>
    <xdr:to>
      <xdr:col>20</xdr:col>
      <xdr:colOff>38100</xdr:colOff>
      <xdr:row>36</xdr:row>
      <xdr:rowOff>47172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57349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8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149678</xdr:rowOff>
    </xdr:from>
    <xdr:to>
      <xdr:col>11</xdr:col>
      <xdr:colOff>60325</xdr:colOff>
      <xdr:row>36</xdr:row>
      <xdr:rowOff>79828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90005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157843</xdr:rowOff>
    </xdr:from>
    <xdr:to>
      <xdr:col>6</xdr:col>
      <xdr:colOff>171450</xdr:colOff>
      <xdr:row>37</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類似団体の平均を上回る要因としては、職員数の削減に伴い、非常勤嘱託職員を活用したことなどがあげられる。</a:t>
          </a:r>
        </a:p>
        <a:p>
          <a:r>
            <a:rPr kumimoji="1" lang="ja-JP" altLang="en-US" sz="1300" baseline="0">
              <a:latin typeface="ＭＳ Ｐゴシック" panose="020B0600070205080204" pitchFamily="50" charset="-128"/>
              <a:ea typeface="ＭＳ Ｐゴシック" panose="020B0600070205080204" pitchFamily="50" charset="-128"/>
            </a:rPr>
            <a:t> 今後についても、民間委託等を進め、競争によるコスト削減を図る。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4536</xdr:rowOff>
    </xdr:from>
    <xdr:to>
      <xdr:col>82</xdr:col>
      <xdr:colOff>107950</xdr:colOff>
      <xdr:row>19</xdr:row>
      <xdr:rowOff>53522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2620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53522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78014</xdr:rowOff>
    </xdr:from>
    <xdr:to>
      <xdr:col>73</xdr:col>
      <xdr:colOff>180975</xdr:colOff>
      <xdr:row>18</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64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78014</xdr:rowOff>
    </xdr:from>
    <xdr:to>
      <xdr:col>69</xdr:col>
      <xdr:colOff>92075</xdr:colOff>
      <xdr:row>19</xdr:row>
      <xdr:rowOff>4536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641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125186</xdr:rowOff>
    </xdr:from>
    <xdr:to>
      <xdr:col>82</xdr:col>
      <xdr:colOff>158750</xdr:colOff>
      <xdr:row>19</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97263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27214</xdr:rowOff>
    </xdr:from>
    <xdr:to>
      <xdr:col>69</xdr:col>
      <xdr:colOff>142875</xdr:colOff>
      <xdr:row>18</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113591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125186</xdr:rowOff>
    </xdr:from>
    <xdr:to>
      <xdr:col>65</xdr:col>
      <xdr:colOff>53975</xdr:colOff>
      <xdr:row>19</xdr:row>
      <xdr:rowOff>55336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40113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児童手当等の減少により経常一般財源支出が減少し、比率は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ポイント改善したものの、依然として障害介護給付費や保育給付費等は増加している状況にある。</a:t>
          </a:r>
        </a:p>
        <a:p>
          <a:r>
            <a:rPr kumimoji="1" lang="ja-JP" altLang="en-US" sz="1300">
              <a:latin typeface="ＭＳ Ｐゴシック" panose="020B0600070205080204" pitchFamily="50" charset="-128"/>
              <a:ea typeface="ＭＳ Ｐゴシック" panose="020B0600070205080204" pitchFamily="50" charset="-128"/>
            </a:rPr>
            <a:t>　本市はこれまで「子育てするなら富士見市で」のスローガンを掲げ、若い世代の転入を促進してきた。今後も扶助費の増加が見込まれるが、一方で賑わいと市の活性化を図っていく。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67128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67128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59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55</xdr:row>
      <xdr:rowOff>129722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407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その他については類似団体平均を下回っている。しかし、国民健康保険特別会計繰出金や介護保険繰出金等においては経常一般財源による支出が増加したことから、比率としては対前年度比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今後については、公共施設の老朽化により、維持補修費の増加が見込まれるため、計画的な施設修繕に努めるとともに、その他経費の削減に努める。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4179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159657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61685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54</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51707</xdr:rowOff>
    </xdr:from>
    <xdr:to>
      <xdr:col>82</xdr:col>
      <xdr:colOff>158750</xdr:colOff>
      <xdr:row>55</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68234</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消防、ごみ、し尿処理、火葬場業務を一部事務組合で行っているため、例年類似団体の平均値を上回っている。今後については、大規模な施設の更新時等に、一時的な負担金の増額が見込まれるが、適正な負担金とすべく構成市町と連携して、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31750</xdr:rowOff>
    </xdr:from>
    <xdr:to>
      <xdr:col>82</xdr:col>
      <xdr:colOff>107950</xdr:colOff>
      <xdr:row>39</xdr:row>
      <xdr:rowOff>31750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5671800" y="671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31750</xdr:rowOff>
    </xdr:from>
    <xdr:to>
      <xdr:col>78</xdr:col>
      <xdr:colOff>69850</xdr:colOff>
      <xdr:row>39</xdr:row>
      <xdr:rowOff>64407</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671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159657</xdr:rowOff>
    </xdr:from>
    <xdr:to>
      <xdr:col>73</xdr:col>
      <xdr:colOff>180975</xdr:colOff>
      <xdr:row>39</xdr:row>
      <xdr:rowOff>64407</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6674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148772</xdr:rowOff>
    </xdr:from>
    <xdr:to>
      <xdr:col>69</xdr:col>
      <xdr:colOff>92075</xdr:colOff>
      <xdr:row>38</xdr:row>
      <xdr:rowOff>159657</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6663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124477</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13607</xdr:rowOff>
    </xdr:from>
    <xdr:to>
      <xdr:col>74</xdr:col>
      <xdr:colOff>31750</xdr:colOff>
      <xdr:row>39</xdr:row>
      <xdr:rowOff>115207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99984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108857</xdr:rowOff>
    </xdr:from>
    <xdr:to>
      <xdr:col>69</xdr:col>
      <xdr:colOff>142875</xdr:colOff>
      <xdr:row>39</xdr:row>
      <xdr:rowOff>39007</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23784</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97972</xdr:rowOff>
    </xdr:from>
    <xdr:to>
      <xdr:col>65</xdr:col>
      <xdr:colOff>53975</xdr:colOff>
      <xdr:row>39</xdr:row>
      <xdr:rowOff>28122</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類似団体の平均値を下回り、比率は改善（</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％）している。</a:t>
          </a:r>
        </a:p>
        <a:p>
          <a:r>
            <a:rPr kumimoji="1" lang="ja-JP" altLang="en-US" sz="1300">
              <a:latin typeface="ＭＳ Ｐゴシック" panose="020B0600070205080204" pitchFamily="50" charset="-128"/>
              <a:ea typeface="ＭＳ Ｐゴシック" panose="020B0600070205080204" pitchFamily="50" charset="-128"/>
            </a:rPr>
            <a:t>しかし、債務残高全体に占める臨時財政対策債残高の割合が大幅に伸びてきており（</a:t>
          </a:r>
          <a:r>
            <a:rPr kumimoji="1" lang="en-US" altLang="ja-JP" sz="1300">
              <a:latin typeface="ＭＳ Ｐゴシック" panose="020B0600070205080204" pitchFamily="50" charset="-128"/>
              <a:ea typeface="ＭＳ Ｐゴシック" panose="020B0600070205080204" pitchFamily="50" charset="-128"/>
            </a:rPr>
            <a:t>62.4</a:t>
          </a:r>
          <a:r>
            <a:rPr kumimoji="1" lang="ja-JP" altLang="en-US" sz="1300">
              <a:latin typeface="ＭＳ Ｐゴシック" panose="020B0600070205080204" pitchFamily="50" charset="-128"/>
              <a:ea typeface="ＭＳ Ｐゴシック" panose="020B0600070205080204" pitchFamily="50" charset="-128"/>
            </a:rPr>
            <a:t>％）、債務残高も増加してきている。</a:t>
          </a:r>
        </a:p>
        <a:p>
          <a:r>
            <a:rPr kumimoji="1" lang="ja-JP" altLang="en-US" sz="1300">
              <a:latin typeface="ＭＳ Ｐゴシック" panose="020B0600070205080204" pitchFamily="50" charset="-128"/>
              <a:ea typeface="ＭＳ Ｐゴシック" panose="020B0600070205080204" pitchFamily="50" charset="-128"/>
            </a:rPr>
            <a:t>　今後も、収支状況等を考慮しながら、臨時財政対策債を含めた地方債の新規借入れの抑制に努める。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137885</xdr:rowOff>
    </xdr:from>
    <xdr:to>
      <xdr:col>24</xdr:col>
      <xdr:colOff>25400</xdr:colOff>
      <xdr:row>75</xdr:row>
      <xdr:rowOff>9978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3987800" y="12825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170543</xdr:rowOff>
    </xdr:from>
    <xdr:to>
      <xdr:col>19</xdr:col>
      <xdr:colOff>187325</xdr:colOff>
      <xdr:row>75</xdr:row>
      <xdr:rowOff>9978</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3098800" y="12857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170543</xdr:rowOff>
    </xdr:from>
    <xdr:to>
      <xdr:col>15</xdr:col>
      <xdr:colOff>98425</xdr:colOff>
      <xdr:row>75</xdr:row>
      <xdr:rowOff>53522</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flipV="1">
          <a:off x="2209800" y="12857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76</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flipV="1">
          <a:off x="1320800" y="12912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87085</xdr:rowOff>
    </xdr:from>
    <xdr:to>
      <xdr:col>24</xdr:col>
      <xdr:colOff>76200</xdr:colOff>
      <xdr:row>75</xdr:row>
      <xdr:rowOff>17235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103612</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130628</xdr:rowOff>
    </xdr:from>
    <xdr:to>
      <xdr:col>20</xdr:col>
      <xdr:colOff>38100</xdr:colOff>
      <xdr:row>75</xdr:row>
      <xdr:rowOff>60778</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70955</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119743</xdr:rowOff>
    </xdr:from>
    <xdr:to>
      <xdr:col>15</xdr:col>
      <xdr:colOff>149225</xdr:colOff>
      <xdr:row>75</xdr:row>
      <xdr:rowOff>49893</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280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60070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公債費以外については類似団体平均を上回っている。繰出金等の増によりその他の支出が増加したものの、人件費や扶助費、物件費の減少により、比率は対前年度比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a:t>
          </a:r>
          <a:r>
            <a:rPr kumimoji="1" lang="en-US" altLang="ja-JP" sz="1300">
              <a:latin typeface="ＭＳ Ｐゴシック" panose="020B0600070205080204" pitchFamily="50" charset="-128"/>
              <a:ea typeface="ＭＳ Ｐゴシック" panose="020B0600070205080204" pitchFamily="50" charset="-128"/>
            </a:rPr>
            <a:t>76.9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今後についても、引き続き、健全な財政運営に関する条例に基づき、計画的な財政運営により、弾力的かつ持続可能な財政基盤の確立を目指す。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a:extLst>
            <a:ext uri="{FF2B5EF4-FFF2-40B4-BE49-F238E27FC236}">
              <a16:creationId xmlns:a16="http://schemas.microsoft.com/office/drawing/2014/main" id="{00000000-0008-0000-0400-0000B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a:extLst>
            <a:ext uri="{FF2B5EF4-FFF2-40B4-BE49-F238E27FC236}">
              <a16:creationId xmlns:a16="http://schemas.microsoft.com/office/drawing/2014/main" id="{00000000-0008-0000-0400-0000B8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a:extLst>
            <a:ext uri="{FF2B5EF4-FFF2-40B4-BE49-F238E27FC236}">
              <a16:creationId xmlns:a16="http://schemas.microsoft.com/office/drawing/2014/main" id="{00000000-0008-0000-0400-0000BA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5080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5671800" y="12974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a:extLst>
            <a:ext uri="{FF2B5EF4-FFF2-40B4-BE49-F238E27FC236}">
              <a16:creationId xmlns:a16="http://schemas.microsoft.com/office/drawing/2014/main" id="{00000000-0008-0000-0400-0000BD010000}"/>
            </a:ext>
          </a:extLst>
        </xdr:cNvPr>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76</xdr:row>
      <xdr:rowOff>5080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4782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75</xdr:row>
      <xdr:rowOff>130810</xdr:rowOff>
    </xdr:to>
    <xdr:cxnSp macro="">
      <xdr:nvCxnSpPr>
        <xdr:cNvPr id="450" name="直線コネクタ 449">
          <a:extLst>
            <a:ext uri="{FF2B5EF4-FFF2-40B4-BE49-F238E27FC236}">
              <a16:creationId xmlns:a16="http://schemas.microsoft.com/office/drawing/2014/main" id="{00000000-0008-0000-0400-0000C2010000}"/>
            </a:ext>
          </a:extLst>
        </xdr:cNvPr>
        <xdr:cNvCxnSpPr/>
      </xdr:nvCxnSpPr>
      <xdr:spPr>
        <a:xfrm>
          <a:off x="13893800" y="12821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134620</xdr:rowOff>
    </xdr:to>
    <xdr:cxnSp macro="">
      <xdr:nvCxnSpPr>
        <xdr:cNvPr id="453" name="直線コネクタ 452">
          <a:extLst>
            <a:ext uri="{FF2B5EF4-FFF2-40B4-BE49-F238E27FC236}">
              <a16:creationId xmlns:a16="http://schemas.microsoft.com/office/drawing/2014/main" id="{00000000-0008-0000-0400-0000C5010000}"/>
            </a:ext>
          </a:extLst>
        </xdr:cNvPr>
        <xdr:cNvCxnSpPr/>
      </xdr:nvCxnSpPr>
      <xdr:spPr>
        <a:xfrm>
          <a:off x="13004800" y="1281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a:extLst>
            <a:ext uri="{FF2B5EF4-FFF2-40B4-BE49-F238E27FC236}">
              <a16:creationId xmlns:a16="http://schemas.microsoft.com/office/drawing/2014/main" id="{00000000-0008-0000-0400-0000C8010000}"/>
            </a:ext>
          </a:extLst>
        </xdr:cNvPr>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36847</xdr:rowOff>
    </xdr:from>
    <xdr:ext cx="762000" cy="259045"/>
    <xdr:sp macro="" textlink="">
      <xdr:nvSpPr>
        <xdr:cNvPr id="464" name="公債費以外該当値テキスト">
          <a:extLst>
            <a:ext uri="{FF2B5EF4-FFF2-40B4-BE49-F238E27FC236}">
              <a16:creationId xmlns:a16="http://schemas.microsoft.com/office/drawing/2014/main" id="{00000000-0008-0000-0400-0000D0010000}"/>
            </a:ext>
          </a:extLst>
        </xdr:cNvPr>
        <xdr:cNvSpPr txBox="1"/>
      </xdr:nvSpPr>
      <xdr:spPr>
        <a:xfrm>
          <a:off x="165989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166388</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170197</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35128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71" name="楕円 470">
          <a:extLst>
            <a:ext uri="{FF2B5EF4-FFF2-40B4-BE49-F238E27FC236}">
              <a16:creationId xmlns:a16="http://schemas.microsoft.com/office/drawing/2014/main" id="{00000000-0008-0000-0400-0000D7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72" name="テキスト ボックス 471">
          <a:extLst>
            <a:ext uri="{FF2B5EF4-FFF2-40B4-BE49-F238E27FC236}">
              <a16:creationId xmlns:a16="http://schemas.microsoft.com/office/drawing/2014/main" id="{00000000-0008-0000-0400-0000D8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166743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7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154182</xdr:rowOff>
    </xdr:from>
    <xdr:to>
      <xdr:col>29</xdr:col>
      <xdr:colOff>127000</xdr:colOff>
      <xdr:row>19</xdr:row>
      <xdr:rowOff>156566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59357"/>
          <a:ext cx="6477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154182</xdr:rowOff>
    </xdr:from>
    <xdr:to>
      <xdr:col>26</xdr:col>
      <xdr:colOff>50800</xdr:colOff>
      <xdr:row>20</xdr:row>
      <xdr:rowOff>19667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9357"/>
          <a:ext cx="698500" cy="3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139845</xdr:rowOff>
    </xdr:from>
    <xdr:to>
      <xdr:col>22</xdr:col>
      <xdr:colOff>114300</xdr:colOff>
      <xdr:row>20</xdr:row>
      <xdr:rowOff>19667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45020"/>
          <a:ext cx="698500" cy="5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139845</xdr:rowOff>
    </xdr:from>
    <xdr:to>
      <xdr:col>18</xdr:col>
      <xdr:colOff>177800</xdr:colOff>
      <xdr:row>20</xdr:row>
      <xdr:rowOff>11339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45020"/>
          <a:ext cx="698500" cy="4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42696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105766</xdr:rowOff>
    </xdr:from>
    <xdr:to>
      <xdr:col>29</xdr:col>
      <xdr:colOff>177800</xdr:colOff>
      <xdr:row>20</xdr:row>
      <xdr:rowOff>35916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10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14343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1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103382</xdr:rowOff>
    </xdr:from>
    <xdr:to>
      <xdr:col>26</xdr:col>
      <xdr:colOff>101600</xdr:colOff>
      <xdr:row>20</xdr:row>
      <xdr:rowOff>33532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0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18309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9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140317</xdr:rowOff>
    </xdr:from>
    <xdr:to>
      <xdr:col>22</xdr:col>
      <xdr:colOff>165100</xdr:colOff>
      <xdr:row>20</xdr:row>
      <xdr:rowOff>70467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4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55244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3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89045</xdr:rowOff>
    </xdr:from>
    <xdr:to>
      <xdr:col>19</xdr:col>
      <xdr:colOff>38100</xdr:colOff>
      <xdr:row>20</xdr:row>
      <xdr:rowOff>19195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3972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131989</xdr:rowOff>
    </xdr:from>
    <xdr:to>
      <xdr:col>15</xdr:col>
      <xdr:colOff>101600</xdr:colOff>
      <xdr:row>20</xdr:row>
      <xdr:rowOff>62139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3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46916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2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43169</xdr:rowOff>
    </xdr:from>
    <xdr:to>
      <xdr:col>29</xdr:col>
      <xdr:colOff>127000</xdr:colOff>
      <xdr:row>37</xdr:row>
      <xdr:rowOff>43528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67869"/>
          <a:ext cx="647700" cy="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131180</xdr:rowOff>
    </xdr:from>
    <xdr:to>
      <xdr:col>26</xdr:col>
      <xdr:colOff>50800</xdr:colOff>
      <xdr:row>37</xdr:row>
      <xdr:rowOff>43169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84430"/>
          <a:ext cx="6985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131148</xdr:rowOff>
    </xdr:from>
    <xdr:to>
      <xdr:col>22</xdr:col>
      <xdr:colOff>114300</xdr:colOff>
      <xdr:row>36</xdr:row>
      <xdr:rowOff>131180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84398"/>
          <a:ext cx="698500" cy="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131148</xdr:rowOff>
    </xdr:from>
    <xdr:to>
      <xdr:col>18</xdr:col>
      <xdr:colOff>177800</xdr:colOff>
      <xdr:row>36</xdr:row>
      <xdr:rowOff>156946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84398"/>
          <a:ext cx="698500" cy="2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296203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6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164178</xdr:rowOff>
    </xdr:from>
    <xdr:to>
      <xdr:col>29</xdr:col>
      <xdr:colOff>177800</xdr:colOff>
      <xdr:row>37</xdr:row>
      <xdr:rowOff>94328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1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136255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163819</xdr:rowOff>
    </xdr:from>
    <xdr:to>
      <xdr:col>26</xdr:col>
      <xdr:colOff>101600</xdr:colOff>
      <xdr:row>37</xdr:row>
      <xdr:rowOff>93969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1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78746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0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80380</xdr:rowOff>
    </xdr:from>
    <xdr:to>
      <xdr:col>22</xdr:col>
      <xdr:colOff>165100</xdr:colOff>
      <xdr:row>37</xdr:row>
      <xdr:rowOff>10530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3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166757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80348</xdr:rowOff>
    </xdr:from>
    <xdr:to>
      <xdr:col>19</xdr:col>
      <xdr:colOff>38100</xdr:colOff>
      <xdr:row>37</xdr:row>
      <xdr:rowOff>10498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3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166725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1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106146</xdr:rowOff>
    </xdr:from>
    <xdr:to>
      <xdr:col>15</xdr:col>
      <xdr:colOff>101600</xdr:colOff>
      <xdr:row>37</xdr:row>
      <xdr:rowOff>36296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5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21073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4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111,167
108,713
19.77
34,306,651
32,954,653
1,013,921
20,194,110
23,281,887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22754</xdr:rowOff>
    </xdr:from>
    <xdr:to>
      <xdr:col>24</xdr:col>
      <xdr:colOff>63500</xdr:colOff>
      <xdr:row>39</xdr:row>
      <xdr:rowOff>23473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709304"/>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4859</xdr:rowOff>
    </xdr:from>
    <xdr:to>
      <xdr:col>19</xdr:col>
      <xdr:colOff>177800</xdr:colOff>
      <xdr:row>39</xdr:row>
      <xdr:rowOff>22754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91409"/>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127323</xdr:rowOff>
    </xdr:from>
    <xdr:to>
      <xdr:col>15</xdr:col>
      <xdr:colOff>50800</xdr:colOff>
      <xdr:row>39</xdr:row>
      <xdr:rowOff>4859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4242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127323</xdr:rowOff>
    </xdr:from>
    <xdr:to>
      <xdr:col>10</xdr:col>
      <xdr:colOff>114300</xdr:colOff>
      <xdr:row>38</xdr:row>
      <xdr:rowOff>134736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242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144123</xdr:rowOff>
    </xdr:from>
    <xdr:to>
      <xdr:col>24</xdr:col>
      <xdr:colOff>114300</xdr:colOff>
      <xdr:row>39</xdr:row>
      <xdr:rowOff>74273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5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59050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7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143404</xdr:rowOff>
    </xdr:from>
    <xdr:to>
      <xdr:col>20</xdr:col>
      <xdr:colOff>38100</xdr:colOff>
      <xdr:row>39</xdr:row>
      <xdr:rowOff>73554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5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64681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5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125509</xdr:rowOff>
    </xdr:from>
    <xdr:to>
      <xdr:col>15</xdr:col>
      <xdr:colOff>101600</xdr:colOff>
      <xdr:row>39</xdr:row>
      <xdr:rowOff>55659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46786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76523</xdr:rowOff>
    </xdr:from>
    <xdr:to>
      <xdr:col>10</xdr:col>
      <xdr:colOff>165100</xdr:colOff>
      <xdr:row>39</xdr:row>
      <xdr:rowOff>6673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169250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83936</xdr:rowOff>
    </xdr:from>
    <xdr:to>
      <xdr:col>6</xdr:col>
      <xdr:colOff>38100</xdr:colOff>
      <xdr:row>39</xdr:row>
      <xdr:rowOff>14086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5213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170012</xdr:rowOff>
    </xdr:from>
    <xdr:to>
      <xdr:col>24</xdr:col>
      <xdr:colOff>62865</xdr:colOff>
      <xdr:row>58</xdr:row>
      <xdr:rowOff>105387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13962"/>
          <a:ext cx="1270" cy="113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109214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105387</xdr:rowOff>
    </xdr:from>
    <xdr:to>
      <xdr:col>24</xdr:col>
      <xdr:colOff>152400</xdr:colOff>
      <xdr:row>58</xdr:row>
      <xdr:rowOff>105387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116689</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170012</xdr:rowOff>
    </xdr:from>
    <xdr:to>
      <xdr:col>24</xdr:col>
      <xdr:colOff>152400</xdr:colOff>
      <xdr:row>51</xdr:row>
      <xdr:rowOff>170012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13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79418</xdr:rowOff>
    </xdr:from>
    <xdr:to>
      <xdr:col>24</xdr:col>
      <xdr:colOff>63500</xdr:colOff>
      <xdr:row>58</xdr:row>
      <xdr:rowOff>86482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3518"/>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18280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8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166853</xdr:rowOff>
    </xdr:from>
    <xdr:to>
      <xdr:col>24</xdr:col>
      <xdr:colOff>114300</xdr:colOff>
      <xdr:row>56</xdr:row>
      <xdr:rowOff>97003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86482</xdr:rowOff>
    </xdr:from>
    <xdr:to>
      <xdr:col>19</xdr:col>
      <xdr:colOff>177800</xdr:colOff>
      <xdr:row>58</xdr:row>
      <xdr:rowOff>116177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30582"/>
          <a:ext cx="8890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6284</xdr:rowOff>
    </xdr:from>
    <xdr:to>
      <xdr:col>20</xdr:col>
      <xdr:colOff>38100</xdr:colOff>
      <xdr:row>56</xdr:row>
      <xdr:rowOff>107884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124411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107330</xdr:rowOff>
    </xdr:from>
    <xdr:to>
      <xdr:col>15</xdr:col>
      <xdr:colOff>50800</xdr:colOff>
      <xdr:row>58</xdr:row>
      <xdr:rowOff>116177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51430"/>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40437</xdr:rowOff>
    </xdr:from>
    <xdr:to>
      <xdr:col>15</xdr:col>
      <xdr:colOff>101600</xdr:colOff>
      <xdr:row>56</xdr:row>
      <xdr:rowOff>142037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4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158564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107330</xdr:rowOff>
    </xdr:from>
    <xdr:to>
      <xdr:col>10</xdr:col>
      <xdr:colOff>114300</xdr:colOff>
      <xdr:row>58</xdr:row>
      <xdr:rowOff>122510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1430"/>
          <a:ext cx="889000" cy="1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93907</xdr:rowOff>
    </xdr:from>
    <xdr:to>
      <xdr:col>10</xdr:col>
      <xdr:colOff>165100</xdr:colOff>
      <xdr:row>57</xdr:row>
      <xdr:rowOff>24057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40584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26309</xdr:rowOff>
    </xdr:from>
    <xdr:to>
      <xdr:col>6</xdr:col>
      <xdr:colOff>38100</xdr:colOff>
      <xdr:row>57</xdr:row>
      <xdr:rowOff>127909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144436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28618</xdr:rowOff>
    </xdr:from>
    <xdr:to>
      <xdr:col>24</xdr:col>
      <xdr:colOff>114300</xdr:colOff>
      <xdr:row>58</xdr:row>
      <xdr:rowOff>130218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114995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35682</xdr:rowOff>
    </xdr:from>
    <xdr:to>
      <xdr:col>20</xdr:col>
      <xdr:colOff>38100</xdr:colOff>
      <xdr:row>58</xdr:row>
      <xdr:rowOff>137282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128409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65377</xdr:rowOff>
    </xdr:from>
    <xdr:to>
      <xdr:col>15</xdr:col>
      <xdr:colOff>101600</xdr:colOff>
      <xdr:row>58</xdr:row>
      <xdr:rowOff>166977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158104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56530</xdr:rowOff>
    </xdr:from>
    <xdr:to>
      <xdr:col>10</xdr:col>
      <xdr:colOff>165100</xdr:colOff>
      <xdr:row>58</xdr:row>
      <xdr:rowOff>158130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149257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71710</xdr:rowOff>
    </xdr:from>
    <xdr:to>
      <xdr:col>6</xdr:col>
      <xdr:colOff>38100</xdr:colOff>
      <xdr:row>59</xdr:row>
      <xdr:rowOff>1860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164437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72340</xdr:rowOff>
    </xdr:from>
    <xdr:to>
      <xdr:col>24</xdr:col>
      <xdr:colOff>63500</xdr:colOff>
      <xdr:row>78</xdr:row>
      <xdr:rowOff>109296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45440"/>
          <a:ext cx="8382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109296</xdr:rowOff>
    </xdr:from>
    <xdr:to>
      <xdr:col>19</xdr:col>
      <xdr:colOff>177800</xdr:colOff>
      <xdr:row>78</xdr:row>
      <xdr:rowOff>113412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2396"/>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113412</xdr:rowOff>
    </xdr:from>
    <xdr:to>
      <xdr:col>15</xdr:col>
      <xdr:colOff>50800</xdr:colOff>
      <xdr:row>78</xdr:row>
      <xdr:rowOff>144653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86512"/>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144653</xdr:rowOff>
    </xdr:from>
    <xdr:to>
      <xdr:col>10</xdr:col>
      <xdr:colOff>114300</xdr:colOff>
      <xdr:row>78</xdr:row>
      <xdr:rowOff>151816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1775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21540</xdr:rowOff>
    </xdr:from>
    <xdr:to>
      <xdr:col>24</xdr:col>
      <xdr:colOff>114300</xdr:colOff>
      <xdr:row>78</xdr:row>
      <xdr:rowOff>123140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107917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58496</xdr:rowOff>
    </xdr:from>
    <xdr:to>
      <xdr:col>20</xdr:col>
      <xdr:colOff>38100</xdr:colOff>
      <xdr:row>78</xdr:row>
      <xdr:rowOff>160096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151223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62612</xdr:rowOff>
    </xdr:from>
    <xdr:to>
      <xdr:col>15</xdr:col>
      <xdr:colOff>101600</xdr:colOff>
      <xdr:row>78</xdr:row>
      <xdr:rowOff>164212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155339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93853</xdr:rowOff>
    </xdr:from>
    <xdr:to>
      <xdr:col>10</xdr:col>
      <xdr:colOff>165100</xdr:colOff>
      <xdr:row>79</xdr:row>
      <xdr:rowOff>24003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15130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59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101016</xdr:rowOff>
    </xdr:from>
    <xdr:to>
      <xdr:col>6</xdr:col>
      <xdr:colOff>38100</xdr:colOff>
      <xdr:row>79</xdr:row>
      <xdr:rowOff>31166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22293</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566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37973</xdr:rowOff>
    </xdr:from>
    <xdr:to>
      <xdr:col>24</xdr:col>
      <xdr:colOff>63500</xdr:colOff>
      <xdr:row>97</xdr:row>
      <xdr:rowOff>57086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68623"/>
          <a:ext cx="8382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57086</xdr:rowOff>
    </xdr:from>
    <xdr:to>
      <xdr:col>19</xdr:col>
      <xdr:colOff>177800</xdr:colOff>
      <xdr:row>97</xdr:row>
      <xdr:rowOff>67869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87736"/>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67869</xdr:rowOff>
    </xdr:from>
    <xdr:to>
      <xdr:col>15</xdr:col>
      <xdr:colOff>50800</xdr:colOff>
      <xdr:row>97</xdr:row>
      <xdr:rowOff>136017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98519"/>
          <a:ext cx="889000" cy="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136017</xdr:rowOff>
    </xdr:from>
    <xdr:to>
      <xdr:col>10</xdr:col>
      <xdr:colOff>114300</xdr:colOff>
      <xdr:row>98</xdr:row>
      <xdr:rowOff>16714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6667"/>
          <a:ext cx="889000" cy="5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158623</xdr:rowOff>
    </xdr:from>
    <xdr:to>
      <xdr:col>24</xdr:col>
      <xdr:colOff>114300</xdr:colOff>
      <xdr:row>97</xdr:row>
      <xdr:rowOff>88773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73550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6286</xdr:rowOff>
    </xdr:from>
    <xdr:to>
      <xdr:col>20</xdr:col>
      <xdr:colOff>38100</xdr:colOff>
      <xdr:row>97</xdr:row>
      <xdr:rowOff>107886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99013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2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17069</xdr:rowOff>
    </xdr:from>
    <xdr:to>
      <xdr:col>15</xdr:col>
      <xdr:colOff>101600</xdr:colOff>
      <xdr:row>97</xdr:row>
      <xdr:rowOff>118669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109796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85217</xdr:rowOff>
    </xdr:from>
    <xdr:to>
      <xdr:col>10</xdr:col>
      <xdr:colOff>165100</xdr:colOff>
      <xdr:row>98</xdr:row>
      <xdr:rowOff>15367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137364</xdr:rowOff>
    </xdr:from>
    <xdr:to>
      <xdr:col>6</xdr:col>
      <xdr:colOff>38100</xdr:colOff>
      <xdr:row>98</xdr:row>
      <xdr:rowOff>67514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58641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132671</xdr:rowOff>
    </xdr:from>
    <xdr:to>
      <xdr:col>55</xdr:col>
      <xdr:colOff>0</xdr:colOff>
      <xdr:row>37</xdr:row>
      <xdr:rowOff>152216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76321"/>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132671</xdr:rowOff>
    </xdr:from>
    <xdr:to>
      <xdr:col>50</xdr:col>
      <xdr:colOff>114300</xdr:colOff>
      <xdr:row>37</xdr:row>
      <xdr:rowOff>136804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7632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101543</xdr:rowOff>
    </xdr:from>
    <xdr:to>
      <xdr:col>45</xdr:col>
      <xdr:colOff>177800</xdr:colOff>
      <xdr:row>37</xdr:row>
      <xdr:rowOff>136804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45193"/>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101543</xdr:rowOff>
    </xdr:from>
    <xdr:to>
      <xdr:col>41</xdr:col>
      <xdr:colOff>50800</xdr:colOff>
      <xdr:row>37</xdr:row>
      <xdr:rowOff>142558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5193"/>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101416</xdr:rowOff>
    </xdr:from>
    <xdr:to>
      <xdr:col>55</xdr:col>
      <xdr:colOff>50800</xdr:colOff>
      <xdr:row>38</xdr:row>
      <xdr:rowOff>31566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79843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81871</xdr:rowOff>
    </xdr:from>
    <xdr:to>
      <xdr:col>50</xdr:col>
      <xdr:colOff>165100</xdr:colOff>
      <xdr:row>38</xdr:row>
      <xdr:rowOff>12021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3147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86004</xdr:rowOff>
    </xdr:from>
    <xdr:to>
      <xdr:col>46</xdr:col>
      <xdr:colOff>38100</xdr:colOff>
      <xdr:row>38</xdr:row>
      <xdr:rowOff>16154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7281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50743</xdr:rowOff>
    </xdr:from>
    <xdr:to>
      <xdr:col>41</xdr:col>
      <xdr:colOff>101600</xdr:colOff>
      <xdr:row>37</xdr:row>
      <xdr:rowOff>152343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143470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91758</xdr:rowOff>
    </xdr:from>
    <xdr:to>
      <xdr:col>36</xdr:col>
      <xdr:colOff>165100</xdr:colOff>
      <xdr:row>38</xdr:row>
      <xdr:rowOff>21907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38435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152534</xdr:rowOff>
    </xdr:from>
    <xdr:to>
      <xdr:col>55</xdr:col>
      <xdr:colOff>0</xdr:colOff>
      <xdr:row>58</xdr:row>
      <xdr:rowOff>58384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25184"/>
          <a:ext cx="838200" cy="7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162999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49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152534</xdr:rowOff>
    </xdr:from>
    <xdr:to>
      <xdr:col>50</xdr:col>
      <xdr:colOff>114300</xdr:colOff>
      <xdr:row>58</xdr:row>
      <xdr:rowOff>467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25184"/>
          <a:ext cx="8890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57539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148910</xdr:rowOff>
    </xdr:from>
    <xdr:to>
      <xdr:col>45</xdr:col>
      <xdr:colOff>177800</xdr:colOff>
      <xdr:row>58</xdr:row>
      <xdr:rowOff>467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21560"/>
          <a:ext cx="8890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59429</xdr:rowOff>
    </xdr:from>
    <xdr:to>
      <xdr:col>41</xdr:col>
      <xdr:colOff>50800</xdr:colOff>
      <xdr:row>57</xdr:row>
      <xdr:rowOff>148910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60629"/>
          <a:ext cx="889000" cy="26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7584</xdr:rowOff>
    </xdr:from>
    <xdr:to>
      <xdr:col>55</xdr:col>
      <xdr:colOff>50800</xdr:colOff>
      <xdr:row>58</xdr:row>
      <xdr:rowOff>109184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157461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101734</xdr:rowOff>
    </xdr:from>
    <xdr:to>
      <xdr:col>50</xdr:col>
      <xdr:colOff>165100</xdr:colOff>
      <xdr:row>58</xdr:row>
      <xdr:rowOff>31884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23011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121117</xdr:rowOff>
    </xdr:from>
    <xdr:to>
      <xdr:col>46</xdr:col>
      <xdr:colOff>38100</xdr:colOff>
      <xdr:row>58</xdr:row>
      <xdr:rowOff>51267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42394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98110</xdr:rowOff>
    </xdr:from>
    <xdr:to>
      <xdr:col>41</xdr:col>
      <xdr:colOff>101600</xdr:colOff>
      <xdr:row>58</xdr:row>
      <xdr:rowOff>28260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8629</xdr:rowOff>
    </xdr:from>
    <xdr:to>
      <xdr:col>36</xdr:col>
      <xdr:colOff>165100</xdr:colOff>
      <xdr:row>56</xdr:row>
      <xdr:rowOff>110229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126756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136134</xdr:rowOff>
    </xdr:from>
    <xdr:to>
      <xdr:col>55</xdr:col>
      <xdr:colOff>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09234"/>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71041</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75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117435</xdr:rowOff>
    </xdr:from>
    <xdr:to>
      <xdr:col>50</xdr:col>
      <xdr:colOff>114300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19085"/>
          <a:ext cx="889000" cy="1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83693</xdr:rowOff>
    </xdr:from>
    <xdr:to>
      <xdr:col>45</xdr:col>
      <xdr:colOff>177800</xdr:colOff>
      <xdr:row>77</xdr:row>
      <xdr:rowOff>117435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599543"/>
          <a:ext cx="889000" cy="71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96796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4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72766</xdr:rowOff>
    </xdr:from>
    <xdr:to>
      <xdr:col>41</xdr:col>
      <xdr:colOff>50800</xdr:colOff>
      <xdr:row>73</xdr:row>
      <xdr:rowOff>83693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417166"/>
          <a:ext cx="889000" cy="18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66870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5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85334</xdr:rowOff>
    </xdr:from>
    <xdr:to>
      <xdr:col>55</xdr:col>
      <xdr:colOff>50800</xdr:colOff>
      <xdr:row>79</xdr:row>
      <xdr:rowOff>15484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261</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3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66635</xdr:rowOff>
    </xdr:from>
    <xdr:to>
      <xdr:col>46</xdr:col>
      <xdr:colOff>38100</xdr:colOff>
      <xdr:row>77</xdr:row>
      <xdr:rowOff>168235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159362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6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32893</xdr:rowOff>
    </xdr:from>
    <xdr:to>
      <xdr:col>41</xdr:col>
      <xdr:colOff>101600</xdr:colOff>
      <xdr:row>73</xdr:row>
      <xdr:rowOff>134493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5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125620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64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21966</xdr:rowOff>
    </xdr:from>
    <xdr:to>
      <xdr:col>36</xdr:col>
      <xdr:colOff>165100</xdr:colOff>
      <xdr:row>72</xdr:row>
      <xdr:rowOff>123566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3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140093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1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157107</xdr:rowOff>
    </xdr:from>
    <xdr:to>
      <xdr:col>55</xdr:col>
      <xdr:colOff>0</xdr:colOff>
      <xdr:row>96</xdr:row>
      <xdr:rowOff>167458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16307"/>
          <a:ext cx="8382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157107</xdr:rowOff>
    </xdr:from>
    <xdr:to>
      <xdr:col>50</xdr:col>
      <xdr:colOff>114300</xdr:colOff>
      <xdr:row>97</xdr:row>
      <xdr:rowOff>43932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16307"/>
          <a:ext cx="889000" cy="5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43932</xdr:rowOff>
    </xdr:from>
    <xdr:to>
      <xdr:col>45</xdr:col>
      <xdr:colOff>177800</xdr:colOff>
      <xdr:row>98</xdr:row>
      <xdr:rowOff>60768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74582"/>
          <a:ext cx="889000" cy="18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22003</xdr:rowOff>
    </xdr:from>
    <xdr:to>
      <xdr:col>41</xdr:col>
      <xdr:colOff>50800</xdr:colOff>
      <xdr:row>98</xdr:row>
      <xdr:rowOff>60768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24103"/>
          <a:ext cx="889000" cy="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116658</xdr:rowOff>
    </xdr:from>
    <xdr:to>
      <xdr:col>55</xdr:col>
      <xdr:colOff>50800</xdr:colOff>
      <xdr:row>97</xdr:row>
      <xdr:rowOff>46808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95085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106307</xdr:rowOff>
    </xdr:from>
    <xdr:to>
      <xdr:col>50</xdr:col>
      <xdr:colOff>165100</xdr:colOff>
      <xdr:row>97</xdr:row>
      <xdr:rowOff>36457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27584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5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164582</xdr:rowOff>
    </xdr:from>
    <xdr:to>
      <xdr:col>46</xdr:col>
      <xdr:colOff>38100</xdr:colOff>
      <xdr:row>97</xdr:row>
      <xdr:rowOff>94732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85859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9968</xdr:rowOff>
    </xdr:from>
    <xdr:to>
      <xdr:col>41</xdr:col>
      <xdr:colOff>101600</xdr:colOff>
      <xdr:row>98</xdr:row>
      <xdr:rowOff>111568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102695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142653</xdr:rowOff>
    </xdr:from>
    <xdr:to>
      <xdr:col>36</xdr:col>
      <xdr:colOff>165100</xdr:colOff>
      <xdr:row>98</xdr:row>
      <xdr:rowOff>72803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63930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44450</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045200"/>
          <a:ext cx="889000" cy="74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44450</xdr:rowOff>
    </xdr:from>
    <xdr:to>
      <xdr:col>76</xdr:col>
      <xdr:colOff>114300</xdr:colOff>
      <xdr:row>39</xdr:row>
      <xdr:rowOff>77978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045200"/>
          <a:ext cx="889000" cy="7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23566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58710</xdr:rowOff>
    </xdr:from>
    <xdr:to>
      <xdr:col>71</xdr:col>
      <xdr:colOff>177800</xdr:colOff>
      <xdr:row>39</xdr:row>
      <xdr:rowOff>77978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45260"/>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165100</xdr:rowOff>
    </xdr:from>
    <xdr:to>
      <xdr:col>76</xdr:col>
      <xdr:colOff>165100</xdr:colOff>
      <xdr:row>35</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111777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27178</xdr:rowOff>
    </xdr:from>
    <xdr:to>
      <xdr:col>72</xdr:col>
      <xdr:colOff>38100</xdr:colOff>
      <xdr:row>39</xdr:row>
      <xdr:rowOff>128778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119905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7910</xdr:rowOff>
    </xdr:from>
    <xdr:to>
      <xdr:col>67</xdr:col>
      <xdr:colOff>101600</xdr:colOff>
      <xdr:row>39</xdr:row>
      <xdr:rowOff>109510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100637</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8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51688</xdr:rowOff>
    </xdr:from>
    <xdr:to>
      <xdr:col>85</xdr:col>
      <xdr:colOff>127000</xdr:colOff>
      <xdr:row>78</xdr:row>
      <xdr:rowOff>59232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424788"/>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59232</xdr:rowOff>
    </xdr:from>
    <xdr:to>
      <xdr:col>81</xdr:col>
      <xdr:colOff>50800</xdr:colOff>
      <xdr:row>78</xdr:row>
      <xdr:rowOff>65839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432332"/>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28487</xdr:rowOff>
    </xdr:from>
    <xdr:to>
      <xdr:col>76</xdr:col>
      <xdr:colOff>114300</xdr:colOff>
      <xdr:row>78</xdr:row>
      <xdr:rowOff>65839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401587"/>
          <a:ext cx="8890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3797</xdr:rowOff>
    </xdr:from>
    <xdr:to>
      <xdr:col>71</xdr:col>
      <xdr:colOff>177800</xdr:colOff>
      <xdr:row>78</xdr:row>
      <xdr:rowOff>28487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76897"/>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xdr:rowOff>
    </xdr:from>
    <xdr:to>
      <xdr:col>85</xdr:col>
      <xdr:colOff>177800</xdr:colOff>
      <xdr:row>78</xdr:row>
      <xdr:rowOff>102488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87265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8432</xdr:rowOff>
    </xdr:from>
    <xdr:to>
      <xdr:col>81</xdr:col>
      <xdr:colOff>101600</xdr:colOff>
      <xdr:row>78</xdr:row>
      <xdr:rowOff>110032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101159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15039</xdr:rowOff>
    </xdr:from>
    <xdr:to>
      <xdr:col>76</xdr:col>
      <xdr:colOff>165100</xdr:colOff>
      <xdr:row>78</xdr:row>
      <xdr:rowOff>116639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107766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149137</xdr:rowOff>
    </xdr:from>
    <xdr:to>
      <xdr:col>72</xdr:col>
      <xdr:colOff>38100</xdr:colOff>
      <xdr:row>78</xdr:row>
      <xdr:rowOff>79287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70414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124447</xdr:rowOff>
    </xdr:from>
    <xdr:to>
      <xdr:col>67</xdr:col>
      <xdr:colOff>101600</xdr:colOff>
      <xdr:row>78</xdr:row>
      <xdr:rowOff>54597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45724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93490</xdr:rowOff>
    </xdr:from>
    <xdr:to>
      <xdr:col>85</xdr:col>
      <xdr:colOff>127000</xdr:colOff>
      <xdr:row>99</xdr:row>
      <xdr:rowOff>14624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95590"/>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118996</xdr:rowOff>
    </xdr:from>
    <xdr:to>
      <xdr:col>81</xdr:col>
      <xdr:colOff>50800</xdr:colOff>
      <xdr:row>99</xdr:row>
      <xdr:rowOff>14624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921096"/>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118996</xdr:rowOff>
    </xdr:from>
    <xdr:to>
      <xdr:col>76</xdr:col>
      <xdr:colOff>114300</xdr:colOff>
      <xdr:row>99</xdr:row>
      <xdr:rowOff>50350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21096"/>
          <a:ext cx="889000" cy="10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50350</xdr:rowOff>
    </xdr:from>
    <xdr:to>
      <xdr:col>71</xdr:col>
      <xdr:colOff>177800</xdr:colOff>
      <xdr:row>99</xdr:row>
      <xdr:rowOff>80983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23900"/>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6055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42690</xdr:rowOff>
    </xdr:from>
    <xdr:to>
      <xdr:col>85</xdr:col>
      <xdr:colOff>177800</xdr:colOff>
      <xdr:row>98</xdr:row>
      <xdr:rowOff>144290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21117</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2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135274</xdr:rowOff>
    </xdr:from>
    <xdr:to>
      <xdr:col>81</xdr:col>
      <xdr:colOff>101600</xdr:colOff>
      <xdr:row>99</xdr:row>
      <xdr:rowOff>65424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56551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3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68196</xdr:rowOff>
    </xdr:from>
    <xdr:to>
      <xdr:col>76</xdr:col>
      <xdr:colOff>165100</xdr:colOff>
      <xdr:row>98</xdr:row>
      <xdr:rowOff>169796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160923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171000</xdr:rowOff>
    </xdr:from>
    <xdr:to>
      <xdr:col>72</xdr:col>
      <xdr:colOff>38100</xdr:colOff>
      <xdr:row>99</xdr:row>
      <xdr:rowOff>101150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92277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30183</xdr:rowOff>
    </xdr:from>
    <xdr:to>
      <xdr:col>67</xdr:col>
      <xdr:colOff>101600</xdr:colOff>
      <xdr:row>99</xdr:row>
      <xdr:rowOff>131783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70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122910</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709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138237</xdr:rowOff>
    </xdr:from>
    <xdr:to>
      <xdr:col>116</xdr:col>
      <xdr:colOff>63500</xdr:colOff>
      <xdr:row>58</xdr:row>
      <xdr:rowOff>138511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233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137688</xdr:rowOff>
    </xdr:from>
    <xdr:to>
      <xdr:col>111</xdr:col>
      <xdr:colOff>177800</xdr:colOff>
      <xdr:row>58</xdr:row>
      <xdr:rowOff>138237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8178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137368</xdr:rowOff>
    </xdr:from>
    <xdr:to>
      <xdr:col>107</xdr:col>
      <xdr:colOff>50800</xdr:colOff>
      <xdr:row>58</xdr:row>
      <xdr:rowOff>137688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8146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123103</xdr:rowOff>
    </xdr:from>
    <xdr:to>
      <xdr:col>102</xdr:col>
      <xdr:colOff>114300</xdr:colOff>
      <xdr:row>58</xdr:row>
      <xdr:rowOff>137368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67203"/>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87711</xdr:rowOff>
    </xdr:from>
    <xdr:to>
      <xdr:col>116</xdr:col>
      <xdr:colOff>114300</xdr:colOff>
      <xdr:row>59</xdr:row>
      <xdr:rowOff>17861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2638</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87437</xdr:rowOff>
    </xdr:from>
    <xdr:to>
      <xdr:col>112</xdr:col>
      <xdr:colOff>38100</xdr:colOff>
      <xdr:row>59</xdr:row>
      <xdr:rowOff>17587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8714</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2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86888</xdr:rowOff>
    </xdr:from>
    <xdr:to>
      <xdr:col>107</xdr:col>
      <xdr:colOff>101600</xdr:colOff>
      <xdr:row>59</xdr:row>
      <xdr:rowOff>17038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8165</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23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86568</xdr:rowOff>
    </xdr:from>
    <xdr:to>
      <xdr:col>102</xdr:col>
      <xdr:colOff>165100</xdr:colOff>
      <xdr:row>59</xdr:row>
      <xdr:rowOff>16718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7845</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23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72303</xdr:rowOff>
    </xdr:from>
    <xdr:to>
      <xdr:col>98</xdr:col>
      <xdr:colOff>38100</xdr:colOff>
      <xdr:row>59</xdr:row>
      <xdr:rowOff>2453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165030</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25760</xdr:rowOff>
    </xdr:from>
    <xdr:to>
      <xdr:col>116</xdr:col>
      <xdr:colOff>63500</xdr:colOff>
      <xdr:row>78</xdr:row>
      <xdr:rowOff>104398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98860"/>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43557</xdr:rowOff>
    </xdr:from>
    <xdr:to>
      <xdr:col>111</xdr:col>
      <xdr:colOff>177800</xdr:colOff>
      <xdr:row>78</xdr:row>
      <xdr:rowOff>104398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416657"/>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170692</xdr:rowOff>
    </xdr:from>
    <xdr:to>
      <xdr:col>107</xdr:col>
      <xdr:colOff>50800</xdr:colOff>
      <xdr:row>78</xdr:row>
      <xdr:rowOff>43557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372342"/>
          <a:ext cx="889000" cy="4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170692</xdr:rowOff>
    </xdr:from>
    <xdr:to>
      <xdr:col>102</xdr:col>
      <xdr:colOff>114300</xdr:colOff>
      <xdr:row>78</xdr:row>
      <xdr:rowOff>85097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72342"/>
          <a:ext cx="8890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37504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146410</xdr:rowOff>
    </xdr:from>
    <xdr:to>
      <xdr:col>116</xdr:col>
      <xdr:colOff>114300</xdr:colOff>
      <xdr:row>78</xdr:row>
      <xdr:rowOff>76560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4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61337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6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53598</xdr:rowOff>
    </xdr:from>
    <xdr:to>
      <xdr:col>112</xdr:col>
      <xdr:colOff>38100</xdr:colOff>
      <xdr:row>78</xdr:row>
      <xdr:rowOff>155198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42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146325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5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164207</xdr:rowOff>
    </xdr:from>
    <xdr:to>
      <xdr:col>107</xdr:col>
      <xdr:colOff>101600</xdr:colOff>
      <xdr:row>78</xdr:row>
      <xdr:rowOff>94357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85484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119892</xdr:rowOff>
    </xdr:from>
    <xdr:to>
      <xdr:col>102</xdr:col>
      <xdr:colOff>165100</xdr:colOff>
      <xdr:row>78</xdr:row>
      <xdr:rowOff>50042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41169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34297</xdr:rowOff>
    </xdr:from>
    <xdr:to>
      <xdr:col>98</xdr:col>
      <xdr:colOff>38100</xdr:colOff>
      <xdr:row>78</xdr:row>
      <xdr:rowOff>135897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4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127024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5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296,442</a:t>
          </a:r>
          <a:r>
            <a:rPr kumimoji="1" lang="ja-JP" altLang="en-US" sz="1300">
              <a:latin typeface="ＭＳ Ｐゴシック" panose="020B0600070205080204" pitchFamily="50" charset="-128"/>
              <a:ea typeface="ＭＳ Ｐゴシック" panose="020B0600070205080204" pitchFamily="50" charset="-128"/>
            </a:rPr>
            <a:t>円となっている。その中で大きな割合を占めている扶助費は、住民一人当たり</a:t>
          </a:r>
          <a:r>
            <a:rPr kumimoji="1" lang="en-US" altLang="ja-JP" sz="1300">
              <a:latin typeface="ＭＳ Ｐゴシック" panose="020B0600070205080204" pitchFamily="50" charset="-128"/>
              <a:ea typeface="ＭＳ Ｐゴシック" panose="020B0600070205080204" pitchFamily="50" charset="-128"/>
            </a:rPr>
            <a:t>87,510</a:t>
          </a:r>
          <a:r>
            <a:rPr kumimoji="1" lang="ja-JP" altLang="en-US" sz="1300">
              <a:latin typeface="ＭＳ Ｐゴシック" panose="020B0600070205080204" pitchFamily="50" charset="-128"/>
              <a:ea typeface="ＭＳ Ｐゴシック" panose="020B0600070205080204" pitchFamily="50" charset="-128"/>
            </a:rPr>
            <a:t>円となっている。類似団体内平均以下の水準となっているが、民間保育所の建設に伴う定員の増により管内施設型・地域型保育給付費が増加しているほか、利用者数の増に伴う障害介護給付費の増加など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年度から引き続き増加している。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埼玉県富士見市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111,167
108,713
19.77
34,306,651
32,954,653
1,013,921
20,194,110
23,281,887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62738</xdr:rowOff>
    </xdr:from>
    <xdr:to>
      <xdr:col>24</xdr:col>
      <xdr:colOff>63500</xdr:colOff>
      <xdr:row>38</xdr:row>
      <xdr:rowOff>78740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7783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90441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9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62738</xdr:rowOff>
    </xdr:from>
    <xdr:to>
      <xdr:col>19</xdr:col>
      <xdr:colOff>177800</xdr:colOff>
      <xdr:row>38</xdr:row>
      <xdr:rowOff>70358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7783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67310</xdr:rowOff>
    </xdr:from>
    <xdr:to>
      <xdr:col>15</xdr:col>
      <xdr:colOff>50800</xdr:colOff>
      <xdr:row>38</xdr:row>
      <xdr:rowOff>70358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0960"/>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67310</xdr:rowOff>
    </xdr:from>
    <xdr:to>
      <xdr:col>10</xdr:col>
      <xdr:colOff>114300</xdr:colOff>
      <xdr:row>37</xdr:row>
      <xdr:rowOff>84836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109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27940</xdr:rowOff>
    </xdr:from>
    <xdr:to>
      <xdr:col>24</xdr:col>
      <xdr:colOff>114300</xdr:colOff>
      <xdr:row>38</xdr:row>
      <xdr:rowOff>129540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11938</xdr:rowOff>
    </xdr:from>
    <xdr:to>
      <xdr:col>20</xdr:col>
      <xdr:colOff>38100</xdr:colOff>
      <xdr:row>38</xdr:row>
      <xdr:rowOff>113538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104665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19558</xdr:rowOff>
    </xdr:from>
    <xdr:to>
      <xdr:col>15</xdr:col>
      <xdr:colOff>101600</xdr:colOff>
      <xdr:row>38</xdr:row>
      <xdr:rowOff>121158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112285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16510</xdr:rowOff>
    </xdr:from>
    <xdr:to>
      <xdr:col>10</xdr:col>
      <xdr:colOff>165100</xdr:colOff>
      <xdr:row>37</xdr:row>
      <xdr:rowOff>118110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109237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34036</xdr:rowOff>
    </xdr:from>
    <xdr:to>
      <xdr:col>6</xdr:col>
      <xdr:colOff>38100</xdr:colOff>
      <xdr:row>37</xdr:row>
      <xdr:rowOff>135636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126763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123469</xdr:rowOff>
    </xdr:from>
    <xdr:to>
      <xdr:col>24</xdr:col>
      <xdr:colOff>63500</xdr:colOff>
      <xdr:row>58</xdr:row>
      <xdr:rowOff>13170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96119"/>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162331</xdr:rowOff>
    </xdr:from>
    <xdr:to>
      <xdr:col>19</xdr:col>
      <xdr:colOff>177800</xdr:colOff>
      <xdr:row>58</xdr:row>
      <xdr:rowOff>13170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34981"/>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162331</xdr:rowOff>
    </xdr:from>
    <xdr:to>
      <xdr:col>15</xdr:col>
      <xdr:colOff>50800</xdr:colOff>
      <xdr:row>58</xdr:row>
      <xdr:rowOff>12789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4981"/>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143015</xdr:rowOff>
    </xdr:from>
    <xdr:to>
      <xdr:col>10</xdr:col>
      <xdr:colOff>114300</xdr:colOff>
      <xdr:row>58</xdr:row>
      <xdr:rowOff>12789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44215"/>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72669</xdr:rowOff>
    </xdr:from>
    <xdr:to>
      <xdr:col>24</xdr:col>
      <xdr:colOff>114300</xdr:colOff>
      <xdr:row>58</xdr:row>
      <xdr:rowOff>2819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159046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133820</xdr:rowOff>
    </xdr:from>
    <xdr:to>
      <xdr:col>20</xdr:col>
      <xdr:colOff>38100</xdr:colOff>
      <xdr:row>58</xdr:row>
      <xdr:rowOff>63970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55097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111531</xdr:rowOff>
    </xdr:from>
    <xdr:to>
      <xdr:col>15</xdr:col>
      <xdr:colOff>101600</xdr:colOff>
      <xdr:row>58</xdr:row>
      <xdr:rowOff>41681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32808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133439</xdr:rowOff>
    </xdr:from>
    <xdr:to>
      <xdr:col>10</xdr:col>
      <xdr:colOff>165100</xdr:colOff>
      <xdr:row>58</xdr:row>
      <xdr:rowOff>63589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54716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92215</xdr:rowOff>
    </xdr:from>
    <xdr:to>
      <xdr:col>6</xdr:col>
      <xdr:colOff>38100</xdr:colOff>
      <xdr:row>57</xdr:row>
      <xdr:rowOff>22365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13492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7427</xdr:rowOff>
    </xdr:from>
    <xdr:to>
      <xdr:col>24</xdr:col>
      <xdr:colOff>63500</xdr:colOff>
      <xdr:row>78</xdr:row>
      <xdr:rowOff>63140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380527"/>
          <a:ext cx="8382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63140</xdr:rowOff>
    </xdr:from>
    <xdr:to>
      <xdr:col>19</xdr:col>
      <xdr:colOff>177800</xdr:colOff>
      <xdr:row>78</xdr:row>
      <xdr:rowOff>71185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436240"/>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71185</xdr:rowOff>
    </xdr:from>
    <xdr:to>
      <xdr:col>15</xdr:col>
      <xdr:colOff>50800</xdr:colOff>
      <xdr:row>78</xdr:row>
      <xdr:rowOff>77619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4428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77619</xdr:rowOff>
    </xdr:from>
    <xdr:to>
      <xdr:col>10</xdr:col>
      <xdr:colOff>114300</xdr:colOff>
      <xdr:row>78</xdr:row>
      <xdr:rowOff>157597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50719"/>
          <a:ext cx="889000" cy="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128077</xdr:rowOff>
    </xdr:from>
    <xdr:to>
      <xdr:col>24</xdr:col>
      <xdr:colOff>114300</xdr:colOff>
      <xdr:row>78</xdr:row>
      <xdr:rowOff>58227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2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43004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4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12340</xdr:rowOff>
    </xdr:from>
    <xdr:to>
      <xdr:col>20</xdr:col>
      <xdr:colOff>38100</xdr:colOff>
      <xdr:row>78</xdr:row>
      <xdr:rowOff>113940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105067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7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20385</xdr:rowOff>
    </xdr:from>
    <xdr:to>
      <xdr:col>15</xdr:col>
      <xdr:colOff>101600</xdr:colOff>
      <xdr:row>78</xdr:row>
      <xdr:rowOff>121985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113112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8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26819</xdr:rowOff>
    </xdr:from>
    <xdr:to>
      <xdr:col>10</xdr:col>
      <xdr:colOff>165100</xdr:colOff>
      <xdr:row>78</xdr:row>
      <xdr:rowOff>128419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119546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9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106797</xdr:rowOff>
    </xdr:from>
    <xdr:to>
      <xdr:col>6</xdr:col>
      <xdr:colOff>38100</xdr:colOff>
      <xdr:row>79</xdr:row>
      <xdr:rowOff>36947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28074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7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38294</xdr:rowOff>
    </xdr:from>
    <xdr:to>
      <xdr:col>24</xdr:col>
      <xdr:colOff>63500</xdr:colOff>
      <xdr:row>99</xdr:row>
      <xdr:rowOff>47323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7011844"/>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38294</xdr:rowOff>
    </xdr:from>
    <xdr:to>
      <xdr:col>19</xdr:col>
      <xdr:colOff>177800</xdr:colOff>
      <xdr:row>99</xdr:row>
      <xdr:rowOff>38475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7011844"/>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38475</xdr:rowOff>
    </xdr:from>
    <xdr:to>
      <xdr:col>15</xdr:col>
      <xdr:colOff>50800</xdr:colOff>
      <xdr:row>99</xdr:row>
      <xdr:rowOff>40351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7012025"/>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40351</xdr:rowOff>
    </xdr:from>
    <xdr:to>
      <xdr:col>10</xdr:col>
      <xdr:colOff>114300</xdr:colOff>
      <xdr:row>99</xdr:row>
      <xdr:rowOff>42521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7013901"/>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167973</xdr:rowOff>
    </xdr:from>
    <xdr:to>
      <xdr:col>24</xdr:col>
      <xdr:colOff>114300</xdr:colOff>
      <xdr:row>99</xdr:row>
      <xdr:rowOff>98123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82900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158944</xdr:rowOff>
    </xdr:from>
    <xdr:to>
      <xdr:col>20</xdr:col>
      <xdr:colOff>38100</xdr:colOff>
      <xdr:row>99</xdr:row>
      <xdr:rowOff>89094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6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80221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5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159125</xdr:rowOff>
    </xdr:from>
    <xdr:to>
      <xdr:col>15</xdr:col>
      <xdr:colOff>101600</xdr:colOff>
      <xdr:row>99</xdr:row>
      <xdr:rowOff>89275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80402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161001</xdr:rowOff>
    </xdr:from>
    <xdr:to>
      <xdr:col>10</xdr:col>
      <xdr:colOff>165100</xdr:colOff>
      <xdr:row>99</xdr:row>
      <xdr:rowOff>91151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82278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163171</xdr:rowOff>
    </xdr:from>
    <xdr:to>
      <xdr:col>6</xdr:col>
      <xdr:colOff>38100</xdr:colOff>
      <xdr:row>99</xdr:row>
      <xdr:rowOff>93321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84448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29972</xdr:rowOff>
    </xdr:from>
    <xdr:to>
      <xdr:col>55</xdr:col>
      <xdr:colOff>0</xdr:colOff>
      <xdr:row>39</xdr:row>
      <xdr:rowOff>30480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1652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30480</xdr:rowOff>
    </xdr:from>
    <xdr:to>
      <xdr:col>50</xdr:col>
      <xdr:colOff>114300</xdr:colOff>
      <xdr:row>39</xdr:row>
      <xdr:rowOff>30480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1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13716</xdr:rowOff>
    </xdr:from>
    <xdr:to>
      <xdr:col>45</xdr:col>
      <xdr:colOff>177800</xdr:colOff>
      <xdr:row>39</xdr:row>
      <xdr:rowOff>30480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026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12065</xdr:rowOff>
    </xdr:from>
    <xdr:to>
      <xdr:col>41</xdr:col>
      <xdr:colOff>50800</xdr:colOff>
      <xdr:row>39</xdr:row>
      <xdr:rowOff>13716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9861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72407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151130</xdr:rowOff>
    </xdr:from>
    <xdr:to>
      <xdr:col>46</xdr:col>
      <xdr:colOff>38100</xdr:colOff>
      <xdr:row>39</xdr:row>
      <xdr:rowOff>81280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72407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8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134366</xdr:rowOff>
    </xdr:from>
    <xdr:to>
      <xdr:col>41</xdr:col>
      <xdr:colOff>101600</xdr:colOff>
      <xdr:row>39</xdr:row>
      <xdr:rowOff>64516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55643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132715</xdr:rowOff>
    </xdr:from>
    <xdr:to>
      <xdr:col>36</xdr:col>
      <xdr:colOff>165100</xdr:colOff>
      <xdr:row>39</xdr:row>
      <xdr:rowOff>62865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53992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63805</xdr:rowOff>
    </xdr:from>
    <xdr:to>
      <xdr:col>55</xdr:col>
      <xdr:colOff>0</xdr:colOff>
      <xdr:row>59</xdr:row>
      <xdr:rowOff>65078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79355"/>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65078</xdr:rowOff>
    </xdr:from>
    <xdr:to>
      <xdr:col>50</xdr:col>
      <xdr:colOff>114300</xdr:colOff>
      <xdr:row>59</xdr:row>
      <xdr:rowOff>65895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80628"/>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62792</xdr:rowOff>
    </xdr:from>
    <xdr:to>
      <xdr:col>45</xdr:col>
      <xdr:colOff>177800</xdr:colOff>
      <xdr:row>59</xdr:row>
      <xdr:rowOff>65895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78342"/>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42382</xdr:rowOff>
    </xdr:from>
    <xdr:to>
      <xdr:col>41</xdr:col>
      <xdr:colOff>50800</xdr:colOff>
      <xdr:row>59</xdr:row>
      <xdr:rowOff>62792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57932"/>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13005</xdr:rowOff>
    </xdr:from>
    <xdr:to>
      <xdr:col>55</xdr:col>
      <xdr:colOff>50800</xdr:colOff>
      <xdr:row>59</xdr:row>
      <xdr:rowOff>114605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99382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14278</xdr:rowOff>
    </xdr:from>
    <xdr:to>
      <xdr:col>50</xdr:col>
      <xdr:colOff>165100</xdr:colOff>
      <xdr:row>59</xdr:row>
      <xdr:rowOff>115878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107005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2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15095</xdr:rowOff>
    </xdr:from>
    <xdr:to>
      <xdr:col>46</xdr:col>
      <xdr:colOff>38100</xdr:colOff>
      <xdr:row>59</xdr:row>
      <xdr:rowOff>116695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107822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2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11992</xdr:rowOff>
    </xdr:from>
    <xdr:to>
      <xdr:col>41</xdr:col>
      <xdr:colOff>101600</xdr:colOff>
      <xdr:row>59</xdr:row>
      <xdr:rowOff>113592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104719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2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163032</xdr:rowOff>
    </xdr:from>
    <xdr:to>
      <xdr:col>36</xdr:col>
      <xdr:colOff>165100</xdr:colOff>
      <xdr:row>59</xdr:row>
      <xdr:rowOff>93182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84309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9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107742</xdr:rowOff>
    </xdr:from>
    <xdr:to>
      <xdr:col>55</xdr:col>
      <xdr:colOff>0</xdr:colOff>
      <xdr:row>78</xdr:row>
      <xdr:rowOff>108383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80842"/>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107742</xdr:rowOff>
    </xdr:from>
    <xdr:to>
      <xdr:col>50</xdr:col>
      <xdr:colOff>114300</xdr:colOff>
      <xdr:row>78</xdr:row>
      <xdr:rowOff>118532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0842"/>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51780</xdr:rowOff>
    </xdr:from>
    <xdr:to>
      <xdr:col>45</xdr:col>
      <xdr:colOff>177800</xdr:colOff>
      <xdr:row>78</xdr:row>
      <xdr:rowOff>118532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24880"/>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51780</xdr:rowOff>
    </xdr:from>
    <xdr:to>
      <xdr:col>41</xdr:col>
      <xdr:colOff>50800</xdr:colOff>
      <xdr:row>78</xdr:row>
      <xdr:rowOff>106004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24880"/>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57583</xdr:rowOff>
    </xdr:from>
    <xdr:to>
      <xdr:col>55</xdr:col>
      <xdr:colOff>50800</xdr:colOff>
      <xdr:row>78</xdr:row>
      <xdr:rowOff>159183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143960</xdr:rowOff>
    </xdr:from>
    <xdr:ext cx="378565"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4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56942</xdr:rowOff>
    </xdr:from>
    <xdr:to>
      <xdr:col>50</xdr:col>
      <xdr:colOff>165100</xdr:colOff>
      <xdr:row>78</xdr:row>
      <xdr:rowOff>158542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149669</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50017" y="1352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67732</xdr:rowOff>
    </xdr:from>
    <xdr:to>
      <xdr:col>46</xdr:col>
      <xdr:colOff>38100</xdr:colOff>
      <xdr:row>78</xdr:row>
      <xdr:rowOff>169332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160459</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61017" y="1353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xdr:rowOff>
    </xdr:from>
    <xdr:to>
      <xdr:col>41</xdr:col>
      <xdr:colOff>101600</xdr:colOff>
      <xdr:row>78</xdr:row>
      <xdr:rowOff>102580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93707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55204</xdr:rowOff>
    </xdr:from>
    <xdr:to>
      <xdr:col>36</xdr:col>
      <xdr:colOff>165100</xdr:colOff>
      <xdr:row>78</xdr:row>
      <xdr:rowOff>156804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147931</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17" y="1352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107429</xdr:rowOff>
    </xdr:from>
    <xdr:to>
      <xdr:col>55</xdr:col>
      <xdr:colOff>0</xdr:colOff>
      <xdr:row>98</xdr:row>
      <xdr:rowOff>71482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38079"/>
          <a:ext cx="838200" cy="1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107429</xdr:rowOff>
    </xdr:from>
    <xdr:to>
      <xdr:col>50</xdr:col>
      <xdr:colOff>114300</xdr:colOff>
      <xdr:row>97</xdr:row>
      <xdr:rowOff>110344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38079"/>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50336</xdr:rowOff>
    </xdr:from>
    <xdr:to>
      <xdr:col>45</xdr:col>
      <xdr:colOff>177800</xdr:colOff>
      <xdr:row>97</xdr:row>
      <xdr:rowOff>110344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80986"/>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126842</xdr:rowOff>
    </xdr:from>
    <xdr:to>
      <xdr:col>41</xdr:col>
      <xdr:colOff>50800</xdr:colOff>
      <xdr:row>97</xdr:row>
      <xdr:rowOff>50336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86042"/>
          <a:ext cx="889000" cy="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20682</xdr:rowOff>
    </xdr:from>
    <xdr:to>
      <xdr:col>55</xdr:col>
      <xdr:colOff>50800</xdr:colOff>
      <xdr:row>98</xdr:row>
      <xdr:rowOff>122282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170559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56629</xdr:rowOff>
    </xdr:from>
    <xdr:to>
      <xdr:col>50</xdr:col>
      <xdr:colOff>165100</xdr:colOff>
      <xdr:row>97</xdr:row>
      <xdr:rowOff>158229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149356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59544</xdr:rowOff>
    </xdr:from>
    <xdr:to>
      <xdr:col>46</xdr:col>
      <xdr:colOff>38100</xdr:colOff>
      <xdr:row>97</xdr:row>
      <xdr:rowOff>161144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152271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170986</xdr:rowOff>
    </xdr:from>
    <xdr:to>
      <xdr:col>41</xdr:col>
      <xdr:colOff>101600</xdr:colOff>
      <xdr:row>97</xdr:row>
      <xdr:rowOff>101136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92263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76042</xdr:rowOff>
    </xdr:from>
    <xdr:to>
      <xdr:col>36</xdr:col>
      <xdr:colOff>165100</xdr:colOff>
      <xdr:row>97</xdr:row>
      <xdr:rowOff>6192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22719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132979</xdr:rowOff>
    </xdr:from>
    <xdr:to>
      <xdr:col>85</xdr:col>
      <xdr:colOff>127000</xdr:colOff>
      <xdr:row>35</xdr:row>
      <xdr:rowOff>136545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33729"/>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75966</xdr:rowOff>
    </xdr:from>
    <xdr:to>
      <xdr:col>81</xdr:col>
      <xdr:colOff>50800</xdr:colOff>
      <xdr:row>35</xdr:row>
      <xdr:rowOff>132979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76716"/>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75966</xdr:rowOff>
    </xdr:from>
    <xdr:to>
      <xdr:col>76</xdr:col>
      <xdr:colOff>114300</xdr:colOff>
      <xdr:row>35</xdr:row>
      <xdr:rowOff>104816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76716"/>
          <a:ext cx="8890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104816</xdr:rowOff>
    </xdr:from>
    <xdr:to>
      <xdr:col>71</xdr:col>
      <xdr:colOff>177800</xdr:colOff>
      <xdr:row>36</xdr:row>
      <xdr:rowOff>28509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05566"/>
          <a:ext cx="889000" cy="9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159524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6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48973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85745</xdr:rowOff>
    </xdr:from>
    <xdr:to>
      <xdr:col>85</xdr:col>
      <xdr:colOff>177800</xdr:colOff>
      <xdr:row>36</xdr:row>
      <xdr:rowOff>15895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64172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6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82179</xdr:rowOff>
    </xdr:from>
    <xdr:to>
      <xdr:col>81</xdr:col>
      <xdr:colOff>101600</xdr:colOff>
      <xdr:row>36</xdr:row>
      <xdr:rowOff>12329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25166</xdr:rowOff>
    </xdr:from>
    <xdr:to>
      <xdr:col>76</xdr:col>
      <xdr:colOff>165100</xdr:colOff>
      <xdr:row>35</xdr:row>
      <xdr:rowOff>126766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2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117893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54016</xdr:rowOff>
    </xdr:from>
    <xdr:to>
      <xdr:col>72</xdr:col>
      <xdr:colOff>38100</xdr:colOff>
      <xdr:row>35</xdr:row>
      <xdr:rowOff>155616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146743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149159</xdr:rowOff>
    </xdr:from>
    <xdr:to>
      <xdr:col>67</xdr:col>
      <xdr:colOff>101600</xdr:colOff>
      <xdr:row>36</xdr:row>
      <xdr:rowOff>79309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70436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2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21742</xdr:rowOff>
    </xdr:from>
    <xdr:to>
      <xdr:col>85</xdr:col>
      <xdr:colOff>127000</xdr:colOff>
      <xdr:row>58</xdr:row>
      <xdr:rowOff>59995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65842"/>
          <a:ext cx="8382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97985</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1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59995</xdr:rowOff>
    </xdr:from>
    <xdr:to>
      <xdr:col>81</xdr:col>
      <xdr:colOff>50800</xdr:colOff>
      <xdr:row>58</xdr:row>
      <xdr:rowOff>74358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10004095"/>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74358</xdr:rowOff>
    </xdr:from>
    <xdr:to>
      <xdr:col>76</xdr:col>
      <xdr:colOff>114300</xdr:colOff>
      <xdr:row>59</xdr:row>
      <xdr:rowOff>94209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10018458"/>
          <a:ext cx="889000" cy="19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94209</xdr:rowOff>
    </xdr:from>
    <xdr:to>
      <xdr:col>71</xdr:col>
      <xdr:colOff>177800</xdr:colOff>
      <xdr:row>59</xdr:row>
      <xdr:rowOff>116116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209759"/>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38778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142392</xdr:rowOff>
    </xdr:from>
    <xdr:to>
      <xdr:col>85</xdr:col>
      <xdr:colOff>177800</xdr:colOff>
      <xdr:row>58</xdr:row>
      <xdr:rowOff>72542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120819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9195</xdr:rowOff>
    </xdr:from>
    <xdr:to>
      <xdr:col>81</xdr:col>
      <xdr:colOff>101600</xdr:colOff>
      <xdr:row>58</xdr:row>
      <xdr:rowOff>110795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101922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23558</xdr:rowOff>
    </xdr:from>
    <xdr:to>
      <xdr:col>76</xdr:col>
      <xdr:colOff>165100</xdr:colOff>
      <xdr:row>58</xdr:row>
      <xdr:rowOff>125158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116285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43409</xdr:rowOff>
    </xdr:from>
    <xdr:to>
      <xdr:col>72</xdr:col>
      <xdr:colOff>38100</xdr:colOff>
      <xdr:row>59</xdr:row>
      <xdr:rowOff>145009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101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136136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2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65316</xdr:rowOff>
    </xdr:from>
    <xdr:to>
      <xdr:col>67</xdr:col>
      <xdr:colOff>101600</xdr:colOff>
      <xdr:row>59</xdr:row>
      <xdr:rowOff>166916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1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158043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2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44450</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903200"/>
          <a:ext cx="889000" cy="7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44450</xdr:rowOff>
    </xdr:from>
    <xdr:to>
      <xdr:col>76</xdr:col>
      <xdr:colOff>114300</xdr:colOff>
      <xdr:row>79</xdr:row>
      <xdr:rowOff>77978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903200"/>
          <a:ext cx="889000" cy="7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23567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58710</xdr:rowOff>
    </xdr:from>
    <xdr:to>
      <xdr:col>71</xdr:col>
      <xdr:colOff>177800</xdr:colOff>
      <xdr:row>79</xdr:row>
      <xdr:rowOff>77978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03260"/>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165100</xdr:rowOff>
    </xdr:from>
    <xdr:to>
      <xdr:col>76</xdr:col>
      <xdr:colOff>165100</xdr:colOff>
      <xdr:row>75</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111777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27178</xdr:rowOff>
    </xdr:from>
    <xdr:to>
      <xdr:col>72</xdr:col>
      <xdr:colOff>38100</xdr:colOff>
      <xdr:row>79</xdr:row>
      <xdr:rowOff>128778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119905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6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7910</xdr:rowOff>
    </xdr:from>
    <xdr:to>
      <xdr:col>67</xdr:col>
      <xdr:colOff>101600</xdr:colOff>
      <xdr:row>79</xdr:row>
      <xdr:rowOff>109510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100637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4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51688</xdr:rowOff>
    </xdr:from>
    <xdr:to>
      <xdr:col>85</xdr:col>
      <xdr:colOff>127000</xdr:colOff>
      <xdr:row>98</xdr:row>
      <xdr:rowOff>59232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53788"/>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59232</xdr:rowOff>
    </xdr:from>
    <xdr:to>
      <xdr:col>81</xdr:col>
      <xdr:colOff>50800</xdr:colOff>
      <xdr:row>98</xdr:row>
      <xdr:rowOff>65839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61332"/>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28487</xdr:rowOff>
    </xdr:from>
    <xdr:to>
      <xdr:col>76</xdr:col>
      <xdr:colOff>114300</xdr:colOff>
      <xdr:row>98</xdr:row>
      <xdr:rowOff>65839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30587"/>
          <a:ext cx="8890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3797</xdr:rowOff>
    </xdr:from>
    <xdr:to>
      <xdr:col>71</xdr:col>
      <xdr:colOff>177800</xdr:colOff>
      <xdr:row>98</xdr:row>
      <xdr:rowOff>28487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05897"/>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xdr:rowOff>
    </xdr:from>
    <xdr:to>
      <xdr:col>85</xdr:col>
      <xdr:colOff>177800</xdr:colOff>
      <xdr:row>98</xdr:row>
      <xdr:rowOff>102488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87265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1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8432</xdr:rowOff>
    </xdr:from>
    <xdr:to>
      <xdr:col>81</xdr:col>
      <xdr:colOff>101600</xdr:colOff>
      <xdr:row>98</xdr:row>
      <xdr:rowOff>110032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101159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15039</xdr:rowOff>
    </xdr:from>
    <xdr:to>
      <xdr:col>76</xdr:col>
      <xdr:colOff>165100</xdr:colOff>
      <xdr:row>98</xdr:row>
      <xdr:rowOff>116639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107766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149137</xdr:rowOff>
    </xdr:from>
    <xdr:to>
      <xdr:col>72</xdr:col>
      <xdr:colOff>38100</xdr:colOff>
      <xdr:row>98</xdr:row>
      <xdr:rowOff>79287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70414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124447</xdr:rowOff>
    </xdr:from>
    <xdr:to>
      <xdr:col>67</xdr:col>
      <xdr:colOff>101600</xdr:colOff>
      <xdr:row>98</xdr:row>
      <xdr:rowOff>54597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45724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144,151</a:t>
          </a:r>
          <a:r>
            <a:rPr kumimoji="1" lang="ja-JP" altLang="en-US" sz="1300">
              <a:latin typeface="ＭＳ Ｐゴシック" panose="020B0600070205080204" pitchFamily="50" charset="-128"/>
              <a:ea typeface="ＭＳ Ｐゴシック" panose="020B0600070205080204" pitchFamily="50" charset="-128"/>
            </a:rPr>
            <a:t>円となっており、引き続き増加した。増加の要因としては、保育所数の増に伴う入所児童数の増等により、管内施設型・地域型保育給付費が増加したことや、利用者数の増に伴い障害介護給付費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教育費は、中央図書館改修工事の完了などの減要因があったものの、中学校施設整備工事費や鶴瀬コミュニティセンター舞台機構設備改修工事の増などの増要因が上回ったため、平成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年度から引き続き増加した。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財政調整基金の比率は、財政調整基金の取り崩しを行わなかったこと及び、富士見市財政調整基金条例により決算剰余金の二分の一である約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千万円を積み立てたため増加した。実質収支は市税収入の増加等により前年度に比べて約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千万円増加しており比率も改善した。</a:t>
          </a:r>
        </a:p>
        <a:p>
          <a:r>
            <a:rPr kumimoji="1" lang="ja-JP" altLang="en-US" sz="1200">
              <a:latin typeface="ＭＳ ゴシック" pitchFamily="49" charset="-128"/>
              <a:ea typeface="ＭＳ ゴシック" pitchFamily="49" charset="-128"/>
            </a:rPr>
            <a:t>今後は施設の老朽化に伴う大規模改造等が増えることが見込まれるため、財政調整基金は減少していくものと想定される。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前年度に比べて標準財政規模が増加しているが、各会計ともすべて黒字となっている。なお、比率は例年に近いものとなっている。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34306651</v>
      </c>
      <c r="BO4" s="430"/>
      <c r="BP4" s="430"/>
      <c r="BQ4" s="430"/>
      <c r="BR4" s="430"/>
      <c r="BS4" s="430"/>
      <c r="BT4" s="430"/>
      <c r="BU4" s="431"/>
      <c r="BV4" s="429">
        <v>34041947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3.6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32954653</v>
      </c>
      <c r="BO5" s="467"/>
      <c r="BP5" s="467"/>
      <c r="BQ5" s="467"/>
      <c r="BR5" s="467"/>
      <c r="BS5" s="467"/>
      <c r="BT5" s="467"/>
      <c r="BU5" s="468"/>
      <c r="BV5" s="466">
        <v>32640180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88.5</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1351998</v>
      </c>
      <c r="BO6" s="467"/>
      <c r="BP6" s="467"/>
      <c r="BQ6" s="467"/>
      <c r="BR6" s="467"/>
      <c r="BS6" s="467"/>
      <c r="BT6" s="467"/>
      <c r="BU6" s="468"/>
      <c r="BV6" s="466">
        <v>1401767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94.3</v>
      </c>
      <c r="CU6" s="504"/>
      <c r="CV6" s="504"/>
      <c r="CW6" s="504"/>
      <c r="CX6" s="504"/>
      <c r="CY6" s="504"/>
      <c r="CZ6" s="504"/>
      <c r="DA6" s="505"/>
      <c r="DB6" s="503">
        <v>95.6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338077</v>
      </c>
      <c r="BO7" s="467"/>
      <c r="BP7" s="467"/>
      <c r="BQ7" s="467"/>
      <c r="BR7" s="467"/>
      <c r="BS7" s="467"/>
      <c r="BT7" s="467"/>
      <c r="BU7" s="468"/>
      <c r="BV7" s="466">
        <v>673960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20194110</v>
      </c>
      <c r="CU7" s="467"/>
      <c r="CV7" s="467"/>
      <c r="CW7" s="467"/>
      <c r="CX7" s="467"/>
      <c r="CY7" s="467"/>
      <c r="CZ7" s="467"/>
      <c r="DA7" s="468"/>
      <c r="DB7" s="466">
        <v>20073060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1013921</v>
      </c>
      <c r="BO8" s="467"/>
      <c r="BP8" s="467"/>
      <c r="BQ8" s="467"/>
      <c r="BR8" s="467"/>
      <c r="BS8" s="467"/>
      <c r="BT8" s="467"/>
      <c r="BU8" s="468"/>
      <c r="BV8" s="466">
        <v>727807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108102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286114</v>
      </c>
      <c r="BO9" s="467"/>
      <c r="BP9" s="467"/>
      <c r="BQ9" s="467"/>
      <c r="BR9" s="467"/>
      <c r="BS9" s="467"/>
      <c r="BT9" s="467"/>
      <c r="BU9" s="468"/>
      <c r="BV9" s="466">
        <v>-5021</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11.4</v>
      </c>
      <c r="CU9" s="464"/>
      <c r="CV9" s="464"/>
      <c r="CW9" s="464"/>
      <c r="CX9" s="464"/>
      <c r="CY9" s="464"/>
      <c r="CZ9" s="464"/>
      <c r="DA9" s="465"/>
      <c r="DB9" s="463">
        <v>11.5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106736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1267</v>
      </c>
      <c r="BO10" s="467"/>
      <c r="BP10" s="467"/>
      <c r="BQ10" s="467"/>
      <c r="BR10" s="467"/>
      <c r="BS10" s="467"/>
      <c r="BT10" s="467"/>
      <c r="BU10" s="468"/>
      <c r="BV10" s="466">
        <v>1328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c r="A12" s="186"/>
      <c r="B12" s="526" t="s">
        <v>132</v>
      </c>
      <c r="C12" s="527"/>
      <c r="D12" s="527"/>
      <c r="E12" s="527"/>
      <c r="F12" s="527"/>
      <c r="G12" s="527"/>
      <c r="H12" s="527"/>
      <c r="I12" s="527"/>
      <c r="J12" s="527"/>
      <c r="K12" s="528"/>
      <c r="L12" s="535" t="s">
        <v>133</v>
      </c>
      <c r="M12" s="536"/>
      <c r="N12" s="536"/>
      <c r="O12" s="536"/>
      <c r="P12" s="536"/>
      <c r="Q12" s="537"/>
      <c r="R12" s="538">
        <v>111167</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300000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141</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142</v>
      </c>
      <c r="N13" s="555"/>
      <c r="O13" s="555"/>
      <c r="P13" s="555"/>
      <c r="Q13" s="556"/>
      <c r="R13" s="547">
        <v>108713</v>
      </c>
      <c r="S13" s="548"/>
      <c r="T13" s="548"/>
      <c r="U13" s="548"/>
      <c r="V13" s="549"/>
      <c r="W13" s="482" t="s">
        <v>143</v>
      </c>
      <c r="X13" s="483"/>
      <c r="Y13" s="483"/>
      <c r="Z13" s="483"/>
      <c r="AA13" s="483"/>
      <c r="AB13" s="473"/>
      <c r="AC13" s="517">
        <v>675</v>
      </c>
      <c r="AD13" s="518"/>
      <c r="AE13" s="518"/>
      <c r="AF13" s="518"/>
      <c r="AG13" s="557"/>
      <c r="AH13" s="517">
        <v>714</v>
      </c>
      <c r="AI13" s="518"/>
      <c r="AJ13" s="518"/>
      <c r="AK13" s="518"/>
      <c r="AL13" s="519"/>
      <c r="AM13" s="495" t="s">
        <v>144</v>
      </c>
      <c r="AN13" s="496"/>
      <c r="AO13" s="496"/>
      <c r="AP13" s="496"/>
      <c r="AQ13" s="496"/>
      <c r="AR13" s="496"/>
      <c r="AS13" s="496"/>
      <c r="AT13" s="497"/>
      <c r="AU13" s="498" t="s">
        <v>145</v>
      </c>
      <c r="AV13" s="499"/>
      <c r="AW13" s="499"/>
      <c r="AX13" s="499"/>
      <c r="AY13" s="500" t="s">
        <v>146</v>
      </c>
      <c r="AZ13" s="501"/>
      <c r="BA13" s="501"/>
      <c r="BB13" s="501"/>
      <c r="BC13" s="501"/>
      <c r="BD13" s="501"/>
      <c r="BE13" s="501"/>
      <c r="BF13" s="501"/>
      <c r="BG13" s="501"/>
      <c r="BH13" s="501"/>
      <c r="BI13" s="501"/>
      <c r="BJ13" s="501"/>
      <c r="BK13" s="501"/>
      <c r="BL13" s="501"/>
      <c r="BM13" s="502"/>
      <c r="BN13" s="466">
        <v>287381</v>
      </c>
      <c r="BO13" s="467"/>
      <c r="BP13" s="467"/>
      <c r="BQ13" s="467"/>
      <c r="BR13" s="467"/>
      <c r="BS13" s="467"/>
      <c r="BT13" s="467"/>
      <c r="BU13" s="468"/>
      <c r="BV13" s="466">
        <v>-303693</v>
      </c>
      <c r="BW13" s="467"/>
      <c r="BX13" s="467"/>
      <c r="BY13" s="467"/>
      <c r="BZ13" s="467"/>
      <c r="CA13" s="467"/>
      <c r="CB13" s="467"/>
      <c r="CC13" s="468"/>
      <c r="CD13" s="469" t="s">
        <v>147</v>
      </c>
      <c r="CE13" s="470"/>
      <c r="CF13" s="470"/>
      <c r="CG13" s="470"/>
      <c r="CH13" s="470"/>
      <c r="CI13" s="470"/>
      <c r="CJ13" s="470"/>
      <c r="CK13" s="470"/>
      <c r="CL13" s="470"/>
      <c r="CM13" s="470"/>
      <c r="CN13" s="470"/>
      <c r="CO13" s="470"/>
      <c r="CP13" s="470"/>
      <c r="CQ13" s="470"/>
      <c r="CR13" s="470"/>
      <c r="CS13" s="471"/>
      <c r="CT13" s="463">
        <v>2.7</v>
      </c>
      <c r="CU13" s="464"/>
      <c r="CV13" s="464"/>
      <c r="CW13" s="464"/>
      <c r="CX13" s="464"/>
      <c r="CY13" s="464"/>
      <c r="CZ13" s="464"/>
      <c r="DA13" s="465"/>
      <c r="DB13" s="463">
        <v>3.2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148</v>
      </c>
      <c r="M14" s="545"/>
      <c r="N14" s="545"/>
      <c r="O14" s="545"/>
      <c r="P14" s="545"/>
      <c r="Q14" s="546"/>
      <c r="R14" s="547">
        <v>110886</v>
      </c>
      <c r="S14" s="548"/>
      <c r="T14" s="548"/>
      <c r="U14" s="548"/>
      <c r="V14" s="549"/>
      <c r="W14" s="456"/>
      <c r="X14" s="457"/>
      <c r="Y14" s="457"/>
      <c r="Z14" s="457"/>
      <c r="AA14" s="457"/>
      <c r="AB14" s="446"/>
      <c r="AC14" s="550">
        <v>1.4</v>
      </c>
      <c r="AD14" s="551"/>
      <c r="AE14" s="551"/>
      <c r="AF14" s="551"/>
      <c r="AG14" s="552"/>
      <c r="AH14" s="550">
        <v>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149</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141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150</v>
      </c>
      <c r="N15" s="555"/>
      <c r="O15" s="555"/>
      <c r="P15" s="555"/>
      <c r="Q15" s="556"/>
      <c r="R15" s="547">
        <v>108637</v>
      </c>
      <c r="S15" s="548"/>
      <c r="T15" s="548"/>
      <c r="U15" s="548"/>
      <c r="V15" s="549"/>
      <c r="W15" s="482" t="s">
        <v>151</v>
      </c>
      <c r="X15" s="483"/>
      <c r="Y15" s="483"/>
      <c r="Z15" s="483"/>
      <c r="AA15" s="483"/>
      <c r="AB15" s="473"/>
      <c r="AC15" s="517">
        <v>10894</v>
      </c>
      <c r="AD15" s="518"/>
      <c r="AE15" s="518"/>
      <c r="AF15" s="518"/>
      <c r="AG15" s="557"/>
      <c r="AH15" s="517">
        <v>11312</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12711058</v>
      </c>
      <c r="BO15" s="430"/>
      <c r="BP15" s="430"/>
      <c r="BQ15" s="430"/>
      <c r="BR15" s="430"/>
      <c r="BS15" s="430"/>
      <c r="BT15" s="430"/>
      <c r="BU15" s="431"/>
      <c r="BV15" s="429">
        <v>12500239</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22.9</v>
      </c>
      <c r="AD16" s="551"/>
      <c r="AE16" s="551"/>
      <c r="AF16" s="551"/>
      <c r="AG16" s="552"/>
      <c r="AH16" s="550">
        <v>23.8</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15340222</v>
      </c>
      <c r="BO16" s="467"/>
      <c r="BP16" s="467"/>
      <c r="BQ16" s="467"/>
      <c r="BR16" s="467"/>
      <c r="BS16" s="467"/>
      <c r="BT16" s="467"/>
      <c r="BU16" s="468"/>
      <c r="BV16" s="466">
        <v>15306846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157</v>
      </c>
      <c r="N17" s="571"/>
      <c r="O17" s="571"/>
      <c r="P17" s="571"/>
      <c r="Q17" s="572"/>
      <c r="R17" s="567" t="s">
        <v>158</v>
      </c>
      <c r="S17" s="568"/>
      <c r="T17" s="568"/>
      <c r="U17" s="568"/>
      <c r="V17" s="569"/>
      <c r="W17" s="482" t="s">
        <v>159</v>
      </c>
      <c r="X17" s="483"/>
      <c r="Y17" s="483"/>
      <c r="Z17" s="483"/>
      <c r="AA17" s="483"/>
      <c r="AB17" s="473"/>
      <c r="AC17" s="517">
        <v>36079</v>
      </c>
      <c r="AD17" s="518"/>
      <c r="AE17" s="518"/>
      <c r="AF17" s="518"/>
      <c r="AG17" s="557"/>
      <c r="AH17" s="517">
        <v>35497</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16272785</v>
      </c>
      <c r="BO17" s="467"/>
      <c r="BP17" s="467"/>
      <c r="BQ17" s="467"/>
      <c r="BR17" s="467"/>
      <c r="BS17" s="467"/>
      <c r="BT17" s="467"/>
      <c r="BU17" s="468"/>
      <c r="BV17" s="466">
        <v>16024569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161</v>
      </c>
      <c r="C18" s="509"/>
      <c r="D18" s="509"/>
      <c r="E18" s="578"/>
      <c r="F18" s="578"/>
      <c r="G18" s="578"/>
      <c r="H18" s="578"/>
      <c r="I18" s="578"/>
      <c r="J18" s="578"/>
      <c r="K18" s="578"/>
      <c r="L18" s="579">
        <v>19.77</v>
      </c>
      <c r="M18" s="579"/>
      <c r="N18" s="579"/>
      <c r="O18" s="579"/>
      <c r="P18" s="579"/>
      <c r="Q18" s="579"/>
      <c r="R18" s="580"/>
      <c r="S18" s="580"/>
      <c r="T18" s="580"/>
      <c r="U18" s="580"/>
      <c r="V18" s="581"/>
      <c r="W18" s="484"/>
      <c r="X18" s="485"/>
      <c r="Y18" s="485"/>
      <c r="Z18" s="485"/>
      <c r="AA18" s="485"/>
      <c r="AB18" s="476"/>
      <c r="AC18" s="582">
        <v>75.7</v>
      </c>
      <c r="AD18" s="583"/>
      <c r="AE18" s="583"/>
      <c r="AF18" s="583"/>
      <c r="AG18" s="584"/>
      <c r="AH18" s="582">
        <v>74.7</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18290613</v>
      </c>
      <c r="BO18" s="467"/>
      <c r="BP18" s="467"/>
      <c r="BQ18" s="467"/>
      <c r="BR18" s="467"/>
      <c r="BS18" s="467"/>
      <c r="BT18" s="467"/>
      <c r="BU18" s="468"/>
      <c r="BV18" s="466">
        <v>18266722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163</v>
      </c>
      <c r="C19" s="509"/>
      <c r="D19" s="509"/>
      <c r="E19" s="578"/>
      <c r="F19" s="578"/>
      <c r="G19" s="578"/>
      <c r="H19" s="578"/>
      <c r="I19" s="578"/>
      <c r="J19" s="578"/>
      <c r="K19" s="578"/>
      <c r="L19" s="586">
        <v>5468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22490043</v>
      </c>
      <c r="BO19" s="467"/>
      <c r="BP19" s="467"/>
      <c r="BQ19" s="467"/>
      <c r="BR19" s="467"/>
      <c r="BS19" s="467"/>
      <c r="BT19" s="467"/>
      <c r="BU19" s="468"/>
      <c r="BV19" s="466">
        <v>22746116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165</v>
      </c>
      <c r="C20" s="509"/>
      <c r="D20" s="509"/>
      <c r="E20" s="578"/>
      <c r="F20" s="578"/>
      <c r="G20" s="578"/>
      <c r="H20" s="578"/>
      <c r="I20" s="578"/>
      <c r="J20" s="578"/>
      <c r="K20" s="578"/>
      <c r="L20" s="586">
        <v>47169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23281887</v>
      </c>
      <c r="BO23" s="467"/>
      <c r="BP23" s="467"/>
      <c r="BQ23" s="467"/>
      <c r="BR23" s="467"/>
      <c r="BS23" s="467"/>
      <c r="BT23" s="467"/>
      <c r="BU23" s="468"/>
      <c r="BV23" s="466">
        <v>23223367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174</v>
      </c>
      <c r="F24" s="496"/>
      <c r="G24" s="496"/>
      <c r="H24" s="496"/>
      <c r="I24" s="496"/>
      <c r="J24" s="496"/>
      <c r="K24" s="497"/>
      <c r="L24" s="517">
        <v>1</v>
      </c>
      <c r="M24" s="518"/>
      <c r="N24" s="518"/>
      <c r="O24" s="518"/>
      <c r="P24" s="557"/>
      <c r="Q24" s="517">
        <v>9110</v>
      </c>
      <c r="R24" s="518"/>
      <c r="S24" s="518"/>
      <c r="T24" s="518"/>
      <c r="U24" s="518"/>
      <c r="V24" s="557"/>
      <c r="W24" s="616"/>
      <c r="X24" s="604"/>
      <c r="Y24" s="605"/>
      <c r="Z24" s="516" t="s">
        <v>175</v>
      </c>
      <c r="AA24" s="496"/>
      <c r="AB24" s="496"/>
      <c r="AC24" s="496"/>
      <c r="AD24" s="496"/>
      <c r="AE24" s="496"/>
      <c r="AF24" s="496"/>
      <c r="AG24" s="497"/>
      <c r="AH24" s="517">
        <v>523</v>
      </c>
      <c r="AI24" s="518"/>
      <c r="AJ24" s="518"/>
      <c r="AK24" s="518"/>
      <c r="AL24" s="557"/>
      <c r="AM24" s="517">
        <v>1592012</v>
      </c>
      <c r="AN24" s="518"/>
      <c r="AO24" s="518"/>
      <c r="AP24" s="518"/>
      <c r="AQ24" s="518"/>
      <c r="AR24" s="557"/>
      <c r="AS24" s="517">
        <v>3044</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18355285</v>
      </c>
      <c r="BO24" s="467"/>
      <c r="BP24" s="467"/>
      <c r="BQ24" s="467"/>
      <c r="BR24" s="467"/>
      <c r="BS24" s="467"/>
      <c r="BT24" s="467"/>
      <c r="BU24" s="468"/>
      <c r="BV24" s="466">
        <v>18381212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177</v>
      </c>
      <c r="F25" s="496"/>
      <c r="G25" s="496"/>
      <c r="H25" s="496"/>
      <c r="I25" s="496"/>
      <c r="J25" s="496"/>
      <c r="K25" s="497"/>
      <c r="L25" s="517">
        <v>1</v>
      </c>
      <c r="M25" s="518"/>
      <c r="N25" s="518"/>
      <c r="O25" s="518"/>
      <c r="P25" s="557"/>
      <c r="Q25" s="517">
        <v>7760</v>
      </c>
      <c r="R25" s="518"/>
      <c r="S25" s="518"/>
      <c r="T25" s="518"/>
      <c r="U25" s="518"/>
      <c r="V25" s="557"/>
      <c r="W25" s="616"/>
      <c r="X25" s="604"/>
      <c r="Y25" s="605"/>
      <c r="Z25" s="516" t="s">
        <v>178</v>
      </c>
      <c r="AA25" s="496"/>
      <c r="AB25" s="496"/>
      <c r="AC25" s="496"/>
      <c r="AD25" s="496"/>
      <c r="AE25" s="496"/>
      <c r="AF25" s="496"/>
      <c r="AG25" s="497"/>
      <c r="AH25" s="517" t="s">
        <v>179</v>
      </c>
      <c r="AI25" s="518"/>
      <c r="AJ25" s="518"/>
      <c r="AK25" s="518"/>
      <c r="AL25" s="557"/>
      <c r="AM25" s="517" t="s">
        <v>140</v>
      </c>
      <c r="AN25" s="518"/>
      <c r="AO25" s="518"/>
      <c r="AP25" s="518"/>
      <c r="AQ25" s="518"/>
      <c r="AR25" s="557"/>
      <c r="AS25" s="517" t="s">
        <v>140</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330916</v>
      </c>
      <c r="BO25" s="430"/>
      <c r="BP25" s="430"/>
      <c r="BQ25" s="430"/>
      <c r="BR25" s="430"/>
      <c r="BS25" s="430"/>
      <c r="BT25" s="430"/>
      <c r="BU25" s="431"/>
      <c r="BV25" s="429">
        <v>408974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181</v>
      </c>
      <c r="F26" s="496"/>
      <c r="G26" s="496"/>
      <c r="H26" s="496"/>
      <c r="I26" s="496"/>
      <c r="J26" s="496"/>
      <c r="K26" s="497"/>
      <c r="L26" s="517">
        <v>1</v>
      </c>
      <c r="M26" s="518"/>
      <c r="N26" s="518"/>
      <c r="O26" s="518"/>
      <c r="P26" s="557"/>
      <c r="Q26" s="517">
        <v>7200</v>
      </c>
      <c r="R26" s="518"/>
      <c r="S26" s="518"/>
      <c r="T26" s="518"/>
      <c r="U26" s="518"/>
      <c r="V26" s="557"/>
      <c r="W26" s="616"/>
      <c r="X26" s="604"/>
      <c r="Y26" s="605"/>
      <c r="Z26" s="516" t="s">
        <v>182</v>
      </c>
      <c r="AA26" s="626"/>
      <c r="AB26" s="626"/>
      <c r="AC26" s="626"/>
      <c r="AD26" s="626"/>
      <c r="AE26" s="626"/>
      <c r="AF26" s="626"/>
      <c r="AG26" s="627"/>
      <c r="AH26" s="517">
        <v>16</v>
      </c>
      <c r="AI26" s="518"/>
      <c r="AJ26" s="518"/>
      <c r="AK26" s="518"/>
      <c r="AL26" s="557"/>
      <c r="AM26" s="517">
        <v>55456</v>
      </c>
      <c r="AN26" s="518"/>
      <c r="AO26" s="518"/>
      <c r="AP26" s="518"/>
      <c r="AQ26" s="518"/>
      <c r="AR26" s="557"/>
      <c r="AS26" s="517">
        <v>3466</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184</v>
      </c>
      <c r="F27" s="496"/>
      <c r="G27" s="496"/>
      <c r="H27" s="496"/>
      <c r="I27" s="496"/>
      <c r="J27" s="496"/>
      <c r="K27" s="497"/>
      <c r="L27" s="517">
        <v>1</v>
      </c>
      <c r="M27" s="518"/>
      <c r="N27" s="518"/>
      <c r="O27" s="518"/>
      <c r="P27" s="557"/>
      <c r="Q27" s="517">
        <v>4500</v>
      </c>
      <c r="R27" s="518"/>
      <c r="S27" s="518"/>
      <c r="T27" s="518"/>
      <c r="U27" s="518"/>
      <c r="V27" s="557"/>
      <c r="W27" s="616"/>
      <c r="X27" s="604"/>
      <c r="Y27" s="605"/>
      <c r="Z27" s="516" t="s">
        <v>185</v>
      </c>
      <c r="AA27" s="496"/>
      <c r="AB27" s="496"/>
      <c r="AC27" s="496"/>
      <c r="AD27" s="496"/>
      <c r="AE27" s="496"/>
      <c r="AF27" s="496"/>
      <c r="AG27" s="497"/>
      <c r="AH27" s="517">
        <v>18</v>
      </c>
      <c r="AI27" s="518"/>
      <c r="AJ27" s="518"/>
      <c r="AK27" s="518"/>
      <c r="AL27" s="557"/>
      <c r="AM27" s="517">
        <v>66834</v>
      </c>
      <c r="AN27" s="518"/>
      <c r="AO27" s="518"/>
      <c r="AP27" s="518"/>
      <c r="AQ27" s="518"/>
      <c r="AR27" s="557"/>
      <c r="AS27" s="517">
        <v>3713</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t="s">
        <v>140</v>
      </c>
      <c r="BO27" s="640"/>
      <c r="BP27" s="640"/>
      <c r="BQ27" s="640"/>
      <c r="BR27" s="640"/>
      <c r="BS27" s="640"/>
      <c r="BT27" s="640"/>
      <c r="BU27" s="641"/>
      <c r="BV27" s="639" t="s">
        <v>140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187</v>
      </c>
      <c r="F28" s="496"/>
      <c r="G28" s="496"/>
      <c r="H28" s="496"/>
      <c r="I28" s="496"/>
      <c r="J28" s="496"/>
      <c r="K28" s="497"/>
      <c r="L28" s="517">
        <v>1</v>
      </c>
      <c r="M28" s="518"/>
      <c r="N28" s="518"/>
      <c r="O28" s="518"/>
      <c r="P28" s="557"/>
      <c r="Q28" s="517">
        <v>4000</v>
      </c>
      <c r="R28" s="518"/>
      <c r="S28" s="518"/>
      <c r="T28" s="518"/>
      <c r="U28" s="518"/>
      <c r="V28" s="557"/>
      <c r="W28" s="616"/>
      <c r="X28" s="604"/>
      <c r="Y28" s="605"/>
      <c r="Z28" s="516" t="s">
        <v>188</v>
      </c>
      <c r="AA28" s="496"/>
      <c r="AB28" s="496"/>
      <c r="AC28" s="496"/>
      <c r="AD28" s="496"/>
      <c r="AE28" s="496"/>
      <c r="AF28" s="496"/>
      <c r="AG28" s="497"/>
      <c r="AH28" s="517" t="s">
        <v>179</v>
      </c>
      <c r="AI28" s="518"/>
      <c r="AJ28" s="518"/>
      <c r="AK28" s="518"/>
      <c r="AL28" s="557"/>
      <c r="AM28" s="517" t="s">
        <v>140</v>
      </c>
      <c r="AN28" s="518"/>
      <c r="AO28" s="518"/>
      <c r="AP28" s="518"/>
      <c r="AQ28" s="518"/>
      <c r="AR28" s="557"/>
      <c r="AS28" s="517" t="s">
        <v>179</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3368973</v>
      </c>
      <c r="BO28" s="430"/>
      <c r="BP28" s="430"/>
      <c r="BQ28" s="430"/>
      <c r="BR28" s="430"/>
      <c r="BS28" s="430"/>
      <c r="BT28" s="430"/>
      <c r="BU28" s="431"/>
      <c r="BV28" s="429">
        <v>3043279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190</v>
      </c>
      <c r="F29" s="496"/>
      <c r="G29" s="496"/>
      <c r="H29" s="496"/>
      <c r="I29" s="496"/>
      <c r="J29" s="496"/>
      <c r="K29" s="497"/>
      <c r="L29" s="517">
        <v>19</v>
      </c>
      <c r="M29" s="518"/>
      <c r="N29" s="518"/>
      <c r="O29" s="518"/>
      <c r="P29" s="557"/>
      <c r="Q29" s="517">
        <v>3790</v>
      </c>
      <c r="R29" s="518"/>
      <c r="S29" s="518"/>
      <c r="T29" s="518"/>
      <c r="U29" s="518"/>
      <c r="V29" s="557"/>
      <c r="W29" s="617"/>
      <c r="X29" s="618"/>
      <c r="Y29" s="619"/>
      <c r="Z29" s="516" t="s">
        <v>191</v>
      </c>
      <c r="AA29" s="496"/>
      <c r="AB29" s="496"/>
      <c r="AC29" s="496"/>
      <c r="AD29" s="496"/>
      <c r="AE29" s="496"/>
      <c r="AF29" s="496"/>
      <c r="AG29" s="497"/>
      <c r="AH29" s="517">
        <v>541</v>
      </c>
      <c r="AI29" s="518"/>
      <c r="AJ29" s="518"/>
      <c r="AK29" s="518"/>
      <c r="AL29" s="557"/>
      <c r="AM29" s="517">
        <v>1658846</v>
      </c>
      <c r="AN29" s="518"/>
      <c r="AO29" s="518"/>
      <c r="AP29" s="518"/>
      <c r="AQ29" s="518"/>
      <c r="AR29" s="557"/>
      <c r="AS29" s="517">
        <v>3066</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t="s">
        <v>140</v>
      </c>
      <c r="BO29" s="467"/>
      <c r="BP29" s="467"/>
      <c r="BQ29" s="467"/>
      <c r="BR29" s="467"/>
      <c r="BS29" s="467"/>
      <c r="BT29" s="467"/>
      <c r="BU29" s="468"/>
      <c r="BV29" s="466" t="s">
        <v>179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2348928</v>
      </c>
      <c r="BO30" s="640"/>
      <c r="BP30" s="640"/>
      <c r="BQ30" s="640"/>
      <c r="BR30" s="640"/>
      <c r="BS30" s="640"/>
      <c r="BT30" s="640"/>
      <c r="BU30" s="641"/>
      <c r="BV30" s="639">
        <v>1769631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志木地区衛生組合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公益財団法人キラリ財団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鶴瀬駅西口土地区画整理事業特別会計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入間東部地区事務組合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鶴瀬駅東口土地区画整理事業特別会計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後期高齢者医療広域連合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公共用地先行取得事業特別会計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埼玉県市町村総合事務組合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埼玉県市町村総合事務組合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彩の国さいたま人づくり広域連合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edz5Uml6GZi7kXHYNDJA3lfDudrXdCkcQujBvGf9y+GVPx1wdy9UoqRxK1BbxIB0PSmme1Yoq1anOoXOFzmp+w==" saltValue="nVVVE6i35JKc+BbaEIh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4" t="s">
        <v>559</v>
      </c>
      <c r="D34" s="1244"/>
      <c r="E34" s="1245"/>
      <c r="F34" s="32">
        <v>6.45</v>
      </c>
      <c r="G34" s="33">
        <v>7.25</v>
      </c>
      <c r="H34" s="33">
        <v>6.24</v>
      </c>
      <c r="I34" s="33">
        <v>5.72</v>
      </c>
      <c r="J34" s="34">
        <v>5.89</v>
      </c>
      <c r="K34" s="22"/>
      <c r="L34" s="22"/>
      <c r="M34" s="22"/>
      <c r="N34" s="22"/>
      <c r="O34" s="22"/>
      <c r="P34" s="22"/>
    </row>
    <row r="35" spans="1:16" ht="39" customHeight="1">
      <c r="A35" s="22"/>
      <c r="B35" s="35"/>
      <c r="C35" s="1238" t="s">
        <v>560</v>
      </c>
      <c r="D35" s="1239"/>
      <c r="E35" s="1240"/>
      <c r="F35" s="36">
        <v>3.14</v>
      </c>
      <c r="G35" s="37">
        <v>5.49</v>
      </c>
      <c r="H35" s="37">
        <v>3.21</v>
      </c>
      <c r="I35" s="37">
        <v>3.23</v>
      </c>
      <c r="J35" s="38">
        <v>4.2699999999999996</v>
      </c>
      <c r="K35" s="22"/>
      <c r="L35" s="22"/>
      <c r="M35" s="22"/>
      <c r="N35" s="22"/>
      <c r="O35" s="22"/>
      <c r="P35" s="22"/>
    </row>
    <row r="36" spans="1:16" ht="39" customHeight="1">
      <c r="A36" s="22"/>
      <c r="B36" s="35"/>
      <c r="C36" s="1238" t="s">
        <v>561</v>
      </c>
      <c r="D36" s="1239"/>
      <c r="E36" s="1240"/>
      <c r="F36" s="36">
        <v>1.53</v>
      </c>
      <c r="G36" s="37">
        <v>2.12</v>
      </c>
      <c r="H36" s="37">
        <v>2.74</v>
      </c>
      <c r="I36" s="37">
        <v>3.17</v>
      </c>
      <c r="J36" s="38">
        <v>3.07</v>
      </c>
      <c r="K36" s="22"/>
      <c r="L36" s="22"/>
      <c r="M36" s="22"/>
      <c r="N36" s="22"/>
      <c r="O36" s="22"/>
      <c r="P36" s="22"/>
    </row>
    <row r="37" spans="1:16" ht="39" customHeight="1">
      <c r="A37" s="22"/>
      <c r="B37" s="35"/>
      <c r="C37" s="1238" t="s">
        <v>562</v>
      </c>
      <c r="D37" s="1239"/>
      <c r="E37" s="1240"/>
      <c r="F37" s="36">
        <v>0.17</v>
      </c>
      <c r="G37" s="37">
        <v>0.94</v>
      </c>
      <c r="H37" s="37">
        <v>1.05</v>
      </c>
      <c r="I37" s="37">
        <v>0.87</v>
      </c>
      <c r="J37" s="38">
        <v>0.8</v>
      </c>
      <c r="K37" s="22"/>
      <c r="L37" s="22"/>
      <c r="M37" s="22"/>
      <c r="N37" s="22"/>
      <c r="O37" s="22"/>
      <c r="P37" s="22"/>
    </row>
    <row r="38" spans="1:16" ht="39" customHeight="1">
      <c r="A38" s="22"/>
      <c r="B38" s="35"/>
      <c r="C38" s="1238" t="s">
        <v>563</v>
      </c>
      <c r="D38" s="1239"/>
      <c r="E38" s="1240"/>
      <c r="F38" s="36">
        <v>0.94</v>
      </c>
      <c r="G38" s="37">
        <v>0.19</v>
      </c>
      <c r="H38" s="37">
        <v>0.31</v>
      </c>
      <c r="I38" s="37">
        <v>0.15</v>
      </c>
      <c r="J38" s="38">
        <v>0.67</v>
      </c>
      <c r="K38" s="22"/>
      <c r="L38" s="22"/>
      <c r="M38" s="22"/>
      <c r="N38" s="22"/>
      <c r="O38" s="22"/>
      <c r="P38" s="22"/>
    </row>
    <row r="39" spans="1:16" ht="39" customHeight="1">
      <c r="A39" s="22"/>
      <c r="B39" s="35"/>
      <c r="C39" s="1238" t="s">
        <v>564</v>
      </c>
      <c r="D39" s="1239"/>
      <c r="E39" s="1240"/>
      <c r="F39" s="36">
        <v>0.31</v>
      </c>
      <c r="G39" s="37">
        <v>0.35</v>
      </c>
      <c r="H39" s="37">
        <v>0.4</v>
      </c>
      <c r="I39" s="37">
        <v>0.35</v>
      </c>
      <c r="J39" s="38">
        <v>0.33</v>
      </c>
      <c r="K39" s="22"/>
      <c r="L39" s="22"/>
      <c r="M39" s="22"/>
      <c r="N39" s="22"/>
      <c r="O39" s="22"/>
      <c r="P39" s="22"/>
    </row>
    <row r="40" spans="1:16" ht="39" customHeight="1">
      <c r="A40" s="22"/>
      <c r="B40" s="35"/>
      <c r="C40" s="1238" t="s">
        <v>565</v>
      </c>
      <c r="D40" s="1239"/>
      <c r="E40" s="1240"/>
      <c r="F40" s="36">
        <v>0.06</v>
      </c>
      <c r="G40" s="37">
        <v>0.08</v>
      </c>
      <c r="H40" s="37">
        <v>0.13</v>
      </c>
      <c r="I40" s="37">
        <v>0.24</v>
      </c>
      <c r="J40" s="38">
        <v>0.06</v>
      </c>
      <c r="K40" s="22"/>
      <c r="L40" s="22"/>
      <c r="M40" s="22"/>
      <c r="N40" s="22"/>
      <c r="O40" s="22"/>
      <c r="P40" s="22"/>
    </row>
    <row r="41" spans="1:16" ht="39" customHeight="1">
      <c r="A41" s="22"/>
      <c r="B41" s="35"/>
      <c r="C41" s="1238" t="s">
        <v>566</v>
      </c>
      <c r="D41" s="1239"/>
      <c r="E41" s="1240"/>
      <c r="F41" s="36">
        <v>0.01</v>
      </c>
      <c r="G41" s="37">
        <v>0.01</v>
      </c>
      <c r="H41" s="37">
        <v>0.01</v>
      </c>
      <c r="I41" s="37">
        <v>0.01</v>
      </c>
      <c r="J41" s="38">
        <v>0.01</v>
      </c>
      <c r="K41" s="22"/>
      <c r="L41" s="22"/>
      <c r="M41" s="22"/>
      <c r="N41" s="22"/>
      <c r="O41" s="22"/>
      <c r="P41" s="22"/>
    </row>
    <row r="42" spans="1:16" ht="39" customHeight="1">
      <c r="A42" s="22"/>
      <c r="B42" s="39"/>
      <c r="C42" s="1238" t="s">
        <v>567</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568</v>
      </c>
      <c r="D43" s="1242"/>
      <c r="E43" s="1243"/>
      <c r="F43" s="41" t="s">
        <v>508</v>
      </c>
      <c r="G43" s="42" t="s">
        <v>508</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fDnclxwdfwQB8xta1hTS1AHPyPRFqHN6atU+gssfodF2lE75aHjJkn8lJugQ4HjGiUIg8BWvG3j6CuwrveNGw==" saltValue="cp69BAwjB5XWUWK10jJE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6" t="s">
        <v>11</v>
      </c>
      <c r="C45" s="1247"/>
      <c r="D45" s="58"/>
      <c r="E45" s="1252" t="s">
        <v>12</v>
      </c>
      <c r="F45" s="1252"/>
      <c r="G45" s="1252"/>
      <c r="H45" s="1252"/>
      <c r="I45" s="1252"/>
      <c r="J45" s="1253"/>
      <c r="K45" s="59">
        <v>2832</v>
      </c>
      <c r="L45" s="60">
        <v>2736</v>
      </c>
      <c r="M45" s="60">
        <v>2565</v>
      </c>
      <c r="N45" s="60">
        <v>2608</v>
      </c>
      <c r="O45" s="61">
        <v>2651</v>
      </c>
      <c r="P45" s="48"/>
      <c r="Q45" s="48"/>
      <c r="R45" s="48"/>
      <c r="S45" s="48"/>
      <c r="T45" s="48"/>
      <c r="U45" s="48"/>
    </row>
    <row r="46" spans="1:21" ht="30.75" customHeight="1">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c r="A48" s="48"/>
      <c r="B48" s="1248"/>
      <c r="C48" s="1249"/>
      <c r="D48" s="62"/>
      <c r="E48" s="1254" t="s">
        <v>15</v>
      </c>
      <c r="F48" s="1254"/>
      <c r="G48" s="1254"/>
      <c r="H48" s="1254"/>
      <c r="I48" s="1254"/>
      <c r="J48" s="1255"/>
      <c r="K48" s="63">
        <v>525</v>
      </c>
      <c r="L48" s="64">
        <v>514</v>
      </c>
      <c r="M48" s="64">
        <v>491</v>
      </c>
      <c r="N48" s="64">
        <v>457</v>
      </c>
      <c r="O48" s="65">
        <v>368</v>
      </c>
      <c r="P48" s="48"/>
      <c r="Q48" s="48"/>
      <c r="R48" s="48"/>
      <c r="S48" s="48"/>
      <c r="T48" s="48"/>
      <c r="U48" s="48"/>
    </row>
    <row r="49" spans="1:21" ht="30.75" customHeight="1">
      <c r="A49" s="48"/>
      <c r="B49" s="1248"/>
      <c r="C49" s="1249"/>
      <c r="D49" s="62"/>
      <c r="E49" s="1254" t="s">
        <v>16</v>
      </c>
      <c r="F49" s="1254"/>
      <c r="G49" s="1254"/>
      <c r="H49" s="1254"/>
      <c r="I49" s="1254"/>
      <c r="J49" s="1255"/>
      <c r="K49" s="63">
        <v>207</v>
      </c>
      <c r="L49" s="64">
        <v>269</v>
      </c>
      <c r="M49" s="64">
        <v>234</v>
      </c>
      <c r="N49" s="64">
        <v>184</v>
      </c>
      <c r="O49" s="65">
        <v>257</v>
      </c>
      <c r="P49" s="48"/>
      <c r="Q49" s="48"/>
      <c r="R49" s="48"/>
      <c r="S49" s="48"/>
      <c r="T49" s="48"/>
      <c r="U49" s="48"/>
    </row>
    <row r="50" spans="1:21" ht="30.75" customHeight="1">
      <c r="A50" s="48"/>
      <c r="B50" s="1248"/>
      <c r="C50" s="1249"/>
      <c r="D50" s="62"/>
      <c r="E50" s="1254" t="s">
        <v>17</v>
      </c>
      <c r="F50" s="1254"/>
      <c r="G50" s="1254"/>
      <c r="H50" s="1254"/>
      <c r="I50" s="1254"/>
      <c r="J50" s="1255"/>
      <c r="K50" s="63">
        <v>256</v>
      </c>
      <c r="L50" s="64">
        <v>164</v>
      </c>
      <c r="M50" s="64">
        <v>324</v>
      </c>
      <c r="N50" s="64">
        <v>36</v>
      </c>
      <c r="O50" s="65">
        <v>36</v>
      </c>
      <c r="P50" s="48"/>
      <c r="Q50" s="48"/>
      <c r="R50" s="48"/>
      <c r="S50" s="48"/>
      <c r="T50" s="48"/>
      <c r="U50" s="48"/>
    </row>
    <row r="51" spans="1:21" ht="30.75" customHeight="1">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c r="A52" s="48"/>
      <c r="B52" s="1256" t="s">
        <v>19</v>
      </c>
      <c r="C52" s="1257"/>
      <c r="D52" s="66"/>
      <c r="E52" s="1254" t="s">
        <v>20</v>
      </c>
      <c r="F52" s="1254"/>
      <c r="G52" s="1254"/>
      <c r="H52" s="1254"/>
      <c r="I52" s="1254"/>
      <c r="J52" s="1255"/>
      <c r="K52" s="63">
        <v>3238</v>
      </c>
      <c r="L52" s="64">
        <v>3009</v>
      </c>
      <c r="M52" s="64">
        <v>2938</v>
      </c>
      <c r="N52" s="64">
        <v>2890</v>
      </c>
      <c r="O52" s="65">
        <v>2917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582</v>
      </c>
      <c r="L53" s="69">
        <v>674</v>
      </c>
      <c r="M53" s="69">
        <v>676</v>
      </c>
      <c r="N53" s="69">
        <v>395</v>
      </c>
      <c r="O53" s="70">
        <v>395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W+PGfSSInXm0YO5fabC2jWNRUf7jlhLTOA4vUE8i/qlcdsKe1+nw7Zb8bv46Bs6Na8C5KtLCT9nE42O4/Jsg==" saltValue="QOpaBjOyDPqxnFQr37e4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72" t="s">
        <v>30</v>
      </c>
      <c r="C41" s="1273"/>
      <c r="D41" s="101"/>
      <c r="E41" s="1278" t="s">
        <v>31</v>
      </c>
      <c r="F41" s="1278"/>
      <c r="G41" s="1278"/>
      <c r="H41" s="1279"/>
      <c r="I41" s="102">
        <v>22018</v>
      </c>
      <c r="J41" s="103">
        <v>22478</v>
      </c>
      <c r="K41" s="103">
        <v>23134</v>
      </c>
      <c r="L41" s="103">
        <v>23223</v>
      </c>
      <c r="M41" s="104">
        <v>23282</v>
      </c>
    </row>
    <row r="42" spans="2:13" ht="27.75" customHeight="1">
      <c r="B42" s="1274"/>
      <c r="C42" s="1275"/>
      <c r="D42" s="105"/>
      <c r="E42" s="1280" t="s">
        <v>32</v>
      </c>
      <c r="F42" s="1280"/>
      <c r="G42" s="1280"/>
      <c r="H42" s="1281"/>
      <c r="I42" s="106">
        <v>920</v>
      </c>
      <c r="J42" s="107">
        <v>493</v>
      </c>
      <c r="K42" s="107">
        <v>176</v>
      </c>
      <c r="L42" s="107">
        <v>147</v>
      </c>
      <c r="M42" s="108">
        <v>118</v>
      </c>
    </row>
    <row r="43" spans="2:13" ht="27.75" customHeight="1">
      <c r="B43" s="1274"/>
      <c r="C43" s="1275"/>
      <c r="D43" s="105"/>
      <c r="E43" s="1280" t="s">
        <v>33</v>
      </c>
      <c r="F43" s="1280"/>
      <c r="G43" s="1280"/>
      <c r="H43" s="1281"/>
      <c r="I43" s="106">
        <v>4063</v>
      </c>
      <c r="J43" s="107">
        <v>4026</v>
      </c>
      <c r="K43" s="107">
        <v>4027</v>
      </c>
      <c r="L43" s="107">
        <v>3854</v>
      </c>
      <c r="M43" s="108">
        <v>3534</v>
      </c>
    </row>
    <row r="44" spans="2:13" ht="27.75" customHeight="1">
      <c r="B44" s="1274"/>
      <c r="C44" s="1275"/>
      <c r="D44" s="105"/>
      <c r="E44" s="1280" t="s">
        <v>34</v>
      </c>
      <c r="F44" s="1280"/>
      <c r="G44" s="1280"/>
      <c r="H44" s="1281"/>
      <c r="I44" s="106">
        <v>2024</v>
      </c>
      <c r="J44" s="107">
        <v>1814</v>
      </c>
      <c r="K44" s="107">
        <v>1658</v>
      </c>
      <c r="L44" s="107">
        <v>1526</v>
      </c>
      <c r="M44" s="108">
        <v>1590</v>
      </c>
    </row>
    <row r="45" spans="2:13" ht="27.75" customHeight="1">
      <c r="B45" s="1274"/>
      <c r="C45" s="1275"/>
      <c r="D45" s="105"/>
      <c r="E45" s="1280" t="s">
        <v>35</v>
      </c>
      <c r="F45" s="1280"/>
      <c r="G45" s="1280"/>
      <c r="H45" s="1281"/>
      <c r="I45" s="106">
        <v>3909</v>
      </c>
      <c r="J45" s="107">
        <v>4007</v>
      </c>
      <c r="K45" s="107">
        <v>3875</v>
      </c>
      <c r="L45" s="107">
        <v>3683</v>
      </c>
      <c r="M45" s="108">
        <v>3514</v>
      </c>
    </row>
    <row r="46" spans="2:13" ht="27.75" customHeight="1">
      <c r="B46" s="1274"/>
      <c r="C46" s="1275"/>
      <c r="D46" s="109"/>
      <c r="E46" s="1280" t="s">
        <v>36</v>
      </c>
      <c r="F46" s="1280"/>
      <c r="G46" s="1280"/>
      <c r="H46" s="1281"/>
      <c r="I46" s="106">
        <v>0</v>
      </c>
      <c r="J46" s="107" t="s">
        <v>508</v>
      </c>
      <c r="K46" s="107">
        <v>0</v>
      </c>
      <c r="L46" s="107" t="s">
        <v>508</v>
      </c>
      <c r="M46" s="108" t="s">
        <v>508</v>
      </c>
    </row>
    <row r="47" spans="2:13" ht="27.75" customHeight="1">
      <c r="B47" s="1274"/>
      <c r="C47" s="1275"/>
      <c r="D47" s="110"/>
      <c r="E47" s="1282" t="s">
        <v>37</v>
      </c>
      <c r="F47" s="1283"/>
      <c r="G47" s="1283"/>
      <c r="H47" s="1284"/>
      <c r="I47" s="106" t="s">
        <v>508</v>
      </c>
      <c r="J47" s="107" t="s">
        <v>508</v>
      </c>
      <c r="K47" s="107" t="s">
        <v>508</v>
      </c>
      <c r="L47" s="107" t="s">
        <v>508</v>
      </c>
      <c r="M47" s="108" t="s">
        <v>508</v>
      </c>
    </row>
    <row r="48" spans="2:13" ht="27.75" customHeight="1">
      <c r="B48" s="1274"/>
      <c r="C48" s="1275"/>
      <c r="D48" s="105"/>
      <c r="E48" s="1280" t="s">
        <v>38</v>
      </c>
      <c r="F48" s="1280"/>
      <c r="G48" s="1280"/>
      <c r="H48" s="1281"/>
      <c r="I48" s="106" t="s">
        <v>508</v>
      </c>
      <c r="J48" s="107" t="s">
        <v>508</v>
      </c>
      <c r="K48" s="107" t="s">
        <v>508</v>
      </c>
      <c r="L48" s="107" t="s">
        <v>508</v>
      </c>
      <c r="M48" s="108" t="s">
        <v>508</v>
      </c>
    </row>
    <row r="49" spans="2:13" ht="27.75" customHeight="1">
      <c r="B49" s="1276"/>
      <c r="C49" s="1277"/>
      <c r="D49" s="105"/>
      <c r="E49" s="1280" t="s">
        <v>39</v>
      </c>
      <c r="F49" s="1280"/>
      <c r="G49" s="1280"/>
      <c r="H49" s="1281"/>
      <c r="I49" s="106" t="s">
        <v>508</v>
      </c>
      <c r="J49" s="107" t="s">
        <v>508</v>
      </c>
      <c r="K49" s="107" t="s">
        <v>508</v>
      </c>
      <c r="L49" s="107" t="s">
        <v>508</v>
      </c>
      <c r="M49" s="108" t="s">
        <v>508</v>
      </c>
    </row>
    <row r="50" spans="2:13" ht="27.75" customHeight="1">
      <c r="B50" s="1285" t="s">
        <v>40</v>
      </c>
      <c r="C50" s="1286"/>
      <c r="D50" s="111"/>
      <c r="E50" s="1280" t="s">
        <v>41</v>
      </c>
      <c r="F50" s="1280"/>
      <c r="G50" s="1280"/>
      <c r="H50" s="1281"/>
      <c r="I50" s="106">
        <v>4324</v>
      </c>
      <c r="J50" s="107">
        <v>4339</v>
      </c>
      <c r="K50" s="107">
        <v>5386</v>
      </c>
      <c r="L50" s="107">
        <v>5378</v>
      </c>
      <c r="M50" s="108">
        <v>6412</v>
      </c>
    </row>
    <row r="51" spans="2:13" ht="27.75" customHeight="1">
      <c r="B51" s="1274"/>
      <c r="C51" s="1275"/>
      <c r="D51" s="105"/>
      <c r="E51" s="1280" t="s">
        <v>42</v>
      </c>
      <c r="F51" s="1280"/>
      <c r="G51" s="1280"/>
      <c r="H51" s="1281"/>
      <c r="I51" s="106">
        <v>5072</v>
      </c>
      <c r="J51" s="107">
        <v>5228</v>
      </c>
      <c r="K51" s="107">
        <v>4531</v>
      </c>
      <c r="L51" s="107">
        <v>4223</v>
      </c>
      <c r="M51" s="108">
        <v>4987</v>
      </c>
    </row>
    <row r="52" spans="2:13" ht="27.75" customHeight="1">
      <c r="B52" s="1276"/>
      <c r="C52" s="1277"/>
      <c r="D52" s="105"/>
      <c r="E52" s="1280" t="s">
        <v>43</v>
      </c>
      <c r="F52" s="1280"/>
      <c r="G52" s="1280"/>
      <c r="H52" s="1281"/>
      <c r="I52" s="106">
        <v>24626</v>
      </c>
      <c r="J52" s="107">
        <v>24675</v>
      </c>
      <c r="K52" s="107">
        <v>24293</v>
      </c>
      <c r="L52" s="107">
        <v>24599</v>
      </c>
      <c r="M52" s="108">
        <v>24069</v>
      </c>
    </row>
    <row r="53" spans="2:13" ht="27.75" customHeight="1" thickBot="1">
      <c r="B53" s="1287" t="s">
        <v>44</v>
      </c>
      <c r="C53" s="1288"/>
      <c r="D53" s="112"/>
      <c r="E53" s="1289" t="s">
        <v>45</v>
      </c>
      <c r="F53" s="1289"/>
      <c r="G53" s="1289"/>
      <c r="H53" s="1290"/>
      <c r="I53" s="113">
        <v>-1087</v>
      </c>
      <c r="J53" s="114">
        <v>-1423</v>
      </c>
      <c r="K53" s="114">
        <v>-1338</v>
      </c>
      <c r="L53" s="114">
        <v>-1767</v>
      </c>
      <c r="M53" s="115">
        <v>-3432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Nuyv1O6SHsgUUwzld6RCIMdtADzl+9iROLvz2FmBFvCmuWQJ3dPtZX9CWlwe7nTl0So3a3k1ENQuyO7jpwT/A==" saltValue="fA4gXRGdH6Zrj3TO8TNf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99" t="s">
        <v>48</v>
      </c>
      <c r="D55" s="1299"/>
      <c r="E55" s="1300"/>
      <c r="F55" s="127">
        <v>3020</v>
      </c>
      <c r="G55" s="127">
        <v>3043</v>
      </c>
      <c r="H55" s="128">
        <v>3369</v>
      </c>
    </row>
    <row r="56" spans="2:8" ht="52.5" customHeight="1">
      <c r="B56" s="129"/>
      <c r="C56" s="1301" t="s">
        <v>49</v>
      </c>
      <c r="D56" s="1301"/>
      <c r="E56" s="1302"/>
      <c r="F56" s="130" t="s">
        <v>508</v>
      </c>
      <c r="G56" s="130" t="s">
        <v>508</v>
      </c>
      <c r="H56" s="131" t="s">
        <v>508</v>
      </c>
    </row>
    <row r="57" spans="2:8" ht="53.25" customHeight="1">
      <c r="B57" s="129"/>
      <c r="C57" s="1303" t="s">
        <v>50</v>
      </c>
      <c r="D57" s="1303"/>
      <c r="E57" s="1304"/>
      <c r="F57" s="132">
        <v>1981</v>
      </c>
      <c r="G57" s="132">
        <v>1770</v>
      </c>
      <c r="H57" s="133">
        <v>2349</v>
      </c>
    </row>
    <row r="58" spans="2:8" ht="45.75" customHeight="1">
      <c r="B58" s="134"/>
      <c r="C58" s="1291" t="s">
        <v>574</v>
      </c>
      <c r="D58" s="1292"/>
      <c r="E58" s="1293"/>
      <c r="F58" s="135">
        <v>1059</v>
      </c>
      <c r="G58" s="135">
        <v>970</v>
      </c>
      <c r="H58" s="136">
        <v>1251</v>
      </c>
    </row>
    <row r="59" spans="2:8" ht="45.75" customHeight="1">
      <c r="B59" s="134"/>
      <c r="C59" s="1291" t="s">
        <v>575</v>
      </c>
      <c r="D59" s="1292"/>
      <c r="E59" s="1293"/>
      <c r="F59" s="135">
        <v>799</v>
      </c>
      <c r="G59" s="135">
        <v>674</v>
      </c>
      <c r="H59" s="136">
        <v>777</v>
      </c>
    </row>
    <row r="60" spans="2:8" ht="45.75" customHeight="1">
      <c r="B60" s="134"/>
      <c r="C60" s="1291" t="s">
        <v>576</v>
      </c>
      <c r="D60" s="1292"/>
      <c r="E60" s="1293"/>
      <c r="F60" s="135">
        <v>57</v>
      </c>
      <c r="G60" s="135">
        <v>50</v>
      </c>
      <c r="H60" s="136">
        <v>236</v>
      </c>
    </row>
    <row r="61" spans="2:8" ht="45.75" customHeight="1">
      <c r="B61" s="134"/>
      <c r="C61" s="1291" t="s">
        <v>577</v>
      </c>
      <c r="D61" s="1292"/>
      <c r="E61" s="1293"/>
      <c r="F61" s="135">
        <v>66</v>
      </c>
      <c r="G61" s="135">
        <v>66</v>
      </c>
      <c r="H61" s="136">
        <v>66</v>
      </c>
    </row>
    <row r="62" spans="2:8" ht="45.75" customHeight="1" thickBot="1">
      <c r="B62" s="137"/>
      <c r="C62" s="1294" t="s">
        <v>578</v>
      </c>
      <c r="D62" s="1295"/>
      <c r="E62" s="1296"/>
      <c r="F62" s="138" t="s">
        <v>579</v>
      </c>
      <c r="G62" s="138">
        <v>10</v>
      </c>
      <c r="H62" s="139">
        <v>19</v>
      </c>
    </row>
    <row r="63" spans="2:8" ht="52.5" customHeight="1" thickBot="1">
      <c r="B63" s="140"/>
      <c r="C63" s="1297" t="s">
        <v>51</v>
      </c>
      <c r="D63" s="1297"/>
      <c r="E63" s="1298"/>
      <c r="F63" s="141">
        <v>5001</v>
      </c>
      <c r="G63" s="141">
        <v>4813</v>
      </c>
      <c r="H63" s="142">
        <v>5718</v>
      </c>
    </row>
    <row r="64" spans="2:8" ht="15" customHeight="1"/>
    <row r="65" ht="0" hidden="1" customHeight="1"/>
    <row r="66" ht="0" hidden="1" customHeight="1"/>
  </sheetData>
  <sheetProtection algorithmName="SHA-512" hashValue="x6reiEXt7PN2S3sC9n4qOPb6/dr7Sup0PNaXo4Lo4Ni/qz4eHraYAcOwndVk/kFLGghC5oW/BwgtAMD7rWjLZQ==" saltValue="7ZEHZgbo7coeH304Snfk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593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63.1</v>
      </c>
      <c r="CG53" s="1310"/>
      <c r="CH53" s="1310"/>
      <c r="CI53" s="1310"/>
      <c r="CJ53" s="1310"/>
      <c r="CK53" s="1310"/>
      <c r="CL53" s="1310"/>
      <c r="CM53" s="1310"/>
      <c r="CN53" s="1310">
        <v>63.5</v>
      </c>
      <c r="CO53" s="1310"/>
      <c r="CP53" s="1310"/>
      <c r="CQ53" s="1310"/>
      <c r="CR53" s="1310"/>
      <c r="CS53" s="1310"/>
      <c r="CT53" s="1310"/>
      <c r="CU53" s="1310"/>
      <c r="CV53" s="1310">
        <v>64.7</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598</v>
      </c>
      <c r="AO55" s="1309"/>
      <c r="AP55" s="1309"/>
      <c r="AQ55" s="1309"/>
      <c r="AR55" s="1309"/>
      <c r="AS55" s="1309"/>
      <c r="AT55" s="1309"/>
      <c r="AU55" s="1309"/>
      <c r="AV55" s="1309"/>
      <c r="AW55" s="1309"/>
      <c r="AX55" s="1309"/>
      <c r="AY55" s="1309"/>
      <c r="AZ55" s="1309"/>
      <c r="BA55" s="1309"/>
      <c r="BB55" s="1312" t="s">
        <v>596</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53.1</v>
      </c>
      <c r="CG55" s="1310"/>
      <c r="CH55" s="1310"/>
      <c r="CI55" s="1310"/>
      <c r="CJ55" s="1310"/>
      <c r="CK55" s="1310"/>
      <c r="CL55" s="1310"/>
      <c r="CM55" s="1310"/>
      <c r="CN55" s="1310">
        <v>51.2</v>
      </c>
      <c r="CO55" s="1310"/>
      <c r="CP55" s="1310"/>
      <c r="CQ55" s="1310"/>
      <c r="CR55" s="1310"/>
      <c r="CS55" s="1310"/>
      <c r="CT55" s="1310"/>
      <c r="CU55" s="1310"/>
      <c r="CV55" s="1310">
        <v>47.2</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597</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57.4</v>
      </c>
      <c r="CG57" s="1310"/>
      <c r="CH57" s="1310"/>
      <c r="CI57" s="1310"/>
      <c r="CJ57" s="1310"/>
      <c r="CK57" s="1310"/>
      <c r="CL57" s="1310"/>
      <c r="CM57" s="1310"/>
      <c r="CN57" s="1310">
        <v>58.7</v>
      </c>
      <c r="CO57" s="1310"/>
      <c r="CP57" s="1310"/>
      <c r="CQ57" s="1310"/>
      <c r="CR57" s="1310"/>
      <c r="CS57" s="1310"/>
      <c r="CT57" s="1310"/>
      <c r="CU57" s="1310"/>
      <c r="CV57" s="1310">
        <v>59.8</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599</v>
      </c>
    </row>
    <row r="64" spans="1:109">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c r="B73" s="394"/>
      <c r="G73" s="1323"/>
      <c r="H73" s="1323"/>
      <c r="I73" s="1323"/>
      <c r="J73" s="1323"/>
      <c r="K73" s="1326"/>
      <c r="L73" s="1326"/>
      <c r="M73" s="1326"/>
      <c r="N73" s="1326"/>
      <c r="AM73" s="403"/>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10">
        <v>4.3</v>
      </c>
      <c r="BQ75" s="1310"/>
      <c r="BR75" s="1310"/>
      <c r="BS75" s="1310"/>
      <c r="BT75" s="1310"/>
      <c r="BU75" s="1310"/>
      <c r="BV75" s="1310"/>
      <c r="BW75" s="1310"/>
      <c r="BX75" s="1310">
        <v>4.2</v>
      </c>
      <c r="BY75" s="1310"/>
      <c r="BZ75" s="1310"/>
      <c r="CA75" s="1310"/>
      <c r="CB75" s="1310"/>
      <c r="CC75" s="1310"/>
      <c r="CD75" s="1310"/>
      <c r="CE75" s="1310"/>
      <c r="CF75" s="1310">
        <v>3.6</v>
      </c>
      <c r="CG75" s="1310"/>
      <c r="CH75" s="1310"/>
      <c r="CI75" s="1310"/>
      <c r="CJ75" s="1310"/>
      <c r="CK75" s="1310"/>
      <c r="CL75" s="1310"/>
      <c r="CM75" s="1310"/>
      <c r="CN75" s="1310">
        <v>3.2</v>
      </c>
      <c r="CO75" s="1310"/>
      <c r="CP75" s="1310"/>
      <c r="CQ75" s="1310"/>
      <c r="CR75" s="1310"/>
      <c r="CS75" s="1310"/>
      <c r="CT75" s="1310"/>
      <c r="CU75" s="1310"/>
      <c r="CV75" s="1310">
        <v>2.7</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598</v>
      </c>
      <c r="AO77" s="1309"/>
      <c r="AP77" s="1309"/>
      <c r="AQ77" s="1309"/>
      <c r="AR77" s="1309"/>
      <c r="AS77" s="1309"/>
      <c r="AT77" s="1309"/>
      <c r="AU77" s="1309"/>
      <c r="AV77" s="1309"/>
      <c r="AW77" s="1309"/>
      <c r="AX77" s="1309"/>
      <c r="AY77" s="1309"/>
      <c r="AZ77" s="1309"/>
      <c r="BA77" s="1309"/>
      <c r="BB77" s="1312" t="s">
        <v>596</v>
      </c>
      <c r="BC77" s="1312"/>
      <c r="BD77" s="1312"/>
      <c r="BE77" s="1312"/>
      <c r="BF77" s="1312"/>
      <c r="BG77" s="1312"/>
      <c r="BH77" s="1312"/>
      <c r="BI77" s="1312"/>
      <c r="BJ77" s="1312"/>
      <c r="BK77" s="1312"/>
      <c r="BL77" s="1312"/>
      <c r="BM77" s="1312"/>
      <c r="BN77" s="1312"/>
      <c r="BO77" s="1312"/>
      <c r="BP77" s="1310">
        <v>33.799999999999997</v>
      </c>
      <c r="BQ77" s="1310"/>
      <c r="BR77" s="1310"/>
      <c r="BS77" s="1310"/>
      <c r="BT77" s="1310"/>
      <c r="BU77" s="1310"/>
      <c r="BV77" s="1310"/>
      <c r="BW77" s="1310"/>
      <c r="BX77" s="1310">
        <v>34.9</v>
      </c>
      <c r="BY77" s="1310"/>
      <c r="BZ77" s="1310"/>
      <c r="CA77" s="1310"/>
      <c r="CB77" s="1310"/>
      <c r="CC77" s="1310"/>
      <c r="CD77" s="1310"/>
      <c r="CE77" s="1310"/>
      <c r="CF77" s="1310">
        <v>53.1</v>
      </c>
      <c r="CG77" s="1310"/>
      <c r="CH77" s="1310"/>
      <c r="CI77" s="1310"/>
      <c r="CJ77" s="1310"/>
      <c r="CK77" s="1310"/>
      <c r="CL77" s="1310"/>
      <c r="CM77" s="1310"/>
      <c r="CN77" s="1310">
        <v>51.2</v>
      </c>
      <c r="CO77" s="1310"/>
      <c r="CP77" s="1310"/>
      <c r="CQ77" s="1310"/>
      <c r="CR77" s="1310"/>
      <c r="CS77" s="1310"/>
      <c r="CT77" s="1310"/>
      <c r="CU77" s="1310"/>
      <c r="CV77" s="1310">
        <v>47.2</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601</v>
      </c>
      <c r="BC79" s="1312"/>
      <c r="BD79" s="1312"/>
      <c r="BE79" s="1312"/>
      <c r="BF79" s="1312"/>
      <c r="BG79" s="1312"/>
      <c r="BH79" s="1312"/>
      <c r="BI79" s="1312"/>
      <c r="BJ79" s="1312"/>
      <c r="BK79" s="1312"/>
      <c r="BL79" s="1312"/>
      <c r="BM79" s="1312"/>
      <c r="BN79" s="1312"/>
      <c r="BO79" s="1312"/>
      <c r="BP79" s="1310">
        <v>7.1</v>
      </c>
      <c r="BQ79" s="1310"/>
      <c r="BR79" s="1310"/>
      <c r="BS79" s="1310"/>
      <c r="BT79" s="1310"/>
      <c r="BU79" s="1310"/>
      <c r="BV79" s="1310"/>
      <c r="BW79" s="1310"/>
      <c r="BX79" s="1310">
        <v>7.2</v>
      </c>
      <c r="BY79" s="1310"/>
      <c r="BZ79" s="1310"/>
      <c r="CA79" s="1310"/>
      <c r="CB79" s="1310"/>
      <c r="CC79" s="1310"/>
      <c r="CD79" s="1310"/>
      <c r="CE79" s="1310"/>
      <c r="CF79" s="1310">
        <v>8.6</v>
      </c>
      <c r="CG79" s="1310"/>
      <c r="CH79" s="1310"/>
      <c r="CI79" s="1310"/>
      <c r="CJ79" s="1310"/>
      <c r="CK79" s="1310"/>
      <c r="CL79" s="1310"/>
      <c r="CM79" s="1310"/>
      <c r="CN79" s="1310">
        <v>8.1999999999999993</v>
      </c>
      <c r="CO79" s="1310"/>
      <c r="CP79" s="1310"/>
      <c r="CQ79" s="1310"/>
      <c r="CR79" s="1310"/>
      <c r="CS79" s="1310"/>
      <c r="CT79" s="1310"/>
      <c r="CU79" s="1310"/>
      <c r="CV79" s="1310">
        <v>7.8</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p2XoT9Qi6A3ymElaAbUP5Spbbpc6Owg4VJfQ0B+psq+Ccb86btfAMxa+CFHLI/HRNSteOplqrXcJo/vhC0eTQ==" saltValue="X4FbK2wjAkJ5Y93m4lnOAw==" spinCount="100000" sheet="1" objects="1" scenarios="1" formatCells="0"/>
  <dataConsolidate link="1"/>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G9qwHX4ZHLMVjZLTCevySHz9d70jsH8tWrm/13sjN4/PYagy95dxkQ/nbxFmZnRLTwMpJD57lbDklDexgFa5g==" saltValue="83YpMrS56YbAUAqfls+76g=="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NhZ4DskDTpnnxyKcUobzs8n5bjTVRbfsuCTHCiP3UNxnFdgTpsnp2chQIskhRqnkzemQo7NcWOQKlZ+iQUJhA==" saltValue="pWnruq2Sp3I1VToMeMaglg==" spinCount="100000" sheet="1" objects="1" scenarios="1"/>
  <dataConsolidate link="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53916</v>
      </c>
      <c r="E3" s="161"/>
      <c r="F3" s="162">
        <v>53605</v>
      </c>
      <c r="G3" s="163"/>
      <c r="H3" s="164"/>
    </row>
    <row r="4" spans="1:8">
      <c r="A4" s="165"/>
      <c r="B4" s="166"/>
      <c r="C4" s="167"/>
      <c r="D4" s="168">
        <v>25866</v>
      </c>
      <c r="E4" s="169"/>
      <c r="F4" s="170">
        <v>28343</v>
      </c>
      <c r="G4" s="171"/>
      <c r="H4" s="172"/>
    </row>
    <row r="5" spans="1:8">
      <c r="A5" s="153" t="s">
        <v>542</v>
      </c>
      <c r="B5" s="158"/>
      <c r="C5" s="159"/>
      <c r="D5" s="160">
        <v>37936</v>
      </c>
      <c r="E5" s="161"/>
      <c r="F5" s="162">
        <v>58051</v>
      </c>
      <c r="G5" s="163"/>
      <c r="H5" s="164"/>
    </row>
    <row r="6" spans="1:8">
      <c r="A6" s="165"/>
      <c r="B6" s="166"/>
      <c r="C6" s="167"/>
      <c r="D6" s="168">
        <v>28077</v>
      </c>
      <c r="E6" s="169"/>
      <c r="F6" s="170">
        <v>32143</v>
      </c>
      <c r="G6" s="171"/>
      <c r="H6" s="172"/>
    </row>
    <row r="7" spans="1:8">
      <c r="A7" s="153" t="s">
        <v>543</v>
      </c>
      <c r="B7" s="158"/>
      <c r="C7" s="159"/>
      <c r="D7" s="160">
        <v>36527</v>
      </c>
      <c r="E7" s="161"/>
      <c r="F7" s="162">
        <v>65942</v>
      </c>
      <c r="G7" s="163"/>
      <c r="H7" s="164"/>
    </row>
    <row r="8" spans="1:8">
      <c r="A8" s="165"/>
      <c r="B8" s="166"/>
      <c r="C8" s="167"/>
      <c r="D8" s="168">
        <v>29765</v>
      </c>
      <c r="E8" s="169"/>
      <c r="F8" s="170">
        <v>32778</v>
      </c>
      <c r="G8" s="171"/>
      <c r="H8" s="172"/>
    </row>
    <row r="9" spans="1:8">
      <c r="A9" s="153" t="s">
        <v>544</v>
      </c>
      <c r="B9" s="158"/>
      <c r="C9" s="159"/>
      <c r="D9" s="160">
        <v>37714</v>
      </c>
      <c r="E9" s="161"/>
      <c r="F9" s="162">
        <v>68655</v>
      </c>
      <c r="G9" s="163"/>
      <c r="H9" s="164"/>
    </row>
    <row r="10" spans="1:8">
      <c r="A10" s="165"/>
      <c r="B10" s="166"/>
      <c r="C10" s="167"/>
      <c r="D10" s="168">
        <v>24899</v>
      </c>
      <c r="E10" s="169"/>
      <c r="F10" s="170">
        <v>32316</v>
      </c>
      <c r="G10" s="171"/>
      <c r="H10" s="172"/>
    </row>
    <row r="11" spans="1:8">
      <c r="A11" s="153" t="s">
        <v>545</v>
      </c>
      <c r="B11" s="158"/>
      <c r="C11" s="159"/>
      <c r="D11" s="160">
        <v>32980</v>
      </c>
      <c r="E11" s="161"/>
      <c r="F11" s="162">
        <v>66863</v>
      </c>
      <c r="G11" s="163"/>
      <c r="H11" s="164"/>
    </row>
    <row r="12" spans="1:8">
      <c r="A12" s="165"/>
      <c r="B12" s="166"/>
      <c r="C12" s="173"/>
      <c r="D12" s="168">
        <v>23072</v>
      </c>
      <c r="E12" s="169"/>
      <c r="F12" s="170">
        <v>32770</v>
      </c>
      <c r="G12" s="171"/>
      <c r="H12" s="172"/>
    </row>
    <row r="13" spans="1:8">
      <c r="A13" s="153"/>
      <c r="B13" s="158"/>
      <c r="C13" s="174"/>
      <c r="D13" s="175">
        <v>39815</v>
      </c>
      <c r="E13" s="176"/>
      <c r="F13" s="177">
        <v>62623</v>
      </c>
      <c r="G13" s="178"/>
      <c r="H13" s="164"/>
    </row>
    <row r="14" spans="1:8">
      <c r="A14" s="165"/>
      <c r="B14" s="166"/>
      <c r="C14" s="167"/>
      <c r="D14" s="168">
        <v>26336</v>
      </c>
      <c r="E14" s="169"/>
      <c r="F14" s="170">
        <v>31670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4.1500000000000004</v>
      </c>
      <c r="C19" s="179">
        <f>ROUND(VALUE(SUBSTITUTE(実質収支比率等に係る経年分析!G$48,"▲","-")),2)</f>
        <v>5.77</v>
      </c>
      <c r="D19" s="179">
        <f>ROUND(VALUE(SUBSTITUTE(実質収支比率等に係る経年分析!H$48,"▲","-")),2)</f>
        <v>3.66</v>
      </c>
      <c r="E19" s="179">
        <f>ROUND(VALUE(SUBSTITUTE(実質収支比率等に係る経年分析!I$48,"▲","-")),2)</f>
        <v>3.63</v>
      </c>
      <c r="F19" s="179">
        <f>ROUND(VALUE(SUBSTITUTE(実質収支比率等に係る経年分析!J$48,"▲","-")),2)</f>
        <v>5.0199999999999996</v>
      </c>
    </row>
    <row r="20" spans="1:11">
      <c r="A20" s="179" t="s">
        <v>55</v>
      </c>
      <c r="B20" s="179">
        <f>ROUND(VALUE(SUBSTITUTE(実質収支比率等に係る経年分析!F$47,"▲","-")),2)</f>
        <v>13.67</v>
      </c>
      <c r="C20" s="179">
        <f>ROUND(VALUE(SUBSTITUTE(実質収支比率等に係る経年分析!G$47,"▲","-")),2)</f>
        <v>12.42</v>
      </c>
      <c r="D20" s="179">
        <f>ROUND(VALUE(SUBSTITUTE(実質収支比率等に係る経年分析!H$47,"▲","-")),2)</f>
        <v>15.1</v>
      </c>
      <c r="E20" s="179">
        <f>ROUND(VALUE(SUBSTITUTE(実質収支比率等に係る経年分析!I$47,"▲","-")),2)</f>
        <v>15.16</v>
      </c>
      <c r="F20" s="179">
        <f>ROUND(VALUE(SUBSTITUTE(実質収支比率等に係る経年分析!J$47,"▲","-")),2)</f>
        <v>16.68</v>
      </c>
    </row>
    <row r="21" spans="1:11">
      <c r="A21" s="179" t="s">
        <v>56</v>
      </c>
      <c r="B21" s="179">
        <f>IF(ISNUMBER(VALUE(SUBSTITUTE(実質収支比率等に係る経年分析!F$49,"▲","-"))),ROUND(VALUE(SUBSTITUTE(実質収支比率等に係る経年分析!F$49,"▲","-")),2),NA())</f>
        <v>-1.85</v>
      </c>
      <c r="C21" s="179">
        <f>IF(ISNUMBER(VALUE(SUBSTITUTE(実質収支比率等に係る経年分析!G$49,"▲","-"))),ROUND(VALUE(SUBSTITUTE(実質収支比率等に係る経年分析!G$49,"▲","-")),2),NA())</f>
        <v>-0.8</v>
      </c>
      <c r="D21" s="179">
        <f>IF(ISNUMBER(VALUE(SUBSTITUTE(実質収支比率等に係る経年分析!H$49,"▲","-"))),ROUND(VALUE(SUBSTITUTE(実質収支比率等に係る経年分析!H$49,"▲","-")),2),NA())</f>
        <v>-2.08</v>
      </c>
      <c r="E21" s="179">
        <f>IF(ISNUMBER(VALUE(SUBSTITUTE(実質収支比率等に係る経年分析!I$49,"▲","-"))),ROUND(VALUE(SUBSTITUTE(実質収支比率等に係る経年分析!I$49,"▲","-")),2),NA())</f>
        <v>-1.51</v>
      </c>
      <c r="F21" s="179">
        <f>IF(ISNUMBER(VALUE(SUBSTITUTE(実質収支比率等に係る経年分析!J$49,"▲","-"))),ROUND(VALUE(SUBSTITUTE(実質収支比率等に係る経年分析!J$49,"▲","-")),2),NA())</f>
        <v>1.42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鶴瀬駅東口土地区画整理事業特別会計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国民健康保険特別会計（事業勘定）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c r="A32" s="180" t="str">
        <f>IF(連結実質赤字比率に係る赤字・黒字の構成分析!C$38="",NA(),連結実質赤字比率に係る赤字・黒字の構成分析!C$38)</f>
        <v>鶴瀬駅西口土地区画整理事業特別会計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0.67</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4.2699999999999996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3238</v>
      </c>
      <c r="E42" s="181"/>
      <c r="F42" s="181"/>
      <c r="G42" s="181">
        <f>'実質公債費比率（分子）の構造'!L$52</f>
        <v>3009</v>
      </c>
      <c r="H42" s="181"/>
      <c r="I42" s="181"/>
      <c r="J42" s="181">
        <f>'実質公債費比率（分子）の構造'!M$52</f>
        <v>2938</v>
      </c>
      <c r="K42" s="181"/>
      <c r="L42" s="181"/>
      <c r="M42" s="181">
        <f>'実質公債費比率（分子）の構造'!N$52</f>
        <v>2890</v>
      </c>
      <c r="N42" s="181"/>
      <c r="O42" s="181"/>
      <c r="P42" s="181">
        <f>'実質公債費比率（分子）の構造'!O$52</f>
        <v>2917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256</v>
      </c>
      <c r="C44" s="181"/>
      <c r="D44" s="181"/>
      <c r="E44" s="181">
        <f>'実質公債費比率（分子）の構造'!L$50</f>
        <v>164</v>
      </c>
      <c r="F44" s="181"/>
      <c r="G44" s="181"/>
      <c r="H44" s="181">
        <f>'実質公債費比率（分子）の構造'!M$50</f>
        <v>324</v>
      </c>
      <c r="I44" s="181"/>
      <c r="J44" s="181"/>
      <c r="K44" s="181">
        <f>'実質公債費比率（分子）の構造'!N$50</f>
        <v>36</v>
      </c>
      <c r="L44" s="181"/>
      <c r="M44" s="181"/>
      <c r="N44" s="181">
        <f>'実質公債費比率（分子）の構造'!O$50</f>
        <v>36</v>
      </c>
      <c r="O44" s="181"/>
      <c r="P44" s="181"/>
    </row>
    <row r="45" spans="1:16">
      <c r="A45" s="181" t="s">
        <v>66</v>
      </c>
      <c r="B45" s="181">
        <f>'実質公債費比率（分子）の構造'!K$49</f>
        <v>207</v>
      </c>
      <c r="C45" s="181"/>
      <c r="D45" s="181"/>
      <c r="E45" s="181">
        <f>'実質公債費比率（分子）の構造'!L$49</f>
        <v>269</v>
      </c>
      <c r="F45" s="181"/>
      <c r="G45" s="181"/>
      <c r="H45" s="181">
        <f>'実質公債費比率（分子）の構造'!M$49</f>
        <v>234</v>
      </c>
      <c r="I45" s="181"/>
      <c r="J45" s="181"/>
      <c r="K45" s="181">
        <f>'実質公債費比率（分子）の構造'!N$49</f>
        <v>184</v>
      </c>
      <c r="L45" s="181"/>
      <c r="M45" s="181"/>
      <c r="N45" s="181">
        <f>'実質公債費比率（分子）の構造'!O$49</f>
        <v>257</v>
      </c>
      <c r="O45" s="181"/>
      <c r="P45" s="181"/>
    </row>
    <row r="46" spans="1:16">
      <c r="A46" s="181" t="s">
        <v>67</v>
      </c>
      <c r="B46" s="181">
        <f>'実質公債費比率（分子）の構造'!K$48</f>
        <v>525</v>
      </c>
      <c r="C46" s="181"/>
      <c r="D46" s="181"/>
      <c r="E46" s="181">
        <f>'実質公債費比率（分子）の構造'!L$48</f>
        <v>514</v>
      </c>
      <c r="F46" s="181"/>
      <c r="G46" s="181"/>
      <c r="H46" s="181">
        <f>'実質公債費比率（分子）の構造'!M$48</f>
        <v>491</v>
      </c>
      <c r="I46" s="181"/>
      <c r="J46" s="181"/>
      <c r="K46" s="181">
        <f>'実質公債費比率（分子）の構造'!N$48</f>
        <v>457</v>
      </c>
      <c r="L46" s="181"/>
      <c r="M46" s="181"/>
      <c r="N46" s="181">
        <f>'実質公債費比率（分子）の構造'!O$48</f>
        <v>368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2832</v>
      </c>
      <c r="C49" s="181"/>
      <c r="D49" s="181"/>
      <c r="E49" s="181">
        <f>'実質公債費比率（分子）の構造'!L$45</f>
        <v>2736</v>
      </c>
      <c r="F49" s="181"/>
      <c r="G49" s="181"/>
      <c r="H49" s="181">
        <f>'実質公債費比率（分子）の構造'!M$45</f>
        <v>2565</v>
      </c>
      <c r="I49" s="181"/>
      <c r="J49" s="181"/>
      <c r="K49" s="181">
        <f>'実質公債費比率（分子）の構造'!N$45</f>
        <v>2608</v>
      </c>
      <c r="L49" s="181"/>
      <c r="M49" s="181"/>
      <c r="N49" s="181">
        <f>'実質公債費比率（分子）の構造'!O$45</f>
        <v>2651</v>
      </c>
      <c r="O49" s="181"/>
      <c r="P49" s="181"/>
    </row>
    <row r="50" spans="1:16">
      <c r="A50" s="181" t="s">
        <v>71</v>
      </c>
      <c r="B50" s="181" t="e">
        <f>NA()</f>
        <v>#N/A</v>
      </c>
      <c r="C50" s="181">
        <f>IF(ISNUMBER('実質公債費比率（分子）の構造'!K$53),'実質公債費比率（分子）の構造'!K$53,NA())</f>
        <v>582</v>
      </c>
      <c r="D50" s="181" t="e">
        <f>NA()</f>
        <v>#N/A</v>
      </c>
      <c r="E50" s="181" t="e">
        <f>NA()</f>
        <v>#N/A</v>
      </c>
      <c r="F50" s="181">
        <f>IF(ISNUMBER('実質公債費比率（分子）の構造'!L$53),'実質公債費比率（分子）の構造'!L$53,NA())</f>
        <v>674</v>
      </c>
      <c r="G50" s="181" t="e">
        <f>NA()</f>
        <v>#N/A</v>
      </c>
      <c r="H50" s="181" t="e">
        <f>NA()</f>
        <v>#N/A</v>
      </c>
      <c r="I50" s="181">
        <f>IF(ISNUMBER('実質公債費比率（分子）の構造'!M$53),'実質公債費比率（分子）の構造'!M$53,NA())</f>
        <v>676</v>
      </c>
      <c r="J50" s="181" t="e">
        <f>NA()</f>
        <v>#N/A</v>
      </c>
      <c r="K50" s="181" t="e">
        <f>NA()</f>
        <v>#N/A</v>
      </c>
      <c r="L50" s="181">
        <f>IF(ISNUMBER('実質公債費比率（分子）の構造'!N$53),'実質公債費比率（分子）の構造'!N$53,NA())</f>
        <v>395</v>
      </c>
      <c r="M50" s="181" t="e">
        <f>NA()</f>
        <v>#N/A</v>
      </c>
      <c r="N50" s="181" t="e">
        <f>NA()</f>
        <v>#N/A</v>
      </c>
      <c r="O50" s="181">
        <f>IF(ISNUMBER('実質公債費比率（分子）の構造'!O$53),'実質公債費比率（分子）の構造'!O$53,NA())</f>
        <v>395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24626</v>
      </c>
      <c r="E56" s="180"/>
      <c r="F56" s="180"/>
      <c r="G56" s="180">
        <f>'将来負担比率（分子）の構造'!J$52</f>
        <v>24675</v>
      </c>
      <c r="H56" s="180"/>
      <c r="I56" s="180"/>
      <c r="J56" s="180">
        <f>'将来負担比率（分子）の構造'!K$52</f>
        <v>24293</v>
      </c>
      <c r="K56" s="180"/>
      <c r="L56" s="180"/>
      <c r="M56" s="180">
        <f>'将来負担比率（分子）の構造'!L$52</f>
        <v>24599</v>
      </c>
      <c r="N56" s="180"/>
      <c r="O56" s="180"/>
      <c r="P56" s="180">
        <f>'将来負担比率（分子）の構造'!M$52</f>
        <v>24069</v>
      </c>
    </row>
    <row r="57" spans="1:16">
      <c r="A57" s="180" t="s">
        <v>42</v>
      </c>
      <c r="B57" s="180"/>
      <c r="C57" s="180"/>
      <c r="D57" s="180">
        <f>'将来負担比率（分子）の構造'!I$51</f>
        <v>5072</v>
      </c>
      <c r="E57" s="180"/>
      <c r="F57" s="180"/>
      <c r="G57" s="180">
        <f>'将来負担比率（分子）の構造'!J$51</f>
        <v>5228</v>
      </c>
      <c r="H57" s="180"/>
      <c r="I57" s="180"/>
      <c r="J57" s="180">
        <f>'将来負担比率（分子）の構造'!K$51</f>
        <v>4531</v>
      </c>
      <c r="K57" s="180"/>
      <c r="L57" s="180"/>
      <c r="M57" s="180">
        <f>'将来負担比率（分子）の構造'!L$51</f>
        <v>4223</v>
      </c>
      <c r="N57" s="180"/>
      <c r="O57" s="180"/>
      <c r="P57" s="180">
        <f>'将来負担比率（分子）の構造'!M$51</f>
        <v>4987</v>
      </c>
    </row>
    <row r="58" spans="1:16">
      <c r="A58" s="180" t="s">
        <v>41</v>
      </c>
      <c r="B58" s="180"/>
      <c r="C58" s="180"/>
      <c r="D58" s="180">
        <f>'将来負担比率（分子）の構造'!I$50</f>
        <v>4324</v>
      </c>
      <c r="E58" s="180"/>
      <c r="F58" s="180"/>
      <c r="G58" s="180">
        <f>'将来負担比率（分子）の構造'!J$50</f>
        <v>4339</v>
      </c>
      <c r="H58" s="180"/>
      <c r="I58" s="180"/>
      <c r="J58" s="180">
        <f>'将来負担比率（分子）の構造'!K$50</f>
        <v>5386</v>
      </c>
      <c r="K58" s="180"/>
      <c r="L58" s="180"/>
      <c r="M58" s="180">
        <f>'将来負担比率（分子）の構造'!L$50</f>
        <v>5378</v>
      </c>
      <c r="N58" s="180"/>
      <c r="O58" s="180"/>
      <c r="P58" s="180">
        <f>'将来負担比率（分子）の構造'!M$50</f>
        <v>6412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0</v>
      </c>
      <c r="C61" s="180"/>
      <c r="D61" s="180"/>
      <c r="E61" s="180" t="str">
        <f>'将来負担比率（分子）の構造'!J$46</f>
        <v>-</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3909</v>
      </c>
      <c r="C62" s="180"/>
      <c r="D62" s="180"/>
      <c r="E62" s="180">
        <f>'将来負担比率（分子）の構造'!J$45</f>
        <v>4007</v>
      </c>
      <c r="F62" s="180"/>
      <c r="G62" s="180"/>
      <c r="H62" s="180">
        <f>'将来負担比率（分子）の構造'!K$45</f>
        <v>3875</v>
      </c>
      <c r="I62" s="180"/>
      <c r="J62" s="180"/>
      <c r="K62" s="180">
        <f>'将来負担比率（分子）の構造'!L$45</f>
        <v>3683</v>
      </c>
      <c r="L62" s="180"/>
      <c r="M62" s="180"/>
      <c r="N62" s="180">
        <f>'将来負担比率（分子）の構造'!M$45</f>
        <v>3514</v>
      </c>
      <c r="O62" s="180"/>
      <c r="P62" s="180"/>
    </row>
    <row r="63" spans="1:16">
      <c r="A63" s="180" t="s">
        <v>34</v>
      </c>
      <c r="B63" s="180">
        <f>'将来負担比率（分子）の構造'!I$44</f>
        <v>2024</v>
      </c>
      <c r="C63" s="180"/>
      <c r="D63" s="180"/>
      <c r="E63" s="180">
        <f>'将来負担比率（分子）の構造'!J$44</f>
        <v>1814</v>
      </c>
      <c r="F63" s="180"/>
      <c r="G63" s="180"/>
      <c r="H63" s="180">
        <f>'将来負担比率（分子）の構造'!K$44</f>
        <v>1658</v>
      </c>
      <c r="I63" s="180"/>
      <c r="J63" s="180"/>
      <c r="K63" s="180">
        <f>'将来負担比率（分子）の構造'!L$44</f>
        <v>1526</v>
      </c>
      <c r="L63" s="180"/>
      <c r="M63" s="180"/>
      <c r="N63" s="180">
        <f>'将来負担比率（分子）の構造'!M$44</f>
        <v>1590</v>
      </c>
      <c r="O63" s="180"/>
      <c r="P63" s="180"/>
    </row>
    <row r="64" spans="1:16">
      <c r="A64" s="180" t="s">
        <v>33</v>
      </c>
      <c r="B64" s="180">
        <f>'将来負担比率（分子）の構造'!I$43</f>
        <v>4063</v>
      </c>
      <c r="C64" s="180"/>
      <c r="D64" s="180"/>
      <c r="E64" s="180">
        <f>'将来負担比率（分子）の構造'!J$43</f>
        <v>4026</v>
      </c>
      <c r="F64" s="180"/>
      <c r="G64" s="180"/>
      <c r="H64" s="180">
        <f>'将来負担比率（分子）の構造'!K$43</f>
        <v>4027</v>
      </c>
      <c r="I64" s="180"/>
      <c r="J64" s="180"/>
      <c r="K64" s="180">
        <f>'将来負担比率（分子）の構造'!L$43</f>
        <v>3854</v>
      </c>
      <c r="L64" s="180"/>
      <c r="M64" s="180"/>
      <c r="N64" s="180">
        <f>'将来負担比率（分子）の構造'!M$43</f>
        <v>3534</v>
      </c>
      <c r="O64" s="180"/>
      <c r="P64" s="180"/>
    </row>
    <row r="65" spans="1:16">
      <c r="A65" s="180" t="s">
        <v>32</v>
      </c>
      <c r="B65" s="180">
        <f>'将来負担比率（分子）の構造'!I$42</f>
        <v>920</v>
      </c>
      <c r="C65" s="180"/>
      <c r="D65" s="180"/>
      <c r="E65" s="180">
        <f>'将来負担比率（分子）の構造'!J$42</f>
        <v>493</v>
      </c>
      <c r="F65" s="180"/>
      <c r="G65" s="180"/>
      <c r="H65" s="180">
        <f>'将来負担比率（分子）の構造'!K$42</f>
        <v>176</v>
      </c>
      <c r="I65" s="180"/>
      <c r="J65" s="180"/>
      <c r="K65" s="180">
        <f>'将来負担比率（分子）の構造'!L$42</f>
        <v>147</v>
      </c>
      <c r="L65" s="180"/>
      <c r="M65" s="180"/>
      <c r="N65" s="180">
        <f>'将来負担比率（分子）の構造'!M$42</f>
        <v>118</v>
      </c>
      <c r="O65" s="180"/>
      <c r="P65" s="180"/>
    </row>
    <row r="66" spans="1:16">
      <c r="A66" s="180" t="s">
        <v>31</v>
      </c>
      <c r="B66" s="180">
        <f>'将来負担比率（分子）の構造'!I$41</f>
        <v>22018</v>
      </c>
      <c r="C66" s="180"/>
      <c r="D66" s="180"/>
      <c r="E66" s="180">
        <f>'将来負担比率（分子）の構造'!J$41</f>
        <v>22478</v>
      </c>
      <c r="F66" s="180"/>
      <c r="G66" s="180"/>
      <c r="H66" s="180">
        <f>'将来負担比率（分子）の構造'!K$41</f>
        <v>23134</v>
      </c>
      <c r="I66" s="180"/>
      <c r="J66" s="180"/>
      <c r="K66" s="180">
        <f>'将来負担比率（分子）の構造'!L$41</f>
        <v>23223</v>
      </c>
      <c r="L66" s="180"/>
      <c r="M66" s="180"/>
      <c r="N66" s="180">
        <f>'将来負担比率（分子）の構造'!M$41</f>
        <v>23282</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3020</v>
      </c>
      <c r="C72" s="184">
        <f>基金残高に係る経年分析!G55</f>
        <v>3043</v>
      </c>
      <c r="D72" s="184">
        <f>基金残高に係る経年分析!H55</f>
        <v>3369</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1981</v>
      </c>
      <c r="C74" s="184">
        <f>基金残高に係る経年分析!G57</f>
        <v>1770</v>
      </c>
      <c r="D74" s="184">
        <f>基金残高に係る経年分析!H57</f>
        <v>2349</v>
      </c>
    </row>
  </sheetData>
  <sheetProtection algorithmName="SHA-512" hashValue="diQMbN/RiPuH+PJ5NclGgzcWkZeV2vugllf9zjdTwNOx6XN1zNKgYk4o24/Tfo2pV5EjIzaP3udsGlmwBv1zlA==" saltValue="J+XoCEmANTY7ISNuNvxp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15520077</v>
      </c>
      <c r="S5" s="669"/>
      <c r="T5" s="669"/>
      <c r="U5" s="669"/>
      <c r="V5" s="669"/>
      <c r="W5" s="669"/>
      <c r="X5" s="669"/>
      <c r="Y5" s="670"/>
      <c r="Z5" s="671">
        <v>45.2</v>
      </c>
      <c r="AA5" s="671"/>
      <c r="AB5" s="671"/>
      <c r="AC5" s="671"/>
      <c r="AD5" s="672">
        <v>14481236</v>
      </c>
      <c r="AE5" s="672"/>
      <c r="AF5" s="672"/>
      <c r="AG5" s="672"/>
      <c r="AH5" s="672"/>
      <c r="AI5" s="672"/>
      <c r="AJ5" s="672"/>
      <c r="AK5" s="672"/>
      <c r="AL5" s="673">
        <v>74.7</v>
      </c>
      <c r="AM5" s="674"/>
      <c r="AN5" s="674"/>
      <c r="AO5" s="675"/>
      <c r="AP5" s="665" t="s">
        <v>229</v>
      </c>
      <c r="AQ5" s="666"/>
      <c r="AR5" s="666"/>
      <c r="AS5" s="666"/>
      <c r="AT5" s="666"/>
      <c r="AU5" s="666"/>
      <c r="AV5" s="666"/>
      <c r="AW5" s="666"/>
      <c r="AX5" s="666"/>
      <c r="AY5" s="666"/>
      <c r="AZ5" s="666"/>
      <c r="BA5" s="666"/>
      <c r="BB5" s="666"/>
      <c r="BC5" s="666"/>
      <c r="BD5" s="666"/>
      <c r="BE5" s="666"/>
      <c r="BF5" s="667"/>
      <c r="BG5" s="679">
        <v>14481236</v>
      </c>
      <c r="BH5" s="680"/>
      <c r="BI5" s="680"/>
      <c r="BJ5" s="680"/>
      <c r="BK5" s="680"/>
      <c r="BL5" s="680"/>
      <c r="BM5" s="680"/>
      <c r="BN5" s="681"/>
      <c r="BO5" s="682">
        <v>93.3</v>
      </c>
      <c r="BP5" s="682"/>
      <c r="BQ5" s="682"/>
      <c r="BR5" s="682"/>
      <c r="BS5" s="683">
        <v>66605</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195574</v>
      </c>
      <c r="S6" s="680"/>
      <c r="T6" s="680"/>
      <c r="U6" s="680"/>
      <c r="V6" s="680"/>
      <c r="W6" s="680"/>
      <c r="X6" s="680"/>
      <c r="Y6" s="681"/>
      <c r="Z6" s="682">
        <v>0.6</v>
      </c>
      <c r="AA6" s="682"/>
      <c r="AB6" s="682"/>
      <c r="AC6" s="682"/>
      <c r="AD6" s="683">
        <v>195574</v>
      </c>
      <c r="AE6" s="683"/>
      <c r="AF6" s="683"/>
      <c r="AG6" s="683"/>
      <c r="AH6" s="683"/>
      <c r="AI6" s="683"/>
      <c r="AJ6" s="683"/>
      <c r="AK6" s="683"/>
      <c r="AL6" s="684">
        <v>1</v>
      </c>
      <c r="AM6" s="685"/>
      <c r="AN6" s="685"/>
      <c r="AO6" s="686"/>
      <c r="AP6" s="676" t="s">
        <v>234</v>
      </c>
      <c r="AQ6" s="677"/>
      <c r="AR6" s="677"/>
      <c r="AS6" s="677"/>
      <c r="AT6" s="677"/>
      <c r="AU6" s="677"/>
      <c r="AV6" s="677"/>
      <c r="AW6" s="677"/>
      <c r="AX6" s="677"/>
      <c r="AY6" s="677"/>
      <c r="AZ6" s="677"/>
      <c r="BA6" s="677"/>
      <c r="BB6" s="677"/>
      <c r="BC6" s="677"/>
      <c r="BD6" s="677"/>
      <c r="BE6" s="677"/>
      <c r="BF6" s="678"/>
      <c r="BG6" s="679">
        <v>14481236</v>
      </c>
      <c r="BH6" s="680"/>
      <c r="BI6" s="680"/>
      <c r="BJ6" s="680"/>
      <c r="BK6" s="680"/>
      <c r="BL6" s="680"/>
      <c r="BM6" s="680"/>
      <c r="BN6" s="681"/>
      <c r="BO6" s="682">
        <v>93.3</v>
      </c>
      <c r="BP6" s="682"/>
      <c r="BQ6" s="682"/>
      <c r="BR6" s="682"/>
      <c r="BS6" s="683">
        <v>66605</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242361</v>
      </c>
      <c r="CS6" s="680"/>
      <c r="CT6" s="680"/>
      <c r="CU6" s="680"/>
      <c r="CV6" s="680"/>
      <c r="CW6" s="680"/>
      <c r="CX6" s="680"/>
      <c r="CY6" s="681"/>
      <c r="CZ6" s="673">
        <v>0.7</v>
      </c>
      <c r="DA6" s="674"/>
      <c r="DB6" s="674"/>
      <c r="DC6" s="693"/>
      <c r="DD6" s="688" t="s">
        <v>236</v>
      </c>
      <c r="DE6" s="680"/>
      <c r="DF6" s="680"/>
      <c r="DG6" s="680"/>
      <c r="DH6" s="680"/>
      <c r="DI6" s="680"/>
      <c r="DJ6" s="680"/>
      <c r="DK6" s="680"/>
      <c r="DL6" s="680"/>
      <c r="DM6" s="680"/>
      <c r="DN6" s="680"/>
      <c r="DO6" s="680"/>
      <c r="DP6" s="681"/>
      <c r="DQ6" s="688">
        <v>242309</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24085</v>
      </c>
      <c r="S7" s="680"/>
      <c r="T7" s="680"/>
      <c r="U7" s="680"/>
      <c r="V7" s="680"/>
      <c r="W7" s="680"/>
      <c r="X7" s="680"/>
      <c r="Y7" s="681"/>
      <c r="Z7" s="682">
        <v>0.1</v>
      </c>
      <c r="AA7" s="682"/>
      <c r="AB7" s="682"/>
      <c r="AC7" s="682"/>
      <c r="AD7" s="683">
        <v>24085</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7774972</v>
      </c>
      <c r="BH7" s="680"/>
      <c r="BI7" s="680"/>
      <c r="BJ7" s="680"/>
      <c r="BK7" s="680"/>
      <c r="BL7" s="680"/>
      <c r="BM7" s="680"/>
      <c r="BN7" s="681"/>
      <c r="BO7" s="682">
        <v>50.1</v>
      </c>
      <c r="BP7" s="682"/>
      <c r="BQ7" s="682"/>
      <c r="BR7" s="682"/>
      <c r="BS7" s="683">
        <v>66605</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3763216</v>
      </c>
      <c r="CS7" s="680"/>
      <c r="CT7" s="680"/>
      <c r="CU7" s="680"/>
      <c r="CV7" s="680"/>
      <c r="CW7" s="680"/>
      <c r="CX7" s="680"/>
      <c r="CY7" s="681"/>
      <c r="CZ7" s="682">
        <v>11.4</v>
      </c>
      <c r="DA7" s="682"/>
      <c r="DB7" s="682"/>
      <c r="DC7" s="682"/>
      <c r="DD7" s="688">
        <v>342346</v>
      </c>
      <c r="DE7" s="680"/>
      <c r="DF7" s="680"/>
      <c r="DG7" s="680"/>
      <c r="DH7" s="680"/>
      <c r="DI7" s="680"/>
      <c r="DJ7" s="680"/>
      <c r="DK7" s="680"/>
      <c r="DL7" s="680"/>
      <c r="DM7" s="680"/>
      <c r="DN7" s="680"/>
      <c r="DO7" s="680"/>
      <c r="DP7" s="681"/>
      <c r="DQ7" s="688">
        <v>2813751</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66946</v>
      </c>
      <c r="S8" s="680"/>
      <c r="T8" s="680"/>
      <c r="U8" s="680"/>
      <c r="V8" s="680"/>
      <c r="W8" s="680"/>
      <c r="X8" s="680"/>
      <c r="Y8" s="681"/>
      <c r="Z8" s="682">
        <v>0.2</v>
      </c>
      <c r="AA8" s="682"/>
      <c r="AB8" s="682"/>
      <c r="AC8" s="682"/>
      <c r="AD8" s="683">
        <v>66946</v>
      </c>
      <c r="AE8" s="683"/>
      <c r="AF8" s="683"/>
      <c r="AG8" s="683"/>
      <c r="AH8" s="683"/>
      <c r="AI8" s="683"/>
      <c r="AJ8" s="683"/>
      <c r="AK8" s="683"/>
      <c r="AL8" s="684">
        <v>0.3</v>
      </c>
      <c r="AM8" s="685"/>
      <c r="AN8" s="685"/>
      <c r="AO8" s="686"/>
      <c r="AP8" s="676" t="s">
        <v>241</v>
      </c>
      <c r="AQ8" s="677"/>
      <c r="AR8" s="677"/>
      <c r="AS8" s="677"/>
      <c r="AT8" s="677"/>
      <c r="AU8" s="677"/>
      <c r="AV8" s="677"/>
      <c r="AW8" s="677"/>
      <c r="AX8" s="677"/>
      <c r="AY8" s="677"/>
      <c r="AZ8" s="677"/>
      <c r="BA8" s="677"/>
      <c r="BB8" s="677"/>
      <c r="BC8" s="677"/>
      <c r="BD8" s="677"/>
      <c r="BE8" s="677"/>
      <c r="BF8" s="678"/>
      <c r="BG8" s="679">
        <v>200964</v>
      </c>
      <c r="BH8" s="680"/>
      <c r="BI8" s="680"/>
      <c r="BJ8" s="680"/>
      <c r="BK8" s="680"/>
      <c r="BL8" s="680"/>
      <c r="BM8" s="680"/>
      <c r="BN8" s="681"/>
      <c r="BO8" s="682">
        <v>1.3</v>
      </c>
      <c r="BP8" s="682"/>
      <c r="BQ8" s="682"/>
      <c r="BR8" s="682"/>
      <c r="BS8" s="688" t="s">
        <v>236</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16024826</v>
      </c>
      <c r="CS8" s="680"/>
      <c r="CT8" s="680"/>
      <c r="CU8" s="680"/>
      <c r="CV8" s="680"/>
      <c r="CW8" s="680"/>
      <c r="CX8" s="680"/>
      <c r="CY8" s="681"/>
      <c r="CZ8" s="682">
        <v>48.6</v>
      </c>
      <c r="DA8" s="682"/>
      <c r="DB8" s="682"/>
      <c r="DC8" s="682"/>
      <c r="DD8" s="688">
        <v>485596</v>
      </c>
      <c r="DE8" s="680"/>
      <c r="DF8" s="680"/>
      <c r="DG8" s="680"/>
      <c r="DH8" s="680"/>
      <c r="DI8" s="680"/>
      <c r="DJ8" s="680"/>
      <c r="DK8" s="680"/>
      <c r="DL8" s="680"/>
      <c r="DM8" s="680"/>
      <c r="DN8" s="680"/>
      <c r="DO8" s="680"/>
      <c r="DP8" s="681"/>
      <c r="DQ8" s="688">
        <v>7569724</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61598</v>
      </c>
      <c r="S9" s="680"/>
      <c r="T9" s="680"/>
      <c r="U9" s="680"/>
      <c r="V9" s="680"/>
      <c r="W9" s="680"/>
      <c r="X9" s="680"/>
      <c r="Y9" s="681"/>
      <c r="Z9" s="682">
        <v>0.2</v>
      </c>
      <c r="AA9" s="682"/>
      <c r="AB9" s="682"/>
      <c r="AC9" s="682"/>
      <c r="AD9" s="683">
        <v>61598</v>
      </c>
      <c r="AE9" s="683"/>
      <c r="AF9" s="683"/>
      <c r="AG9" s="683"/>
      <c r="AH9" s="683"/>
      <c r="AI9" s="683"/>
      <c r="AJ9" s="683"/>
      <c r="AK9" s="683"/>
      <c r="AL9" s="684">
        <v>0.3</v>
      </c>
      <c r="AM9" s="685"/>
      <c r="AN9" s="685"/>
      <c r="AO9" s="686"/>
      <c r="AP9" s="676" t="s">
        <v>244</v>
      </c>
      <c r="AQ9" s="677"/>
      <c r="AR9" s="677"/>
      <c r="AS9" s="677"/>
      <c r="AT9" s="677"/>
      <c r="AU9" s="677"/>
      <c r="AV9" s="677"/>
      <c r="AW9" s="677"/>
      <c r="AX9" s="677"/>
      <c r="AY9" s="677"/>
      <c r="AZ9" s="677"/>
      <c r="BA9" s="677"/>
      <c r="BB9" s="677"/>
      <c r="BC9" s="677"/>
      <c r="BD9" s="677"/>
      <c r="BE9" s="677"/>
      <c r="BF9" s="678"/>
      <c r="BG9" s="679">
        <v>6877489</v>
      </c>
      <c r="BH9" s="680"/>
      <c r="BI9" s="680"/>
      <c r="BJ9" s="680"/>
      <c r="BK9" s="680"/>
      <c r="BL9" s="680"/>
      <c r="BM9" s="680"/>
      <c r="BN9" s="681"/>
      <c r="BO9" s="682">
        <v>44.3</v>
      </c>
      <c r="BP9" s="682"/>
      <c r="BQ9" s="682"/>
      <c r="BR9" s="682"/>
      <c r="BS9" s="688" t="s">
        <v>236</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1838799</v>
      </c>
      <c r="CS9" s="680"/>
      <c r="CT9" s="680"/>
      <c r="CU9" s="680"/>
      <c r="CV9" s="680"/>
      <c r="CW9" s="680"/>
      <c r="CX9" s="680"/>
      <c r="CY9" s="681"/>
      <c r="CZ9" s="682">
        <v>5.6</v>
      </c>
      <c r="DA9" s="682"/>
      <c r="DB9" s="682"/>
      <c r="DC9" s="682"/>
      <c r="DD9" s="688">
        <v>67621</v>
      </c>
      <c r="DE9" s="680"/>
      <c r="DF9" s="680"/>
      <c r="DG9" s="680"/>
      <c r="DH9" s="680"/>
      <c r="DI9" s="680"/>
      <c r="DJ9" s="680"/>
      <c r="DK9" s="680"/>
      <c r="DL9" s="680"/>
      <c r="DM9" s="680"/>
      <c r="DN9" s="680"/>
      <c r="DO9" s="680"/>
      <c r="DP9" s="681"/>
      <c r="DQ9" s="688">
        <v>1767539</v>
      </c>
      <c r="DR9" s="680"/>
      <c r="DS9" s="680"/>
      <c r="DT9" s="680"/>
      <c r="DU9" s="680"/>
      <c r="DV9" s="680"/>
      <c r="DW9" s="680"/>
      <c r="DX9" s="680"/>
      <c r="DY9" s="680"/>
      <c r="DZ9" s="680"/>
      <c r="EA9" s="680"/>
      <c r="EB9" s="680"/>
      <c r="EC9" s="689"/>
    </row>
    <row r="10" spans="2:143" ht="11.25" customHeight="1">
      <c r="B10" s="676" t="s">
        <v>246</v>
      </c>
      <c r="C10" s="677"/>
      <c r="D10" s="677"/>
      <c r="E10" s="677"/>
      <c r="F10" s="677"/>
      <c r="G10" s="677"/>
      <c r="H10" s="677"/>
      <c r="I10" s="677"/>
      <c r="J10" s="677"/>
      <c r="K10" s="677"/>
      <c r="L10" s="677"/>
      <c r="M10" s="677"/>
      <c r="N10" s="677"/>
      <c r="O10" s="677"/>
      <c r="P10" s="677"/>
      <c r="Q10" s="678"/>
      <c r="R10" s="679" t="s">
        <v>179</v>
      </c>
      <c r="S10" s="680"/>
      <c r="T10" s="680"/>
      <c r="U10" s="680"/>
      <c r="V10" s="680"/>
      <c r="W10" s="680"/>
      <c r="X10" s="680"/>
      <c r="Y10" s="681"/>
      <c r="Z10" s="682" t="s">
        <v>179</v>
      </c>
      <c r="AA10" s="682"/>
      <c r="AB10" s="682"/>
      <c r="AC10" s="682"/>
      <c r="AD10" s="683" t="s">
        <v>236</v>
      </c>
      <c r="AE10" s="683"/>
      <c r="AF10" s="683"/>
      <c r="AG10" s="683"/>
      <c r="AH10" s="683"/>
      <c r="AI10" s="683"/>
      <c r="AJ10" s="683"/>
      <c r="AK10" s="683"/>
      <c r="AL10" s="684" t="s">
        <v>179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234028</v>
      </c>
      <c r="BH10" s="680"/>
      <c r="BI10" s="680"/>
      <c r="BJ10" s="680"/>
      <c r="BK10" s="680"/>
      <c r="BL10" s="680"/>
      <c r="BM10" s="680"/>
      <c r="BN10" s="681"/>
      <c r="BO10" s="682">
        <v>1.5</v>
      </c>
      <c r="BP10" s="682"/>
      <c r="BQ10" s="682"/>
      <c r="BR10" s="682"/>
      <c r="BS10" s="688" t="s">
        <v>179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12720</v>
      </c>
      <c r="CS10" s="680"/>
      <c r="CT10" s="680"/>
      <c r="CU10" s="680"/>
      <c r="CV10" s="680"/>
      <c r="CW10" s="680"/>
      <c r="CX10" s="680"/>
      <c r="CY10" s="681"/>
      <c r="CZ10" s="682">
        <v>0</v>
      </c>
      <c r="DA10" s="682"/>
      <c r="DB10" s="682"/>
      <c r="DC10" s="682"/>
      <c r="DD10" s="688" t="s">
        <v>236</v>
      </c>
      <c r="DE10" s="680"/>
      <c r="DF10" s="680"/>
      <c r="DG10" s="680"/>
      <c r="DH10" s="680"/>
      <c r="DI10" s="680"/>
      <c r="DJ10" s="680"/>
      <c r="DK10" s="680"/>
      <c r="DL10" s="680"/>
      <c r="DM10" s="680"/>
      <c r="DN10" s="680"/>
      <c r="DO10" s="680"/>
      <c r="DP10" s="681"/>
      <c r="DQ10" s="688">
        <v>9887</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179</v>
      </c>
      <c r="S11" s="680"/>
      <c r="T11" s="680"/>
      <c r="U11" s="680"/>
      <c r="V11" s="680"/>
      <c r="W11" s="680"/>
      <c r="X11" s="680"/>
      <c r="Y11" s="681"/>
      <c r="Z11" s="682" t="s">
        <v>236</v>
      </c>
      <c r="AA11" s="682"/>
      <c r="AB11" s="682"/>
      <c r="AC11" s="682"/>
      <c r="AD11" s="683" t="s">
        <v>236</v>
      </c>
      <c r="AE11" s="683"/>
      <c r="AF11" s="683"/>
      <c r="AG11" s="683"/>
      <c r="AH11" s="683"/>
      <c r="AI11" s="683"/>
      <c r="AJ11" s="683"/>
      <c r="AK11" s="683"/>
      <c r="AL11" s="684" t="s">
        <v>179</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462491</v>
      </c>
      <c r="BH11" s="680"/>
      <c r="BI11" s="680"/>
      <c r="BJ11" s="680"/>
      <c r="BK11" s="680"/>
      <c r="BL11" s="680"/>
      <c r="BM11" s="680"/>
      <c r="BN11" s="681"/>
      <c r="BO11" s="682">
        <v>3</v>
      </c>
      <c r="BP11" s="682"/>
      <c r="BQ11" s="682"/>
      <c r="BR11" s="682"/>
      <c r="BS11" s="688">
        <v>66605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119395</v>
      </c>
      <c r="CS11" s="680"/>
      <c r="CT11" s="680"/>
      <c r="CU11" s="680"/>
      <c r="CV11" s="680"/>
      <c r="CW11" s="680"/>
      <c r="CX11" s="680"/>
      <c r="CY11" s="681"/>
      <c r="CZ11" s="682">
        <v>0.4</v>
      </c>
      <c r="DA11" s="682"/>
      <c r="DB11" s="682"/>
      <c r="DC11" s="682"/>
      <c r="DD11" s="688">
        <v>12289</v>
      </c>
      <c r="DE11" s="680"/>
      <c r="DF11" s="680"/>
      <c r="DG11" s="680"/>
      <c r="DH11" s="680"/>
      <c r="DI11" s="680"/>
      <c r="DJ11" s="680"/>
      <c r="DK11" s="680"/>
      <c r="DL11" s="680"/>
      <c r="DM11" s="680"/>
      <c r="DN11" s="680"/>
      <c r="DO11" s="680"/>
      <c r="DP11" s="681"/>
      <c r="DQ11" s="688">
        <v>112244</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1639568</v>
      </c>
      <c r="S12" s="680"/>
      <c r="T12" s="680"/>
      <c r="U12" s="680"/>
      <c r="V12" s="680"/>
      <c r="W12" s="680"/>
      <c r="X12" s="680"/>
      <c r="Y12" s="681"/>
      <c r="Z12" s="682">
        <v>4.8</v>
      </c>
      <c r="AA12" s="682"/>
      <c r="AB12" s="682"/>
      <c r="AC12" s="682"/>
      <c r="AD12" s="683">
        <v>1639568</v>
      </c>
      <c r="AE12" s="683"/>
      <c r="AF12" s="683"/>
      <c r="AG12" s="683"/>
      <c r="AH12" s="683"/>
      <c r="AI12" s="683"/>
      <c r="AJ12" s="683"/>
      <c r="AK12" s="683"/>
      <c r="AL12" s="684">
        <v>8.5</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5856737</v>
      </c>
      <c r="BH12" s="680"/>
      <c r="BI12" s="680"/>
      <c r="BJ12" s="680"/>
      <c r="BK12" s="680"/>
      <c r="BL12" s="680"/>
      <c r="BM12" s="680"/>
      <c r="BN12" s="681"/>
      <c r="BO12" s="682">
        <v>37.700000000000003</v>
      </c>
      <c r="BP12" s="682"/>
      <c r="BQ12" s="682"/>
      <c r="BR12" s="682"/>
      <c r="BS12" s="688" t="s">
        <v>179</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76158</v>
      </c>
      <c r="CS12" s="680"/>
      <c r="CT12" s="680"/>
      <c r="CU12" s="680"/>
      <c r="CV12" s="680"/>
      <c r="CW12" s="680"/>
      <c r="CX12" s="680"/>
      <c r="CY12" s="681"/>
      <c r="CZ12" s="682">
        <v>0.2</v>
      </c>
      <c r="DA12" s="682"/>
      <c r="DB12" s="682"/>
      <c r="DC12" s="682"/>
      <c r="DD12" s="688">
        <v>12460</v>
      </c>
      <c r="DE12" s="680"/>
      <c r="DF12" s="680"/>
      <c r="DG12" s="680"/>
      <c r="DH12" s="680"/>
      <c r="DI12" s="680"/>
      <c r="DJ12" s="680"/>
      <c r="DK12" s="680"/>
      <c r="DL12" s="680"/>
      <c r="DM12" s="680"/>
      <c r="DN12" s="680"/>
      <c r="DO12" s="680"/>
      <c r="DP12" s="681"/>
      <c r="DQ12" s="688">
        <v>73164</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2020</v>
      </c>
      <c r="S13" s="680"/>
      <c r="T13" s="680"/>
      <c r="U13" s="680"/>
      <c r="V13" s="680"/>
      <c r="W13" s="680"/>
      <c r="X13" s="680"/>
      <c r="Y13" s="681"/>
      <c r="Z13" s="682">
        <v>0</v>
      </c>
      <c r="AA13" s="682"/>
      <c r="AB13" s="682"/>
      <c r="AC13" s="682"/>
      <c r="AD13" s="683">
        <v>2020</v>
      </c>
      <c r="AE13" s="683"/>
      <c r="AF13" s="683"/>
      <c r="AG13" s="683"/>
      <c r="AH13" s="683"/>
      <c r="AI13" s="683"/>
      <c r="AJ13" s="683"/>
      <c r="AK13" s="683"/>
      <c r="AL13" s="684">
        <v>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5848455</v>
      </c>
      <c r="BH13" s="680"/>
      <c r="BI13" s="680"/>
      <c r="BJ13" s="680"/>
      <c r="BK13" s="680"/>
      <c r="BL13" s="680"/>
      <c r="BM13" s="680"/>
      <c r="BN13" s="681"/>
      <c r="BO13" s="682">
        <v>37.700000000000003</v>
      </c>
      <c r="BP13" s="682"/>
      <c r="BQ13" s="682"/>
      <c r="BR13" s="682"/>
      <c r="BS13" s="688" t="s">
        <v>179</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3066141</v>
      </c>
      <c r="CS13" s="680"/>
      <c r="CT13" s="680"/>
      <c r="CU13" s="680"/>
      <c r="CV13" s="680"/>
      <c r="CW13" s="680"/>
      <c r="CX13" s="680"/>
      <c r="CY13" s="681"/>
      <c r="CZ13" s="682">
        <v>9.3000000000000007</v>
      </c>
      <c r="DA13" s="682"/>
      <c r="DB13" s="682"/>
      <c r="DC13" s="682"/>
      <c r="DD13" s="688">
        <v>1310121</v>
      </c>
      <c r="DE13" s="680"/>
      <c r="DF13" s="680"/>
      <c r="DG13" s="680"/>
      <c r="DH13" s="680"/>
      <c r="DI13" s="680"/>
      <c r="DJ13" s="680"/>
      <c r="DK13" s="680"/>
      <c r="DL13" s="680"/>
      <c r="DM13" s="680"/>
      <c r="DN13" s="680"/>
      <c r="DO13" s="680"/>
      <c r="DP13" s="681"/>
      <c r="DQ13" s="688">
        <v>2179060</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179</v>
      </c>
      <c r="AA14" s="682"/>
      <c r="AB14" s="682"/>
      <c r="AC14" s="682"/>
      <c r="AD14" s="683" t="s">
        <v>179</v>
      </c>
      <c r="AE14" s="683"/>
      <c r="AF14" s="683"/>
      <c r="AG14" s="683"/>
      <c r="AH14" s="683"/>
      <c r="AI14" s="683"/>
      <c r="AJ14" s="683"/>
      <c r="AK14" s="683"/>
      <c r="AL14" s="684" t="s">
        <v>236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130473</v>
      </c>
      <c r="BH14" s="680"/>
      <c r="BI14" s="680"/>
      <c r="BJ14" s="680"/>
      <c r="BK14" s="680"/>
      <c r="BL14" s="680"/>
      <c r="BM14" s="680"/>
      <c r="BN14" s="681"/>
      <c r="BO14" s="682">
        <v>0.8</v>
      </c>
      <c r="BP14" s="682"/>
      <c r="BQ14" s="682"/>
      <c r="BR14" s="682"/>
      <c r="BS14" s="688" t="s">
        <v>236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1258269</v>
      </c>
      <c r="CS14" s="680"/>
      <c r="CT14" s="680"/>
      <c r="CU14" s="680"/>
      <c r="CV14" s="680"/>
      <c r="CW14" s="680"/>
      <c r="CX14" s="680"/>
      <c r="CY14" s="681"/>
      <c r="CZ14" s="682">
        <v>3.8</v>
      </c>
      <c r="DA14" s="682"/>
      <c r="DB14" s="682"/>
      <c r="DC14" s="682"/>
      <c r="DD14" s="688">
        <v>4984</v>
      </c>
      <c r="DE14" s="680"/>
      <c r="DF14" s="680"/>
      <c r="DG14" s="680"/>
      <c r="DH14" s="680"/>
      <c r="DI14" s="680"/>
      <c r="DJ14" s="680"/>
      <c r="DK14" s="680"/>
      <c r="DL14" s="680"/>
      <c r="DM14" s="680"/>
      <c r="DN14" s="680"/>
      <c r="DO14" s="680"/>
      <c r="DP14" s="681"/>
      <c r="DQ14" s="688">
        <v>1253746</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83168</v>
      </c>
      <c r="S15" s="680"/>
      <c r="T15" s="680"/>
      <c r="U15" s="680"/>
      <c r="V15" s="680"/>
      <c r="W15" s="680"/>
      <c r="X15" s="680"/>
      <c r="Y15" s="681"/>
      <c r="Z15" s="682">
        <v>0.2</v>
      </c>
      <c r="AA15" s="682"/>
      <c r="AB15" s="682"/>
      <c r="AC15" s="682"/>
      <c r="AD15" s="683">
        <v>83168</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719054</v>
      </c>
      <c r="BH15" s="680"/>
      <c r="BI15" s="680"/>
      <c r="BJ15" s="680"/>
      <c r="BK15" s="680"/>
      <c r="BL15" s="680"/>
      <c r="BM15" s="680"/>
      <c r="BN15" s="681"/>
      <c r="BO15" s="682">
        <v>4.5999999999999996</v>
      </c>
      <c r="BP15" s="682"/>
      <c r="BQ15" s="682"/>
      <c r="BR15" s="682"/>
      <c r="BS15" s="688" t="s">
        <v>236</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3901480</v>
      </c>
      <c r="CS15" s="680"/>
      <c r="CT15" s="680"/>
      <c r="CU15" s="680"/>
      <c r="CV15" s="680"/>
      <c r="CW15" s="680"/>
      <c r="CX15" s="680"/>
      <c r="CY15" s="681"/>
      <c r="CZ15" s="682">
        <v>11.8</v>
      </c>
      <c r="DA15" s="682"/>
      <c r="DB15" s="682"/>
      <c r="DC15" s="682"/>
      <c r="DD15" s="688">
        <v>1430851</v>
      </c>
      <c r="DE15" s="680"/>
      <c r="DF15" s="680"/>
      <c r="DG15" s="680"/>
      <c r="DH15" s="680"/>
      <c r="DI15" s="680"/>
      <c r="DJ15" s="680"/>
      <c r="DK15" s="680"/>
      <c r="DL15" s="680"/>
      <c r="DM15" s="680"/>
      <c r="DN15" s="680"/>
      <c r="DO15" s="680"/>
      <c r="DP15" s="681"/>
      <c r="DQ15" s="688">
        <v>2561470</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236</v>
      </c>
      <c r="AA16" s="682"/>
      <c r="AB16" s="682"/>
      <c r="AC16" s="682"/>
      <c r="AD16" s="683" t="s">
        <v>236</v>
      </c>
      <c r="AE16" s="683"/>
      <c r="AF16" s="683"/>
      <c r="AG16" s="683"/>
      <c r="AH16" s="683"/>
      <c r="AI16" s="683"/>
      <c r="AJ16" s="683"/>
      <c r="AK16" s="683"/>
      <c r="AL16" s="684" t="s">
        <v>179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179</v>
      </c>
      <c r="BH16" s="680"/>
      <c r="BI16" s="680"/>
      <c r="BJ16" s="680"/>
      <c r="BK16" s="680"/>
      <c r="BL16" s="680"/>
      <c r="BM16" s="680"/>
      <c r="BN16" s="681"/>
      <c r="BO16" s="682" t="s">
        <v>179</v>
      </c>
      <c r="BP16" s="682"/>
      <c r="BQ16" s="682"/>
      <c r="BR16" s="682"/>
      <c r="BS16" s="688" t="s">
        <v>179</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236</v>
      </c>
      <c r="CS16" s="680"/>
      <c r="CT16" s="680"/>
      <c r="CU16" s="680"/>
      <c r="CV16" s="680"/>
      <c r="CW16" s="680"/>
      <c r="CX16" s="680"/>
      <c r="CY16" s="681"/>
      <c r="CZ16" s="682" t="s">
        <v>179</v>
      </c>
      <c r="DA16" s="682"/>
      <c r="DB16" s="682"/>
      <c r="DC16" s="682"/>
      <c r="DD16" s="688" t="s">
        <v>236</v>
      </c>
      <c r="DE16" s="680"/>
      <c r="DF16" s="680"/>
      <c r="DG16" s="680"/>
      <c r="DH16" s="680"/>
      <c r="DI16" s="680"/>
      <c r="DJ16" s="680"/>
      <c r="DK16" s="680"/>
      <c r="DL16" s="680"/>
      <c r="DM16" s="680"/>
      <c r="DN16" s="680"/>
      <c r="DO16" s="680"/>
      <c r="DP16" s="681"/>
      <c r="DQ16" s="688" t="s">
        <v>236</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107509</v>
      </c>
      <c r="S17" s="680"/>
      <c r="T17" s="680"/>
      <c r="U17" s="680"/>
      <c r="V17" s="680"/>
      <c r="W17" s="680"/>
      <c r="X17" s="680"/>
      <c r="Y17" s="681"/>
      <c r="Z17" s="682">
        <v>0.3</v>
      </c>
      <c r="AA17" s="682"/>
      <c r="AB17" s="682"/>
      <c r="AC17" s="682"/>
      <c r="AD17" s="683">
        <v>107509</v>
      </c>
      <c r="AE17" s="683"/>
      <c r="AF17" s="683"/>
      <c r="AG17" s="683"/>
      <c r="AH17" s="683"/>
      <c r="AI17" s="683"/>
      <c r="AJ17" s="683"/>
      <c r="AK17" s="683"/>
      <c r="AL17" s="684">
        <v>0.6</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236</v>
      </c>
      <c r="BH17" s="680"/>
      <c r="BI17" s="680"/>
      <c r="BJ17" s="680"/>
      <c r="BK17" s="680"/>
      <c r="BL17" s="680"/>
      <c r="BM17" s="680"/>
      <c r="BN17" s="681"/>
      <c r="BO17" s="682" t="s">
        <v>179</v>
      </c>
      <c r="BP17" s="682"/>
      <c r="BQ17" s="682"/>
      <c r="BR17" s="682"/>
      <c r="BS17" s="688" t="s">
        <v>236</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2651288</v>
      </c>
      <c r="CS17" s="680"/>
      <c r="CT17" s="680"/>
      <c r="CU17" s="680"/>
      <c r="CV17" s="680"/>
      <c r="CW17" s="680"/>
      <c r="CX17" s="680"/>
      <c r="CY17" s="681"/>
      <c r="CZ17" s="682">
        <v>8</v>
      </c>
      <c r="DA17" s="682"/>
      <c r="DB17" s="682"/>
      <c r="DC17" s="682"/>
      <c r="DD17" s="688" t="s">
        <v>179</v>
      </c>
      <c r="DE17" s="680"/>
      <c r="DF17" s="680"/>
      <c r="DG17" s="680"/>
      <c r="DH17" s="680"/>
      <c r="DI17" s="680"/>
      <c r="DJ17" s="680"/>
      <c r="DK17" s="680"/>
      <c r="DL17" s="680"/>
      <c r="DM17" s="680"/>
      <c r="DN17" s="680"/>
      <c r="DO17" s="680"/>
      <c r="DP17" s="681"/>
      <c r="DQ17" s="688">
        <v>2555151</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2870405</v>
      </c>
      <c r="S18" s="680"/>
      <c r="T18" s="680"/>
      <c r="U18" s="680"/>
      <c r="V18" s="680"/>
      <c r="W18" s="680"/>
      <c r="X18" s="680"/>
      <c r="Y18" s="681"/>
      <c r="Z18" s="682">
        <v>8.4</v>
      </c>
      <c r="AA18" s="682"/>
      <c r="AB18" s="682"/>
      <c r="AC18" s="682"/>
      <c r="AD18" s="683">
        <v>2631347</v>
      </c>
      <c r="AE18" s="683"/>
      <c r="AF18" s="683"/>
      <c r="AG18" s="683"/>
      <c r="AH18" s="683"/>
      <c r="AI18" s="683"/>
      <c r="AJ18" s="683"/>
      <c r="AK18" s="683"/>
      <c r="AL18" s="684">
        <v>13.6</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179</v>
      </c>
      <c r="BP18" s="682"/>
      <c r="BQ18" s="682"/>
      <c r="BR18" s="682"/>
      <c r="BS18" s="688" t="s">
        <v>179</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236</v>
      </c>
      <c r="CS18" s="680"/>
      <c r="CT18" s="680"/>
      <c r="CU18" s="680"/>
      <c r="CV18" s="680"/>
      <c r="CW18" s="680"/>
      <c r="CX18" s="680"/>
      <c r="CY18" s="681"/>
      <c r="CZ18" s="682" t="s">
        <v>236</v>
      </c>
      <c r="DA18" s="682"/>
      <c r="DB18" s="682"/>
      <c r="DC18" s="682"/>
      <c r="DD18" s="688" t="s">
        <v>236</v>
      </c>
      <c r="DE18" s="680"/>
      <c r="DF18" s="680"/>
      <c r="DG18" s="680"/>
      <c r="DH18" s="680"/>
      <c r="DI18" s="680"/>
      <c r="DJ18" s="680"/>
      <c r="DK18" s="680"/>
      <c r="DL18" s="680"/>
      <c r="DM18" s="680"/>
      <c r="DN18" s="680"/>
      <c r="DO18" s="680"/>
      <c r="DP18" s="681"/>
      <c r="DQ18" s="688" t="s">
        <v>179</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2631347</v>
      </c>
      <c r="S19" s="680"/>
      <c r="T19" s="680"/>
      <c r="U19" s="680"/>
      <c r="V19" s="680"/>
      <c r="W19" s="680"/>
      <c r="X19" s="680"/>
      <c r="Y19" s="681"/>
      <c r="Z19" s="682">
        <v>7.7</v>
      </c>
      <c r="AA19" s="682"/>
      <c r="AB19" s="682"/>
      <c r="AC19" s="682"/>
      <c r="AD19" s="683">
        <v>2631347</v>
      </c>
      <c r="AE19" s="683"/>
      <c r="AF19" s="683"/>
      <c r="AG19" s="683"/>
      <c r="AH19" s="683"/>
      <c r="AI19" s="683"/>
      <c r="AJ19" s="683"/>
      <c r="AK19" s="683"/>
      <c r="AL19" s="684">
        <v>13.6</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1038841</v>
      </c>
      <c r="BH19" s="680"/>
      <c r="BI19" s="680"/>
      <c r="BJ19" s="680"/>
      <c r="BK19" s="680"/>
      <c r="BL19" s="680"/>
      <c r="BM19" s="680"/>
      <c r="BN19" s="681"/>
      <c r="BO19" s="682">
        <v>6.7</v>
      </c>
      <c r="BP19" s="682"/>
      <c r="BQ19" s="682"/>
      <c r="BR19" s="682"/>
      <c r="BS19" s="688" t="s">
        <v>179</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236</v>
      </c>
      <c r="DA19" s="682"/>
      <c r="DB19" s="682"/>
      <c r="DC19" s="682"/>
      <c r="DD19" s="688" t="s">
        <v>236</v>
      </c>
      <c r="DE19" s="680"/>
      <c r="DF19" s="680"/>
      <c r="DG19" s="680"/>
      <c r="DH19" s="680"/>
      <c r="DI19" s="680"/>
      <c r="DJ19" s="680"/>
      <c r="DK19" s="680"/>
      <c r="DL19" s="680"/>
      <c r="DM19" s="680"/>
      <c r="DN19" s="680"/>
      <c r="DO19" s="680"/>
      <c r="DP19" s="681"/>
      <c r="DQ19" s="688" t="s">
        <v>179</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238909</v>
      </c>
      <c r="S20" s="680"/>
      <c r="T20" s="680"/>
      <c r="U20" s="680"/>
      <c r="V20" s="680"/>
      <c r="W20" s="680"/>
      <c r="X20" s="680"/>
      <c r="Y20" s="681"/>
      <c r="Z20" s="682">
        <v>0.7</v>
      </c>
      <c r="AA20" s="682"/>
      <c r="AB20" s="682"/>
      <c r="AC20" s="682"/>
      <c r="AD20" s="683" t="s">
        <v>179</v>
      </c>
      <c r="AE20" s="683"/>
      <c r="AF20" s="683"/>
      <c r="AG20" s="683"/>
      <c r="AH20" s="683"/>
      <c r="AI20" s="683"/>
      <c r="AJ20" s="683"/>
      <c r="AK20" s="683"/>
      <c r="AL20" s="684" t="s">
        <v>179</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1038841</v>
      </c>
      <c r="BH20" s="680"/>
      <c r="BI20" s="680"/>
      <c r="BJ20" s="680"/>
      <c r="BK20" s="680"/>
      <c r="BL20" s="680"/>
      <c r="BM20" s="680"/>
      <c r="BN20" s="681"/>
      <c r="BO20" s="682">
        <v>6.7</v>
      </c>
      <c r="BP20" s="682"/>
      <c r="BQ20" s="682"/>
      <c r="BR20" s="682"/>
      <c r="BS20" s="688" t="s">
        <v>236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32954653</v>
      </c>
      <c r="CS20" s="680"/>
      <c r="CT20" s="680"/>
      <c r="CU20" s="680"/>
      <c r="CV20" s="680"/>
      <c r="CW20" s="680"/>
      <c r="CX20" s="680"/>
      <c r="CY20" s="681"/>
      <c r="CZ20" s="682">
        <v>100</v>
      </c>
      <c r="DA20" s="682"/>
      <c r="DB20" s="682"/>
      <c r="DC20" s="682"/>
      <c r="DD20" s="688">
        <v>3666268</v>
      </c>
      <c r="DE20" s="680"/>
      <c r="DF20" s="680"/>
      <c r="DG20" s="680"/>
      <c r="DH20" s="680"/>
      <c r="DI20" s="680"/>
      <c r="DJ20" s="680"/>
      <c r="DK20" s="680"/>
      <c r="DL20" s="680"/>
      <c r="DM20" s="680"/>
      <c r="DN20" s="680"/>
      <c r="DO20" s="680"/>
      <c r="DP20" s="681"/>
      <c r="DQ20" s="688">
        <v>21138045</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v>149</v>
      </c>
      <c r="S21" s="680"/>
      <c r="T21" s="680"/>
      <c r="U21" s="680"/>
      <c r="V21" s="680"/>
      <c r="W21" s="680"/>
      <c r="X21" s="680"/>
      <c r="Y21" s="681"/>
      <c r="Z21" s="682">
        <v>0</v>
      </c>
      <c r="AA21" s="682"/>
      <c r="AB21" s="682"/>
      <c r="AC21" s="682"/>
      <c r="AD21" s="683" t="s">
        <v>236</v>
      </c>
      <c r="AE21" s="683"/>
      <c r="AF21" s="683"/>
      <c r="AG21" s="683"/>
      <c r="AH21" s="683"/>
      <c r="AI21" s="683"/>
      <c r="AJ21" s="683"/>
      <c r="AK21" s="683"/>
      <c r="AL21" s="684" t="s">
        <v>236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236</v>
      </c>
      <c r="BH21" s="680"/>
      <c r="BI21" s="680"/>
      <c r="BJ21" s="680"/>
      <c r="BK21" s="680"/>
      <c r="BL21" s="680"/>
      <c r="BM21" s="680"/>
      <c r="BN21" s="681"/>
      <c r="BO21" s="682" t="s">
        <v>236</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20570950</v>
      </c>
      <c r="S22" s="680"/>
      <c r="T22" s="680"/>
      <c r="U22" s="680"/>
      <c r="V22" s="680"/>
      <c r="W22" s="680"/>
      <c r="X22" s="680"/>
      <c r="Y22" s="681"/>
      <c r="Z22" s="682">
        <v>60</v>
      </c>
      <c r="AA22" s="682"/>
      <c r="AB22" s="682"/>
      <c r="AC22" s="682"/>
      <c r="AD22" s="683">
        <v>19293051</v>
      </c>
      <c r="AE22" s="683"/>
      <c r="AF22" s="683"/>
      <c r="AG22" s="683"/>
      <c r="AH22" s="683"/>
      <c r="AI22" s="683"/>
      <c r="AJ22" s="683"/>
      <c r="AK22" s="683"/>
      <c r="AL22" s="684">
        <v>99.5</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179</v>
      </c>
      <c r="BH22" s="680"/>
      <c r="BI22" s="680"/>
      <c r="BJ22" s="680"/>
      <c r="BK22" s="680"/>
      <c r="BL22" s="680"/>
      <c r="BM22" s="680"/>
      <c r="BN22" s="681"/>
      <c r="BO22" s="682" t="s">
        <v>236</v>
      </c>
      <c r="BP22" s="682"/>
      <c r="BQ22" s="682"/>
      <c r="BR22" s="682"/>
      <c r="BS22" s="688" t="s">
        <v>236</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11264</v>
      </c>
      <c r="S23" s="680"/>
      <c r="T23" s="680"/>
      <c r="U23" s="680"/>
      <c r="V23" s="680"/>
      <c r="W23" s="680"/>
      <c r="X23" s="680"/>
      <c r="Y23" s="681"/>
      <c r="Z23" s="682">
        <v>0</v>
      </c>
      <c r="AA23" s="682"/>
      <c r="AB23" s="682"/>
      <c r="AC23" s="682"/>
      <c r="AD23" s="683">
        <v>11264</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1038841</v>
      </c>
      <c r="BH23" s="680"/>
      <c r="BI23" s="680"/>
      <c r="BJ23" s="680"/>
      <c r="BK23" s="680"/>
      <c r="BL23" s="680"/>
      <c r="BM23" s="680"/>
      <c r="BN23" s="681"/>
      <c r="BO23" s="682">
        <v>6.7</v>
      </c>
      <c r="BP23" s="682"/>
      <c r="BQ23" s="682"/>
      <c r="BR23" s="682"/>
      <c r="BS23" s="688" t="s">
        <v>236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364750</v>
      </c>
      <c r="S24" s="680"/>
      <c r="T24" s="680"/>
      <c r="U24" s="680"/>
      <c r="V24" s="680"/>
      <c r="W24" s="680"/>
      <c r="X24" s="680"/>
      <c r="Y24" s="681"/>
      <c r="Z24" s="682">
        <v>1.1000000000000001</v>
      </c>
      <c r="AA24" s="682"/>
      <c r="AB24" s="682"/>
      <c r="AC24" s="682"/>
      <c r="AD24" s="683" t="s">
        <v>236</v>
      </c>
      <c r="AE24" s="683"/>
      <c r="AF24" s="683"/>
      <c r="AG24" s="683"/>
      <c r="AH24" s="683"/>
      <c r="AI24" s="683"/>
      <c r="AJ24" s="683"/>
      <c r="AK24" s="683"/>
      <c r="AL24" s="684" t="s">
        <v>179</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179</v>
      </c>
      <c r="BP24" s="682"/>
      <c r="BQ24" s="682"/>
      <c r="BR24" s="682"/>
      <c r="BS24" s="688" t="s">
        <v>179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17082845</v>
      </c>
      <c r="CS24" s="669"/>
      <c r="CT24" s="669"/>
      <c r="CU24" s="669"/>
      <c r="CV24" s="669"/>
      <c r="CW24" s="669"/>
      <c r="CX24" s="669"/>
      <c r="CY24" s="670"/>
      <c r="CZ24" s="673">
        <v>51.8</v>
      </c>
      <c r="DA24" s="674"/>
      <c r="DB24" s="674"/>
      <c r="DC24" s="693"/>
      <c r="DD24" s="712">
        <v>9855707</v>
      </c>
      <c r="DE24" s="669"/>
      <c r="DF24" s="669"/>
      <c r="DG24" s="669"/>
      <c r="DH24" s="669"/>
      <c r="DI24" s="669"/>
      <c r="DJ24" s="669"/>
      <c r="DK24" s="670"/>
      <c r="DL24" s="712">
        <v>9809156</v>
      </c>
      <c r="DM24" s="669"/>
      <c r="DN24" s="669"/>
      <c r="DO24" s="669"/>
      <c r="DP24" s="669"/>
      <c r="DQ24" s="669"/>
      <c r="DR24" s="669"/>
      <c r="DS24" s="669"/>
      <c r="DT24" s="669"/>
      <c r="DU24" s="669"/>
      <c r="DV24" s="670"/>
      <c r="DW24" s="673">
        <v>47.4</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499945</v>
      </c>
      <c r="S25" s="680"/>
      <c r="T25" s="680"/>
      <c r="U25" s="680"/>
      <c r="V25" s="680"/>
      <c r="W25" s="680"/>
      <c r="X25" s="680"/>
      <c r="Y25" s="681"/>
      <c r="Z25" s="682">
        <v>1.5</v>
      </c>
      <c r="AA25" s="682"/>
      <c r="AB25" s="682"/>
      <c r="AC25" s="682"/>
      <c r="AD25" s="683">
        <v>64200</v>
      </c>
      <c r="AE25" s="683"/>
      <c r="AF25" s="683"/>
      <c r="AG25" s="683"/>
      <c r="AH25" s="683"/>
      <c r="AI25" s="683"/>
      <c r="AJ25" s="683"/>
      <c r="AK25" s="683"/>
      <c r="AL25" s="684">
        <v>0.3</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179</v>
      </c>
      <c r="BH25" s="680"/>
      <c r="BI25" s="680"/>
      <c r="BJ25" s="680"/>
      <c r="BK25" s="680"/>
      <c r="BL25" s="680"/>
      <c r="BM25" s="680"/>
      <c r="BN25" s="681"/>
      <c r="BO25" s="682" t="s">
        <v>179</v>
      </c>
      <c r="BP25" s="682"/>
      <c r="BQ25" s="682"/>
      <c r="BR25" s="682"/>
      <c r="BS25" s="688" t="s">
        <v>179</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4703355</v>
      </c>
      <c r="CS25" s="715"/>
      <c r="CT25" s="715"/>
      <c r="CU25" s="715"/>
      <c r="CV25" s="715"/>
      <c r="CW25" s="715"/>
      <c r="CX25" s="715"/>
      <c r="CY25" s="716"/>
      <c r="CZ25" s="684">
        <v>14.3</v>
      </c>
      <c r="DA25" s="713"/>
      <c r="DB25" s="713"/>
      <c r="DC25" s="717"/>
      <c r="DD25" s="688">
        <v>4426538</v>
      </c>
      <c r="DE25" s="715"/>
      <c r="DF25" s="715"/>
      <c r="DG25" s="715"/>
      <c r="DH25" s="715"/>
      <c r="DI25" s="715"/>
      <c r="DJ25" s="715"/>
      <c r="DK25" s="716"/>
      <c r="DL25" s="688">
        <v>4392920</v>
      </c>
      <c r="DM25" s="715"/>
      <c r="DN25" s="715"/>
      <c r="DO25" s="715"/>
      <c r="DP25" s="715"/>
      <c r="DQ25" s="715"/>
      <c r="DR25" s="715"/>
      <c r="DS25" s="715"/>
      <c r="DT25" s="715"/>
      <c r="DU25" s="715"/>
      <c r="DV25" s="716"/>
      <c r="DW25" s="684">
        <v>21.2</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52886</v>
      </c>
      <c r="S26" s="680"/>
      <c r="T26" s="680"/>
      <c r="U26" s="680"/>
      <c r="V26" s="680"/>
      <c r="W26" s="680"/>
      <c r="X26" s="680"/>
      <c r="Y26" s="681"/>
      <c r="Z26" s="682">
        <v>0.2</v>
      </c>
      <c r="AA26" s="682"/>
      <c r="AB26" s="682"/>
      <c r="AC26" s="682"/>
      <c r="AD26" s="683" t="s">
        <v>236</v>
      </c>
      <c r="AE26" s="683"/>
      <c r="AF26" s="683"/>
      <c r="AG26" s="683"/>
      <c r="AH26" s="683"/>
      <c r="AI26" s="683"/>
      <c r="AJ26" s="683"/>
      <c r="AK26" s="683"/>
      <c r="AL26" s="684" t="s">
        <v>179</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236</v>
      </c>
      <c r="BH26" s="680"/>
      <c r="BI26" s="680"/>
      <c r="BJ26" s="680"/>
      <c r="BK26" s="680"/>
      <c r="BL26" s="680"/>
      <c r="BM26" s="680"/>
      <c r="BN26" s="681"/>
      <c r="BO26" s="682" t="s">
        <v>179</v>
      </c>
      <c r="BP26" s="682"/>
      <c r="BQ26" s="682"/>
      <c r="BR26" s="682"/>
      <c r="BS26" s="688" t="s">
        <v>236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3240486</v>
      </c>
      <c r="CS26" s="680"/>
      <c r="CT26" s="680"/>
      <c r="CU26" s="680"/>
      <c r="CV26" s="680"/>
      <c r="CW26" s="680"/>
      <c r="CX26" s="680"/>
      <c r="CY26" s="681"/>
      <c r="CZ26" s="684">
        <v>9.8000000000000007</v>
      </c>
      <c r="DA26" s="713"/>
      <c r="DB26" s="713"/>
      <c r="DC26" s="717"/>
      <c r="DD26" s="688">
        <v>2998202</v>
      </c>
      <c r="DE26" s="680"/>
      <c r="DF26" s="680"/>
      <c r="DG26" s="680"/>
      <c r="DH26" s="680"/>
      <c r="DI26" s="680"/>
      <c r="DJ26" s="680"/>
      <c r="DK26" s="681"/>
      <c r="DL26" s="688" t="s">
        <v>236</v>
      </c>
      <c r="DM26" s="680"/>
      <c r="DN26" s="680"/>
      <c r="DO26" s="680"/>
      <c r="DP26" s="680"/>
      <c r="DQ26" s="680"/>
      <c r="DR26" s="680"/>
      <c r="DS26" s="680"/>
      <c r="DT26" s="680"/>
      <c r="DU26" s="680"/>
      <c r="DV26" s="681"/>
      <c r="DW26" s="684" t="s">
        <v>179</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6219334</v>
      </c>
      <c r="S27" s="680"/>
      <c r="T27" s="680"/>
      <c r="U27" s="680"/>
      <c r="V27" s="680"/>
      <c r="W27" s="680"/>
      <c r="X27" s="680"/>
      <c r="Y27" s="681"/>
      <c r="Z27" s="682">
        <v>18.100000000000001</v>
      </c>
      <c r="AA27" s="682"/>
      <c r="AB27" s="682"/>
      <c r="AC27" s="682"/>
      <c r="AD27" s="683" t="s">
        <v>236</v>
      </c>
      <c r="AE27" s="683"/>
      <c r="AF27" s="683"/>
      <c r="AG27" s="683"/>
      <c r="AH27" s="683"/>
      <c r="AI27" s="683"/>
      <c r="AJ27" s="683"/>
      <c r="AK27" s="683"/>
      <c r="AL27" s="684" t="s">
        <v>236</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15520077</v>
      </c>
      <c r="BH27" s="680"/>
      <c r="BI27" s="680"/>
      <c r="BJ27" s="680"/>
      <c r="BK27" s="680"/>
      <c r="BL27" s="680"/>
      <c r="BM27" s="680"/>
      <c r="BN27" s="681"/>
      <c r="BO27" s="682">
        <v>100</v>
      </c>
      <c r="BP27" s="682"/>
      <c r="BQ27" s="682"/>
      <c r="BR27" s="682"/>
      <c r="BS27" s="688">
        <v>66605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9728202</v>
      </c>
      <c r="CS27" s="715"/>
      <c r="CT27" s="715"/>
      <c r="CU27" s="715"/>
      <c r="CV27" s="715"/>
      <c r="CW27" s="715"/>
      <c r="CX27" s="715"/>
      <c r="CY27" s="716"/>
      <c r="CZ27" s="684">
        <v>29.5</v>
      </c>
      <c r="DA27" s="713"/>
      <c r="DB27" s="713"/>
      <c r="DC27" s="717"/>
      <c r="DD27" s="688">
        <v>2874018</v>
      </c>
      <c r="DE27" s="715"/>
      <c r="DF27" s="715"/>
      <c r="DG27" s="715"/>
      <c r="DH27" s="715"/>
      <c r="DI27" s="715"/>
      <c r="DJ27" s="715"/>
      <c r="DK27" s="716"/>
      <c r="DL27" s="688">
        <v>2861085</v>
      </c>
      <c r="DM27" s="715"/>
      <c r="DN27" s="715"/>
      <c r="DO27" s="715"/>
      <c r="DP27" s="715"/>
      <c r="DQ27" s="715"/>
      <c r="DR27" s="715"/>
      <c r="DS27" s="715"/>
      <c r="DT27" s="715"/>
      <c r="DU27" s="715"/>
      <c r="DV27" s="716"/>
      <c r="DW27" s="684">
        <v>13.8</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236</v>
      </c>
      <c r="S28" s="680"/>
      <c r="T28" s="680"/>
      <c r="U28" s="680"/>
      <c r="V28" s="680"/>
      <c r="W28" s="680"/>
      <c r="X28" s="680"/>
      <c r="Y28" s="681"/>
      <c r="Z28" s="682" t="s">
        <v>236</v>
      </c>
      <c r="AA28" s="682"/>
      <c r="AB28" s="682"/>
      <c r="AC28" s="682"/>
      <c r="AD28" s="683" t="s">
        <v>236</v>
      </c>
      <c r="AE28" s="683"/>
      <c r="AF28" s="683"/>
      <c r="AG28" s="683"/>
      <c r="AH28" s="683"/>
      <c r="AI28" s="683"/>
      <c r="AJ28" s="683"/>
      <c r="AK28" s="683"/>
      <c r="AL28" s="684" t="s">
        <v>179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2651288</v>
      </c>
      <c r="CS28" s="680"/>
      <c r="CT28" s="680"/>
      <c r="CU28" s="680"/>
      <c r="CV28" s="680"/>
      <c r="CW28" s="680"/>
      <c r="CX28" s="680"/>
      <c r="CY28" s="681"/>
      <c r="CZ28" s="684">
        <v>8</v>
      </c>
      <c r="DA28" s="713"/>
      <c r="DB28" s="713"/>
      <c r="DC28" s="717"/>
      <c r="DD28" s="688">
        <v>2555151</v>
      </c>
      <c r="DE28" s="680"/>
      <c r="DF28" s="680"/>
      <c r="DG28" s="680"/>
      <c r="DH28" s="680"/>
      <c r="DI28" s="680"/>
      <c r="DJ28" s="680"/>
      <c r="DK28" s="681"/>
      <c r="DL28" s="688">
        <v>2555151</v>
      </c>
      <c r="DM28" s="680"/>
      <c r="DN28" s="680"/>
      <c r="DO28" s="680"/>
      <c r="DP28" s="680"/>
      <c r="DQ28" s="680"/>
      <c r="DR28" s="680"/>
      <c r="DS28" s="680"/>
      <c r="DT28" s="680"/>
      <c r="DU28" s="680"/>
      <c r="DV28" s="681"/>
      <c r="DW28" s="684">
        <v>12.4</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2172382</v>
      </c>
      <c r="S29" s="680"/>
      <c r="T29" s="680"/>
      <c r="U29" s="680"/>
      <c r="V29" s="680"/>
      <c r="W29" s="680"/>
      <c r="X29" s="680"/>
      <c r="Y29" s="681"/>
      <c r="Z29" s="682">
        <v>6.3</v>
      </c>
      <c r="AA29" s="682"/>
      <c r="AB29" s="682"/>
      <c r="AC29" s="682"/>
      <c r="AD29" s="683" t="s">
        <v>236</v>
      </c>
      <c r="AE29" s="683"/>
      <c r="AF29" s="683"/>
      <c r="AG29" s="683"/>
      <c r="AH29" s="683"/>
      <c r="AI29" s="683"/>
      <c r="AJ29" s="683"/>
      <c r="AK29" s="683"/>
      <c r="AL29" s="684" t="s">
        <v>236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2651288</v>
      </c>
      <c r="CS29" s="715"/>
      <c r="CT29" s="715"/>
      <c r="CU29" s="715"/>
      <c r="CV29" s="715"/>
      <c r="CW29" s="715"/>
      <c r="CX29" s="715"/>
      <c r="CY29" s="716"/>
      <c r="CZ29" s="684">
        <v>8</v>
      </c>
      <c r="DA29" s="713"/>
      <c r="DB29" s="713"/>
      <c r="DC29" s="717"/>
      <c r="DD29" s="688">
        <v>2555151</v>
      </c>
      <c r="DE29" s="715"/>
      <c r="DF29" s="715"/>
      <c r="DG29" s="715"/>
      <c r="DH29" s="715"/>
      <c r="DI29" s="715"/>
      <c r="DJ29" s="715"/>
      <c r="DK29" s="716"/>
      <c r="DL29" s="688">
        <v>2555151</v>
      </c>
      <c r="DM29" s="715"/>
      <c r="DN29" s="715"/>
      <c r="DO29" s="715"/>
      <c r="DP29" s="715"/>
      <c r="DQ29" s="715"/>
      <c r="DR29" s="715"/>
      <c r="DS29" s="715"/>
      <c r="DT29" s="715"/>
      <c r="DU29" s="715"/>
      <c r="DV29" s="716"/>
      <c r="DW29" s="684">
        <v>12.4</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21790</v>
      </c>
      <c r="S30" s="680"/>
      <c r="T30" s="680"/>
      <c r="U30" s="680"/>
      <c r="V30" s="680"/>
      <c r="W30" s="680"/>
      <c r="X30" s="680"/>
      <c r="Y30" s="681"/>
      <c r="Z30" s="682">
        <v>0.1</v>
      </c>
      <c r="AA30" s="682"/>
      <c r="AB30" s="682"/>
      <c r="AC30" s="682"/>
      <c r="AD30" s="683">
        <v>17490</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191</v>
      </c>
      <c r="AY30" s="666"/>
      <c r="AZ30" s="666"/>
      <c r="BA30" s="666"/>
      <c r="BB30" s="666"/>
      <c r="BC30" s="666"/>
      <c r="BD30" s="666"/>
      <c r="BE30" s="666"/>
      <c r="BF30" s="667"/>
      <c r="BG30" s="739">
        <v>99.3</v>
      </c>
      <c r="BH30" s="740"/>
      <c r="BI30" s="740"/>
      <c r="BJ30" s="740"/>
      <c r="BK30" s="740"/>
      <c r="BL30" s="740"/>
      <c r="BM30" s="674">
        <v>97.3</v>
      </c>
      <c r="BN30" s="740"/>
      <c r="BO30" s="740"/>
      <c r="BP30" s="740"/>
      <c r="BQ30" s="741"/>
      <c r="BR30" s="739">
        <v>98.9</v>
      </c>
      <c r="BS30" s="740"/>
      <c r="BT30" s="740"/>
      <c r="BU30" s="740"/>
      <c r="BV30" s="740"/>
      <c r="BW30" s="740"/>
      <c r="BX30" s="674">
        <v>96.4</v>
      </c>
      <c r="BY30" s="740"/>
      <c r="BZ30" s="740"/>
      <c r="CA30" s="740"/>
      <c r="CB30" s="741"/>
      <c r="CD30" s="744"/>
      <c r="CE30" s="745"/>
      <c r="CF30" s="694" t="s">
        <v>312</v>
      </c>
      <c r="CG30" s="695"/>
      <c r="CH30" s="695"/>
      <c r="CI30" s="695"/>
      <c r="CJ30" s="695"/>
      <c r="CK30" s="695"/>
      <c r="CL30" s="695"/>
      <c r="CM30" s="695"/>
      <c r="CN30" s="695"/>
      <c r="CO30" s="695"/>
      <c r="CP30" s="695"/>
      <c r="CQ30" s="696"/>
      <c r="CR30" s="679">
        <v>2538758</v>
      </c>
      <c r="CS30" s="680"/>
      <c r="CT30" s="680"/>
      <c r="CU30" s="680"/>
      <c r="CV30" s="680"/>
      <c r="CW30" s="680"/>
      <c r="CX30" s="680"/>
      <c r="CY30" s="681"/>
      <c r="CZ30" s="684">
        <v>7.7</v>
      </c>
      <c r="DA30" s="713"/>
      <c r="DB30" s="713"/>
      <c r="DC30" s="717"/>
      <c r="DD30" s="688">
        <v>2442621</v>
      </c>
      <c r="DE30" s="680"/>
      <c r="DF30" s="680"/>
      <c r="DG30" s="680"/>
      <c r="DH30" s="680"/>
      <c r="DI30" s="680"/>
      <c r="DJ30" s="680"/>
      <c r="DK30" s="681"/>
      <c r="DL30" s="688">
        <v>2442621</v>
      </c>
      <c r="DM30" s="680"/>
      <c r="DN30" s="680"/>
      <c r="DO30" s="680"/>
      <c r="DP30" s="680"/>
      <c r="DQ30" s="680"/>
      <c r="DR30" s="680"/>
      <c r="DS30" s="680"/>
      <c r="DT30" s="680"/>
      <c r="DU30" s="680"/>
      <c r="DV30" s="681"/>
      <c r="DW30" s="684">
        <v>11.8</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317307</v>
      </c>
      <c r="S31" s="680"/>
      <c r="T31" s="680"/>
      <c r="U31" s="680"/>
      <c r="V31" s="680"/>
      <c r="W31" s="680"/>
      <c r="X31" s="680"/>
      <c r="Y31" s="681"/>
      <c r="Z31" s="682">
        <v>0.9</v>
      </c>
      <c r="AA31" s="682"/>
      <c r="AB31" s="682"/>
      <c r="AC31" s="682"/>
      <c r="AD31" s="683" t="s">
        <v>179</v>
      </c>
      <c r="AE31" s="683"/>
      <c r="AF31" s="683"/>
      <c r="AG31" s="683"/>
      <c r="AH31" s="683"/>
      <c r="AI31" s="683"/>
      <c r="AJ31" s="683"/>
      <c r="AK31" s="683"/>
      <c r="AL31" s="684" t="s">
        <v>236</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v>
      </c>
      <c r="BH31" s="715"/>
      <c r="BI31" s="715"/>
      <c r="BJ31" s="715"/>
      <c r="BK31" s="715"/>
      <c r="BL31" s="715"/>
      <c r="BM31" s="685">
        <v>96.3</v>
      </c>
      <c r="BN31" s="737"/>
      <c r="BO31" s="737"/>
      <c r="BP31" s="737"/>
      <c r="BQ31" s="738"/>
      <c r="BR31" s="736">
        <v>98.5</v>
      </c>
      <c r="BS31" s="715"/>
      <c r="BT31" s="715"/>
      <c r="BU31" s="715"/>
      <c r="BV31" s="715"/>
      <c r="BW31" s="715"/>
      <c r="BX31" s="685">
        <v>95.1</v>
      </c>
      <c r="BY31" s="737"/>
      <c r="BZ31" s="737"/>
      <c r="CA31" s="737"/>
      <c r="CB31" s="738"/>
      <c r="CD31" s="744"/>
      <c r="CE31" s="745"/>
      <c r="CF31" s="694" t="s">
        <v>316</v>
      </c>
      <c r="CG31" s="695"/>
      <c r="CH31" s="695"/>
      <c r="CI31" s="695"/>
      <c r="CJ31" s="695"/>
      <c r="CK31" s="695"/>
      <c r="CL31" s="695"/>
      <c r="CM31" s="695"/>
      <c r="CN31" s="695"/>
      <c r="CO31" s="695"/>
      <c r="CP31" s="695"/>
      <c r="CQ31" s="696"/>
      <c r="CR31" s="679">
        <v>112530</v>
      </c>
      <c r="CS31" s="715"/>
      <c r="CT31" s="715"/>
      <c r="CU31" s="715"/>
      <c r="CV31" s="715"/>
      <c r="CW31" s="715"/>
      <c r="CX31" s="715"/>
      <c r="CY31" s="716"/>
      <c r="CZ31" s="684">
        <v>0.3</v>
      </c>
      <c r="DA31" s="713"/>
      <c r="DB31" s="713"/>
      <c r="DC31" s="717"/>
      <c r="DD31" s="688">
        <v>112530</v>
      </c>
      <c r="DE31" s="715"/>
      <c r="DF31" s="715"/>
      <c r="DG31" s="715"/>
      <c r="DH31" s="715"/>
      <c r="DI31" s="715"/>
      <c r="DJ31" s="715"/>
      <c r="DK31" s="716"/>
      <c r="DL31" s="688">
        <v>112530</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117579</v>
      </c>
      <c r="S32" s="680"/>
      <c r="T32" s="680"/>
      <c r="U32" s="680"/>
      <c r="V32" s="680"/>
      <c r="W32" s="680"/>
      <c r="X32" s="680"/>
      <c r="Y32" s="681"/>
      <c r="Z32" s="682">
        <v>0.3</v>
      </c>
      <c r="AA32" s="682"/>
      <c r="AB32" s="682"/>
      <c r="AC32" s="682"/>
      <c r="AD32" s="683" t="s">
        <v>236</v>
      </c>
      <c r="AE32" s="683"/>
      <c r="AF32" s="683"/>
      <c r="AG32" s="683"/>
      <c r="AH32" s="683"/>
      <c r="AI32" s="683"/>
      <c r="AJ32" s="683"/>
      <c r="AK32" s="683"/>
      <c r="AL32" s="684" t="s">
        <v>179</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99.5</v>
      </c>
      <c r="BH32" s="749"/>
      <c r="BI32" s="749"/>
      <c r="BJ32" s="749"/>
      <c r="BK32" s="749"/>
      <c r="BL32" s="749"/>
      <c r="BM32" s="750">
        <v>98.3</v>
      </c>
      <c r="BN32" s="749"/>
      <c r="BO32" s="749"/>
      <c r="BP32" s="749"/>
      <c r="BQ32" s="751"/>
      <c r="BR32" s="748">
        <v>99.2</v>
      </c>
      <c r="BS32" s="749"/>
      <c r="BT32" s="749"/>
      <c r="BU32" s="749"/>
      <c r="BV32" s="749"/>
      <c r="BW32" s="749"/>
      <c r="BX32" s="750">
        <v>97.7</v>
      </c>
      <c r="BY32" s="749"/>
      <c r="BZ32" s="749"/>
      <c r="CA32" s="749"/>
      <c r="CB32" s="751"/>
      <c r="CD32" s="746"/>
      <c r="CE32" s="747"/>
      <c r="CF32" s="694" t="s">
        <v>319</v>
      </c>
      <c r="CG32" s="695"/>
      <c r="CH32" s="695"/>
      <c r="CI32" s="695"/>
      <c r="CJ32" s="695"/>
      <c r="CK32" s="695"/>
      <c r="CL32" s="695"/>
      <c r="CM32" s="695"/>
      <c r="CN32" s="695"/>
      <c r="CO32" s="695"/>
      <c r="CP32" s="695"/>
      <c r="CQ32" s="696"/>
      <c r="CR32" s="679" t="s">
        <v>236</v>
      </c>
      <c r="CS32" s="680"/>
      <c r="CT32" s="680"/>
      <c r="CU32" s="680"/>
      <c r="CV32" s="680"/>
      <c r="CW32" s="680"/>
      <c r="CX32" s="680"/>
      <c r="CY32" s="681"/>
      <c r="CZ32" s="684" t="s">
        <v>179</v>
      </c>
      <c r="DA32" s="713"/>
      <c r="DB32" s="713"/>
      <c r="DC32" s="717"/>
      <c r="DD32" s="688" t="s">
        <v>179</v>
      </c>
      <c r="DE32" s="680"/>
      <c r="DF32" s="680"/>
      <c r="DG32" s="680"/>
      <c r="DH32" s="680"/>
      <c r="DI32" s="680"/>
      <c r="DJ32" s="680"/>
      <c r="DK32" s="681"/>
      <c r="DL32" s="688" t="s">
        <v>179</v>
      </c>
      <c r="DM32" s="680"/>
      <c r="DN32" s="680"/>
      <c r="DO32" s="680"/>
      <c r="DP32" s="680"/>
      <c r="DQ32" s="680"/>
      <c r="DR32" s="680"/>
      <c r="DS32" s="680"/>
      <c r="DT32" s="680"/>
      <c r="DU32" s="680"/>
      <c r="DV32" s="681"/>
      <c r="DW32" s="684" t="s">
        <v>179</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1077340</v>
      </c>
      <c r="S33" s="680"/>
      <c r="T33" s="680"/>
      <c r="U33" s="680"/>
      <c r="V33" s="680"/>
      <c r="W33" s="680"/>
      <c r="X33" s="680"/>
      <c r="Y33" s="681"/>
      <c r="Z33" s="682">
        <v>3.1</v>
      </c>
      <c r="AA33" s="682"/>
      <c r="AB33" s="682"/>
      <c r="AC33" s="682"/>
      <c r="AD33" s="683" t="s">
        <v>236</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12205540</v>
      </c>
      <c r="CS33" s="715"/>
      <c r="CT33" s="715"/>
      <c r="CU33" s="715"/>
      <c r="CV33" s="715"/>
      <c r="CW33" s="715"/>
      <c r="CX33" s="715"/>
      <c r="CY33" s="716"/>
      <c r="CZ33" s="684">
        <v>37</v>
      </c>
      <c r="DA33" s="713"/>
      <c r="DB33" s="713"/>
      <c r="DC33" s="717"/>
      <c r="DD33" s="688">
        <v>10170235</v>
      </c>
      <c r="DE33" s="715"/>
      <c r="DF33" s="715"/>
      <c r="DG33" s="715"/>
      <c r="DH33" s="715"/>
      <c r="DI33" s="715"/>
      <c r="DJ33" s="715"/>
      <c r="DK33" s="716"/>
      <c r="DL33" s="688">
        <v>8481457</v>
      </c>
      <c r="DM33" s="715"/>
      <c r="DN33" s="715"/>
      <c r="DO33" s="715"/>
      <c r="DP33" s="715"/>
      <c r="DQ33" s="715"/>
      <c r="DR33" s="715"/>
      <c r="DS33" s="715"/>
      <c r="DT33" s="715"/>
      <c r="DU33" s="715"/>
      <c r="DV33" s="716"/>
      <c r="DW33" s="684">
        <v>41</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283846</v>
      </c>
      <c r="S34" s="680"/>
      <c r="T34" s="680"/>
      <c r="U34" s="680"/>
      <c r="V34" s="680"/>
      <c r="W34" s="680"/>
      <c r="X34" s="680"/>
      <c r="Y34" s="681"/>
      <c r="Z34" s="682">
        <v>0.8</v>
      </c>
      <c r="AA34" s="682"/>
      <c r="AB34" s="682"/>
      <c r="AC34" s="682"/>
      <c r="AD34" s="683">
        <v>355</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4739811</v>
      </c>
      <c r="CS34" s="680"/>
      <c r="CT34" s="680"/>
      <c r="CU34" s="680"/>
      <c r="CV34" s="680"/>
      <c r="CW34" s="680"/>
      <c r="CX34" s="680"/>
      <c r="CY34" s="681"/>
      <c r="CZ34" s="684">
        <v>14.4</v>
      </c>
      <c r="DA34" s="713"/>
      <c r="DB34" s="713"/>
      <c r="DC34" s="717"/>
      <c r="DD34" s="688">
        <v>3656034</v>
      </c>
      <c r="DE34" s="680"/>
      <c r="DF34" s="680"/>
      <c r="DG34" s="680"/>
      <c r="DH34" s="680"/>
      <c r="DI34" s="680"/>
      <c r="DJ34" s="680"/>
      <c r="DK34" s="681"/>
      <c r="DL34" s="688">
        <v>3454902</v>
      </c>
      <c r="DM34" s="680"/>
      <c r="DN34" s="680"/>
      <c r="DO34" s="680"/>
      <c r="DP34" s="680"/>
      <c r="DQ34" s="680"/>
      <c r="DR34" s="680"/>
      <c r="DS34" s="680"/>
      <c r="DT34" s="680"/>
      <c r="DU34" s="680"/>
      <c r="DV34" s="681"/>
      <c r="DW34" s="684">
        <v>16.7</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2597278</v>
      </c>
      <c r="S35" s="680"/>
      <c r="T35" s="680"/>
      <c r="U35" s="680"/>
      <c r="V35" s="680"/>
      <c r="W35" s="680"/>
      <c r="X35" s="680"/>
      <c r="Y35" s="681"/>
      <c r="Z35" s="682">
        <v>7.6</v>
      </c>
      <c r="AA35" s="682"/>
      <c r="AB35" s="682"/>
      <c r="AC35" s="682"/>
      <c r="AD35" s="683" t="s">
        <v>236</v>
      </c>
      <c r="AE35" s="683"/>
      <c r="AF35" s="683"/>
      <c r="AG35" s="683"/>
      <c r="AH35" s="683"/>
      <c r="AI35" s="683"/>
      <c r="AJ35" s="683"/>
      <c r="AK35" s="683"/>
      <c r="AL35" s="684" t="s">
        <v>179</v>
      </c>
      <c r="AM35" s="685"/>
      <c r="AN35" s="685"/>
      <c r="AO35" s="686"/>
      <c r="AP35" s="234"/>
      <c r="AQ35" s="752" t="s">
        <v>327</v>
      </c>
      <c r="AR35" s="753"/>
      <c r="AS35" s="753"/>
      <c r="AT35" s="753"/>
      <c r="AU35" s="753"/>
      <c r="AV35" s="753"/>
      <c r="AW35" s="753"/>
      <c r="AX35" s="753"/>
      <c r="AY35" s="754"/>
      <c r="AZ35" s="668">
        <v>3585697</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67304</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209477</v>
      </c>
      <c r="CS35" s="715"/>
      <c r="CT35" s="715"/>
      <c r="CU35" s="715"/>
      <c r="CV35" s="715"/>
      <c r="CW35" s="715"/>
      <c r="CX35" s="715"/>
      <c r="CY35" s="716"/>
      <c r="CZ35" s="684">
        <v>0.6</v>
      </c>
      <c r="DA35" s="713"/>
      <c r="DB35" s="713"/>
      <c r="DC35" s="717"/>
      <c r="DD35" s="688">
        <v>207583</v>
      </c>
      <c r="DE35" s="715"/>
      <c r="DF35" s="715"/>
      <c r="DG35" s="715"/>
      <c r="DH35" s="715"/>
      <c r="DI35" s="715"/>
      <c r="DJ35" s="715"/>
      <c r="DK35" s="716"/>
      <c r="DL35" s="688">
        <v>207583</v>
      </c>
      <c r="DM35" s="715"/>
      <c r="DN35" s="715"/>
      <c r="DO35" s="715"/>
      <c r="DP35" s="715"/>
      <c r="DQ35" s="715"/>
      <c r="DR35" s="715"/>
      <c r="DS35" s="715"/>
      <c r="DT35" s="715"/>
      <c r="DU35" s="715"/>
      <c r="DV35" s="716"/>
      <c r="DW35" s="684">
        <v>1</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236</v>
      </c>
      <c r="AA36" s="682"/>
      <c r="AB36" s="682"/>
      <c r="AC36" s="682"/>
      <c r="AD36" s="683" t="s">
        <v>236</v>
      </c>
      <c r="AE36" s="683"/>
      <c r="AF36" s="683"/>
      <c r="AG36" s="683"/>
      <c r="AH36" s="683"/>
      <c r="AI36" s="683"/>
      <c r="AJ36" s="683"/>
      <c r="AK36" s="683"/>
      <c r="AL36" s="684" t="s">
        <v>179</v>
      </c>
      <c r="AM36" s="685"/>
      <c r="AN36" s="685"/>
      <c r="AO36" s="686"/>
      <c r="AQ36" s="756" t="s">
        <v>331</v>
      </c>
      <c r="AR36" s="757"/>
      <c r="AS36" s="757"/>
      <c r="AT36" s="757"/>
      <c r="AU36" s="757"/>
      <c r="AV36" s="757"/>
      <c r="AW36" s="757"/>
      <c r="AX36" s="757"/>
      <c r="AY36" s="758"/>
      <c r="AZ36" s="679">
        <v>525006</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-498881</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3595489</v>
      </c>
      <c r="CS36" s="680"/>
      <c r="CT36" s="680"/>
      <c r="CU36" s="680"/>
      <c r="CV36" s="680"/>
      <c r="CW36" s="680"/>
      <c r="CX36" s="680"/>
      <c r="CY36" s="681"/>
      <c r="CZ36" s="684">
        <v>10.9</v>
      </c>
      <c r="DA36" s="713"/>
      <c r="DB36" s="713"/>
      <c r="DC36" s="717"/>
      <c r="DD36" s="688">
        <v>3345454</v>
      </c>
      <c r="DE36" s="680"/>
      <c r="DF36" s="680"/>
      <c r="DG36" s="680"/>
      <c r="DH36" s="680"/>
      <c r="DI36" s="680"/>
      <c r="DJ36" s="680"/>
      <c r="DK36" s="681"/>
      <c r="DL36" s="688">
        <v>2743953</v>
      </c>
      <c r="DM36" s="680"/>
      <c r="DN36" s="680"/>
      <c r="DO36" s="680"/>
      <c r="DP36" s="680"/>
      <c r="DQ36" s="680"/>
      <c r="DR36" s="680"/>
      <c r="DS36" s="680"/>
      <c r="DT36" s="680"/>
      <c r="DU36" s="680"/>
      <c r="DV36" s="681"/>
      <c r="DW36" s="684">
        <v>13.3</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1289978</v>
      </c>
      <c r="S37" s="680"/>
      <c r="T37" s="680"/>
      <c r="U37" s="680"/>
      <c r="V37" s="680"/>
      <c r="W37" s="680"/>
      <c r="X37" s="680"/>
      <c r="Y37" s="681"/>
      <c r="Z37" s="682">
        <v>3.8</v>
      </c>
      <c r="AA37" s="682"/>
      <c r="AB37" s="682"/>
      <c r="AC37" s="682"/>
      <c r="AD37" s="683" t="s">
        <v>236</v>
      </c>
      <c r="AE37" s="683"/>
      <c r="AF37" s="683"/>
      <c r="AG37" s="683"/>
      <c r="AH37" s="683"/>
      <c r="AI37" s="683"/>
      <c r="AJ37" s="683"/>
      <c r="AK37" s="683"/>
      <c r="AL37" s="684" t="s">
        <v>236</v>
      </c>
      <c r="AM37" s="685"/>
      <c r="AN37" s="685"/>
      <c r="AO37" s="686"/>
      <c r="AQ37" s="756" t="s">
        <v>335</v>
      </c>
      <c r="AR37" s="757"/>
      <c r="AS37" s="757"/>
      <c r="AT37" s="757"/>
      <c r="AU37" s="757"/>
      <c r="AV37" s="757"/>
      <c r="AW37" s="757"/>
      <c r="AX37" s="757"/>
      <c r="AY37" s="758"/>
      <c r="AZ37" s="679">
        <v>4867</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15291</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1939607</v>
      </c>
      <c r="CS37" s="715"/>
      <c r="CT37" s="715"/>
      <c r="CU37" s="715"/>
      <c r="CV37" s="715"/>
      <c r="CW37" s="715"/>
      <c r="CX37" s="715"/>
      <c r="CY37" s="716"/>
      <c r="CZ37" s="684">
        <v>5.9</v>
      </c>
      <c r="DA37" s="713"/>
      <c r="DB37" s="713"/>
      <c r="DC37" s="717"/>
      <c r="DD37" s="688">
        <v>1939607</v>
      </c>
      <c r="DE37" s="715"/>
      <c r="DF37" s="715"/>
      <c r="DG37" s="715"/>
      <c r="DH37" s="715"/>
      <c r="DI37" s="715"/>
      <c r="DJ37" s="715"/>
      <c r="DK37" s="716"/>
      <c r="DL37" s="688">
        <v>1897472</v>
      </c>
      <c r="DM37" s="715"/>
      <c r="DN37" s="715"/>
      <c r="DO37" s="715"/>
      <c r="DP37" s="715"/>
      <c r="DQ37" s="715"/>
      <c r="DR37" s="715"/>
      <c r="DS37" s="715"/>
      <c r="DT37" s="715"/>
      <c r="DU37" s="715"/>
      <c r="DV37" s="716"/>
      <c r="DW37" s="684">
        <v>9.1999999999999993</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34306651</v>
      </c>
      <c r="S38" s="760"/>
      <c r="T38" s="760"/>
      <c r="U38" s="760"/>
      <c r="V38" s="760"/>
      <c r="W38" s="760"/>
      <c r="X38" s="760"/>
      <c r="Y38" s="761"/>
      <c r="Z38" s="762">
        <v>100</v>
      </c>
      <c r="AA38" s="762"/>
      <c r="AB38" s="762"/>
      <c r="AC38" s="762"/>
      <c r="AD38" s="763">
        <v>19386360</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179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23585</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3055824</v>
      </c>
      <c r="CS38" s="680"/>
      <c r="CT38" s="680"/>
      <c r="CU38" s="680"/>
      <c r="CV38" s="680"/>
      <c r="CW38" s="680"/>
      <c r="CX38" s="680"/>
      <c r="CY38" s="681"/>
      <c r="CZ38" s="684">
        <v>9.3000000000000007</v>
      </c>
      <c r="DA38" s="713"/>
      <c r="DB38" s="713"/>
      <c r="DC38" s="717"/>
      <c r="DD38" s="688">
        <v>2671164</v>
      </c>
      <c r="DE38" s="680"/>
      <c r="DF38" s="680"/>
      <c r="DG38" s="680"/>
      <c r="DH38" s="680"/>
      <c r="DI38" s="680"/>
      <c r="DJ38" s="680"/>
      <c r="DK38" s="681"/>
      <c r="DL38" s="688">
        <v>2075019</v>
      </c>
      <c r="DM38" s="680"/>
      <c r="DN38" s="680"/>
      <c r="DO38" s="680"/>
      <c r="DP38" s="680"/>
      <c r="DQ38" s="680"/>
      <c r="DR38" s="680"/>
      <c r="DS38" s="680"/>
      <c r="DT38" s="680"/>
      <c r="DU38" s="680"/>
      <c r="DV38" s="681"/>
      <c r="DW38" s="684">
        <v>10</v>
      </c>
      <c r="DX38" s="713"/>
      <c r="DY38" s="713"/>
      <c r="DZ38" s="713"/>
      <c r="EA38" s="713"/>
      <c r="EB38" s="713"/>
      <c r="EC38" s="714"/>
    </row>
    <row r="39" spans="2:133" ht="11.25" customHeight="1">
      <c r="AQ39" s="756" t="s">
        <v>342</v>
      </c>
      <c r="AR39" s="757"/>
      <c r="AS39" s="757"/>
      <c r="AT39" s="757"/>
      <c r="AU39" s="757"/>
      <c r="AV39" s="757"/>
      <c r="AW39" s="757"/>
      <c r="AX39" s="757"/>
      <c r="AY39" s="758"/>
      <c r="AZ39" s="679" t="s">
        <v>179</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94</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602006</v>
      </c>
      <c r="CS39" s="715"/>
      <c r="CT39" s="715"/>
      <c r="CU39" s="715"/>
      <c r="CV39" s="715"/>
      <c r="CW39" s="715"/>
      <c r="CX39" s="715"/>
      <c r="CY39" s="716"/>
      <c r="CZ39" s="684">
        <v>1.8</v>
      </c>
      <c r="DA39" s="713"/>
      <c r="DB39" s="713"/>
      <c r="DC39" s="717"/>
      <c r="DD39" s="688">
        <v>290000</v>
      </c>
      <c r="DE39" s="715"/>
      <c r="DF39" s="715"/>
      <c r="DG39" s="715"/>
      <c r="DH39" s="715"/>
      <c r="DI39" s="715"/>
      <c r="DJ39" s="715"/>
      <c r="DK39" s="716"/>
      <c r="DL39" s="688" t="s">
        <v>179</v>
      </c>
      <c r="DM39" s="715"/>
      <c r="DN39" s="715"/>
      <c r="DO39" s="715"/>
      <c r="DP39" s="715"/>
      <c r="DQ39" s="715"/>
      <c r="DR39" s="715"/>
      <c r="DS39" s="715"/>
      <c r="DT39" s="715"/>
      <c r="DU39" s="715"/>
      <c r="DV39" s="716"/>
      <c r="DW39" s="684" t="s">
        <v>236</v>
      </c>
      <c r="DX39" s="713"/>
      <c r="DY39" s="713"/>
      <c r="DZ39" s="713"/>
      <c r="EA39" s="713"/>
      <c r="EB39" s="713"/>
      <c r="EC39" s="714"/>
    </row>
    <row r="40" spans="2:133" ht="11.25" customHeight="1">
      <c r="AQ40" s="756" t="s">
        <v>346</v>
      </c>
      <c r="AR40" s="757"/>
      <c r="AS40" s="757"/>
      <c r="AT40" s="757"/>
      <c r="AU40" s="757"/>
      <c r="AV40" s="757"/>
      <c r="AW40" s="757"/>
      <c r="AX40" s="757"/>
      <c r="AY40" s="758"/>
      <c r="AZ40" s="679">
        <v>1061588</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236</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2933</v>
      </c>
      <c r="CS40" s="680"/>
      <c r="CT40" s="680"/>
      <c r="CU40" s="680"/>
      <c r="CV40" s="680"/>
      <c r="CW40" s="680"/>
      <c r="CX40" s="680"/>
      <c r="CY40" s="681"/>
      <c r="CZ40" s="684">
        <v>0</v>
      </c>
      <c r="DA40" s="713"/>
      <c r="DB40" s="713"/>
      <c r="DC40" s="717"/>
      <c r="DD40" s="688" t="s">
        <v>179</v>
      </c>
      <c r="DE40" s="680"/>
      <c r="DF40" s="680"/>
      <c r="DG40" s="680"/>
      <c r="DH40" s="680"/>
      <c r="DI40" s="680"/>
      <c r="DJ40" s="680"/>
      <c r="DK40" s="681"/>
      <c r="DL40" s="688" t="s">
        <v>236</v>
      </c>
      <c r="DM40" s="680"/>
      <c r="DN40" s="680"/>
      <c r="DO40" s="680"/>
      <c r="DP40" s="680"/>
      <c r="DQ40" s="680"/>
      <c r="DR40" s="680"/>
      <c r="DS40" s="680"/>
      <c r="DT40" s="680"/>
      <c r="DU40" s="680"/>
      <c r="DV40" s="681"/>
      <c r="DW40" s="684" t="s">
        <v>236</v>
      </c>
      <c r="DX40" s="713"/>
      <c r="DY40" s="713"/>
      <c r="DZ40" s="713"/>
      <c r="EA40" s="713"/>
      <c r="EB40" s="713"/>
      <c r="EC40" s="714"/>
    </row>
    <row r="41" spans="2:133" ht="11.25" customHeight="1">
      <c r="AQ41" s="766" t="s">
        <v>349</v>
      </c>
      <c r="AR41" s="767"/>
      <c r="AS41" s="767"/>
      <c r="AT41" s="767"/>
      <c r="AU41" s="767"/>
      <c r="AV41" s="767"/>
      <c r="AW41" s="767"/>
      <c r="AX41" s="767"/>
      <c r="AY41" s="768"/>
      <c r="AZ41" s="759">
        <v>1994236</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282</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179</v>
      </c>
      <c r="DA41" s="713"/>
      <c r="DB41" s="713"/>
      <c r="DC41" s="717"/>
      <c r="DD41" s="688" t="s">
        <v>179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3666268</v>
      </c>
      <c r="CS42" s="680"/>
      <c r="CT42" s="680"/>
      <c r="CU42" s="680"/>
      <c r="CV42" s="680"/>
      <c r="CW42" s="680"/>
      <c r="CX42" s="680"/>
      <c r="CY42" s="681"/>
      <c r="CZ42" s="684">
        <v>11.1</v>
      </c>
      <c r="DA42" s="685"/>
      <c r="DB42" s="685"/>
      <c r="DC42" s="780"/>
      <c r="DD42" s="688">
        <v>1112103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85905</v>
      </c>
      <c r="CS43" s="715"/>
      <c r="CT43" s="715"/>
      <c r="CU43" s="715"/>
      <c r="CV43" s="715"/>
      <c r="CW43" s="715"/>
      <c r="CX43" s="715"/>
      <c r="CY43" s="716"/>
      <c r="CZ43" s="684">
        <v>0.3</v>
      </c>
      <c r="DA43" s="713"/>
      <c r="DB43" s="713"/>
      <c r="DC43" s="717"/>
      <c r="DD43" s="688">
        <v>85905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308</v>
      </c>
      <c r="CE44" s="792"/>
      <c r="CF44" s="676" t="s">
        <v>357</v>
      </c>
      <c r="CG44" s="677"/>
      <c r="CH44" s="677"/>
      <c r="CI44" s="677"/>
      <c r="CJ44" s="677"/>
      <c r="CK44" s="677"/>
      <c r="CL44" s="677"/>
      <c r="CM44" s="677"/>
      <c r="CN44" s="677"/>
      <c r="CO44" s="677"/>
      <c r="CP44" s="677"/>
      <c r="CQ44" s="678"/>
      <c r="CR44" s="679">
        <v>3666268</v>
      </c>
      <c r="CS44" s="680"/>
      <c r="CT44" s="680"/>
      <c r="CU44" s="680"/>
      <c r="CV44" s="680"/>
      <c r="CW44" s="680"/>
      <c r="CX44" s="680"/>
      <c r="CY44" s="681"/>
      <c r="CZ44" s="684">
        <v>11.1</v>
      </c>
      <c r="DA44" s="685"/>
      <c r="DB44" s="685"/>
      <c r="DC44" s="780"/>
      <c r="DD44" s="688">
        <v>1112103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1101472</v>
      </c>
      <c r="CS45" s="715"/>
      <c r="CT45" s="715"/>
      <c r="CU45" s="715"/>
      <c r="CV45" s="715"/>
      <c r="CW45" s="715"/>
      <c r="CX45" s="715"/>
      <c r="CY45" s="716"/>
      <c r="CZ45" s="684">
        <v>3.3</v>
      </c>
      <c r="DA45" s="713"/>
      <c r="DB45" s="713"/>
      <c r="DC45" s="717"/>
      <c r="DD45" s="688">
        <v>39644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2564796</v>
      </c>
      <c r="CS46" s="680"/>
      <c r="CT46" s="680"/>
      <c r="CU46" s="680"/>
      <c r="CV46" s="680"/>
      <c r="CW46" s="680"/>
      <c r="CX46" s="680"/>
      <c r="CY46" s="681"/>
      <c r="CZ46" s="684">
        <v>7.8</v>
      </c>
      <c r="DA46" s="685"/>
      <c r="DB46" s="685"/>
      <c r="DC46" s="780"/>
      <c r="DD46" s="688">
        <v>1072459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t="s">
        <v>179</v>
      </c>
      <c r="CS47" s="715"/>
      <c r="CT47" s="715"/>
      <c r="CU47" s="715"/>
      <c r="CV47" s="715"/>
      <c r="CW47" s="715"/>
      <c r="CX47" s="715"/>
      <c r="CY47" s="716"/>
      <c r="CZ47" s="684" t="s">
        <v>179</v>
      </c>
      <c r="DA47" s="713"/>
      <c r="DB47" s="713"/>
      <c r="DC47" s="717"/>
      <c r="DD47" s="688" t="s">
        <v>236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179</v>
      </c>
      <c r="CS48" s="680"/>
      <c r="CT48" s="680"/>
      <c r="CU48" s="680"/>
      <c r="CV48" s="680"/>
      <c r="CW48" s="680"/>
      <c r="CX48" s="680"/>
      <c r="CY48" s="681"/>
      <c r="CZ48" s="684" t="s">
        <v>236</v>
      </c>
      <c r="DA48" s="685"/>
      <c r="DB48" s="685"/>
      <c r="DC48" s="780"/>
      <c r="DD48" s="688" t="s">
        <v>179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32954653</v>
      </c>
      <c r="CS49" s="749"/>
      <c r="CT49" s="749"/>
      <c r="CU49" s="749"/>
      <c r="CV49" s="749"/>
      <c r="CW49" s="749"/>
      <c r="CX49" s="749"/>
      <c r="CY49" s="781"/>
      <c r="CZ49" s="764">
        <v>100</v>
      </c>
      <c r="DA49" s="782"/>
      <c r="DB49" s="782"/>
      <c r="DC49" s="783"/>
      <c r="DD49" s="784">
        <v>21138045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dYbN34wNvqE07mDO/eF4AkmTxFRsaKVCz5KwkwkLB+lPXrzWSJhkd75VeUSuLjnt3lyFLNz3dk5YE9/bRmQrcA==" saltValue="2pY8zbq32fVpnr7HCRcT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33872</v>
      </c>
      <c r="R7" s="815"/>
      <c r="S7" s="815"/>
      <c r="T7" s="815"/>
      <c r="U7" s="815"/>
      <c r="V7" s="815">
        <v>32712</v>
      </c>
      <c r="W7" s="815"/>
      <c r="X7" s="815"/>
      <c r="Y7" s="815"/>
      <c r="Z7" s="815"/>
      <c r="AA7" s="815">
        <v>1159</v>
      </c>
      <c r="AB7" s="815"/>
      <c r="AC7" s="815"/>
      <c r="AD7" s="815"/>
      <c r="AE7" s="816"/>
      <c r="AF7" s="817">
        <v>864</v>
      </c>
      <c r="AG7" s="818"/>
      <c r="AH7" s="818"/>
      <c r="AI7" s="818"/>
      <c r="AJ7" s="819"/>
      <c r="AK7" s="854">
        <v>21</v>
      </c>
      <c r="AL7" s="855"/>
      <c r="AM7" s="855"/>
      <c r="AN7" s="855"/>
      <c r="AO7" s="855"/>
      <c r="AP7" s="855">
        <v>21357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-1</v>
      </c>
      <c r="CI7" s="852"/>
      <c r="CJ7" s="852"/>
      <c r="CK7" s="852"/>
      <c r="CL7" s="853"/>
      <c r="CM7" s="851">
        <v>67</v>
      </c>
      <c r="CN7" s="852"/>
      <c r="CO7" s="852"/>
      <c r="CP7" s="852"/>
      <c r="CQ7" s="853"/>
      <c r="CR7" s="851">
        <v>10</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386</v>
      </c>
      <c r="C8" s="836"/>
      <c r="D8" s="836"/>
      <c r="E8" s="836"/>
      <c r="F8" s="836"/>
      <c r="G8" s="836"/>
      <c r="H8" s="836"/>
      <c r="I8" s="836"/>
      <c r="J8" s="836"/>
      <c r="K8" s="836"/>
      <c r="L8" s="836"/>
      <c r="M8" s="836"/>
      <c r="N8" s="836"/>
      <c r="O8" s="836"/>
      <c r="P8" s="837"/>
      <c r="Q8" s="838">
        <v>436</v>
      </c>
      <c r="R8" s="839"/>
      <c r="S8" s="839"/>
      <c r="T8" s="839"/>
      <c r="U8" s="839"/>
      <c r="V8" s="839">
        <v>299</v>
      </c>
      <c r="W8" s="839"/>
      <c r="X8" s="839"/>
      <c r="Y8" s="839"/>
      <c r="Z8" s="839"/>
      <c r="AA8" s="839">
        <v>137</v>
      </c>
      <c r="AB8" s="839"/>
      <c r="AC8" s="839"/>
      <c r="AD8" s="839"/>
      <c r="AE8" s="840"/>
      <c r="AF8" s="841">
        <v>137</v>
      </c>
      <c r="AG8" s="842"/>
      <c r="AH8" s="842"/>
      <c r="AI8" s="842"/>
      <c r="AJ8" s="843"/>
      <c r="AK8" s="844">
        <v>262</v>
      </c>
      <c r="AL8" s="845"/>
      <c r="AM8" s="845"/>
      <c r="AN8" s="845"/>
      <c r="AO8" s="845"/>
      <c r="AP8" s="845">
        <v>811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387</v>
      </c>
      <c r="C9" s="836"/>
      <c r="D9" s="836"/>
      <c r="E9" s="836"/>
      <c r="F9" s="836"/>
      <c r="G9" s="836"/>
      <c r="H9" s="836"/>
      <c r="I9" s="836"/>
      <c r="J9" s="836"/>
      <c r="K9" s="836"/>
      <c r="L9" s="836"/>
      <c r="M9" s="836"/>
      <c r="N9" s="836"/>
      <c r="O9" s="836"/>
      <c r="P9" s="837"/>
      <c r="Q9" s="838">
        <v>571</v>
      </c>
      <c r="R9" s="839"/>
      <c r="S9" s="839"/>
      <c r="T9" s="839"/>
      <c r="U9" s="839"/>
      <c r="V9" s="839">
        <v>515</v>
      </c>
      <c r="W9" s="839"/>
      <c r="X9" s="839"/>
      <c r="Y9" s="839"/>
      <c r="Z9" s="839"/>
      <c r="AA9" s="839">
        <v>56</v>
      </c>
      <c r="AB9" s="839"/>
      <c r="AC9" s="839"/>
      <c r="AD9" s="839"/>
      <c r="AE9" s="840"/>
      <c r="AF9" s="841">
        <v>14</v>
      </c>
      <c r="AG9" s="842"/>
      <c r="AH9" s="842"/>
      <c r="AI9" s="842"/>
      <c r="AJ9" s="843"/>
      <c r="AK9" s="844">
        <v>257</v>
      </c>
      <c r="AL9" s="845"/>
      <c r="AM9" s="845"/>
      <c r="AN9" s="845"/>
      <c r="AO9" s="845"/>
      <c r="AP9" s="845">
        <v>1114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388</v>
      </c>
      <c r="C10" s="836"/>
      <c r="D10" s="836"/>
      <c r="E10" s="836"/>
      <c r="F10" s="836"/>
      <c r="G10" s="836"/>
      <c r="H10" s="836"/>
      <c r="I10" s="836"/>
      <c r="J10" s="836"/>
      <c r="K10" s="836"/>
      <c r="L10" s="836"/>
      <c r="M10" s="836"/>
      <c r="N10" s="836"/>
      <c r="O10" s="836"/>
      <c r="P10" s="837"/>
      <c r="Q10" s="838">
        <v>8</v>
      </c>
      <c r="R10" s="839"/>
      <c r="S10" s="839"/>
      <c r="T10" s="839"/>
      <c r="U10" s="839"/>
      <c r="V10" s="839">
        <v>8</v>
      </c>
      <c r="W10" s="839"/>
      <c r="X10" s="839"/>
      <c r="Y10" s="839"/>
      <c r="Z10" s="839"/>
      <c r="AA10" s="839">
        <v>0</v>
      </c>
      <c r="AB10" s="839"/>
      <c r="AC10" s="839"/>
      <c r="AD10" s="839"/>
      <c r="AE10" s="840"/>
      <c r="AF10" s="841" t="s">
        <v>389</v>
      </c>
      <c r="AG10" s="842"/>
      <c r="AH10" s="842"/>
      <c r="AI10" s="842"/>
      <c r="AJ10" s="843"/>
      <c r="AK10" s="844">
        <v>8</v>
      </c>
      <c r="AL10" s="845"/>
      <c r="AM10" s="845"/>
      <c r="AN10" s="845"/>
      <c r="AO10" s="845"/>
      <c r="AP10" s="845">
        <v>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v>34211</v>
      </c>
      <c r="R23" s="874"/>
      <c r="S23" s="874"/>
      <c r="T23" s="874"/>
      <c r="U23" s="874"/>
      <c r="V23" s="874">
        <v>32859</v>
      </c>
      <c r="W23" s="874"/>
      <c r="X23" s="874"/>
      <c r="Y23" s="874"/>
      <c r="Z23" s="874"/>
      <c r="AA23" s="874">
        <v>1352</v>
      </c>
      <c r="AB23" s="874"/>
      <c r="AC23" s="874"/>
      <c r="AD23" s="874"/>
      <c r="AE23" s="875"/>
      <c r="AF23" s="876">
        <v>1014</v>
      </c>
      <c r="AG23" s="874"/>
      <c r="AH23" s="874"/>
      <c r="AI23" s="874"/>
      <c r="AJ23" s="877"/>
      <c r="AK23" s="878"/>
      <c r="AL23" s="879"/>
      <c r="AM23" s="879"/>
      <c r="AN23" s="879"/>
      <c r="AO23" s="879"/>
      <c r="AP23" s="874">
        <v>23282</v>
      </c>
      <c r="AQ23" s="874"/>
      <c r="AR23" s="874"/>
      <c r="AS23" s="874"/>
      <c r="AT23" s="874"/>
      <c r="AU23" s="880"/>
      <c r="AV23" s="880"/>
      <c r="AW23" s="880"/>
      <c r="AX23" s="880"/>
      <c r="AY23" s="881"/>
      <c r="AZ23" s="889" t="s">
        <v>179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10151</v>
      </c>
      <c r="R28" s="903"/>
      <c r="S28" s="903"/>
      <c r="T28" s="903"/>
      <c r="U28" s="903"/>
      <c r="V28" s="903">
        <v>10084</v>
      </c>
      <c r="W28" s="903"/>
      <c r="X28" s="903"/>
      <c r="Y28" s="903"/>
      <c r="Z28" s="903"/>
      <c r="AA28" s="903">
        <v>67</v>
      </c>
      <c r="AB28" s="903"/>
      <c r="AC28" s="903"/>
      <c r="AD28" s="903"/>
      <c r="AE28" s="904"/>
      <c r="AF28" s="905">
        <v>67</v>
      </c>
      <c r="AG28" s="903"/>
      <c r="AH28" s="903"/>
      <c r="AI28" s="903"/>
      <c r="AJ28" s="906"/>
      <c r="AK28" s="907">
        <v>1062</v>
      </c>
      <c r="AL28" s="898"/>
      <c r="AM28" s="898"/>
      <c r="AN28" s="898"/>
      <c r="AO28" s="898"/>
      <c r="AP28" s="898" t="s">
        <v>580</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6853</v>
      </c>
      <c r="R29" s="839"/>
      <c r="S29" s="839"/>
      <c r="T29" s="839"/>
      <c r="U29" s="839"/>
      <c r="V29" s="839">
        <v>6692</v>
      </c>
      <c r="W29" s="839"/>
      <c r="X29" s="839"/>
      <c r="Y29" s="839"/>
      <c r="Z29" s="839"/>
      <c r="AA29" s="839">
        <v>162</v>
      </c>
      <c r="AB29" s="839"/>
      <c r="AC29" s="839"/>
      <c r="AD29" s="839"/>
      <c r="AE29" s="840"/>
      <c r="AF29" s="841">
        <v>162</v>
      </c>
      <c r="AG29" s="842"/>
      <c r="AH29" s="842"/>
      <c r="AI29" s="842"/>
      <c r="AJ29" s="843"/>
      <c r="AK29" s="910">
        <v>969</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1123</v>
      </c>
      <c r="R30" s="839"/>
      <c r="S30" s="839"/>
      <c r="T30" s="839"/>
      <c r="U30" s="839"/>
      <c r="V30" s="839">
        <v>1120</v>
      </c>
      <c r="W30" s="839"/>
      <c r="X30" s="839"/>
      <c r="Y30" s="839"/>
      <c r="Z30" s="839"/>
      <c r="AA30" s="839">
        <v>4</v>
      </c>
      <c r="AB30" s="839"/>
      <c r="AC30" s="839"/>
      <c r="AD30" s="839"/>
      <c r="AE30" s="840"/>
      <c r="AF30" s="841">
        <v>4</v>
      </c>
      <c r="AG30" s="842"/>
      <c r="AH30" s="842"/>
      <c r="AI30" s="842"/>
      <c r="AJ30" s="843"/>
      <c r="AK30" s="910">
        <v>222</v>
      </c>
      <c r="AL30" s="911"/>
      <c r="AM30" s="911"/>
      <c r="AN30" s="911"/>
      <c r="AO30" s="911"/>
      <c r="AP30" s="911" t="s">
        <v>580</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1756</v>
      </c>
      <c r="R31" s="839"/>
      <c r="S31" s="839"/>
      <c r="T31" s="839"/>
      <c r="U31" s="839"/>
      <c r="V31" s="839">
        <v>1453</v>
      </c>
      <c r="W31" s="839"/>
      <c r="X31" s="839"/>
      <c r="Y31" s="839"/>
      <c r="Z31" s="839"/>
      <c r="AA31" s="839">
        <v>303</v>
      </c>
      <c r="AB31" s="839"/>
      <c r="AC31" s="839"/>
      <c r="AD31" s="839"/>
      <c r="AE31" s="840"/>
      <c r="AF31" s="841">
        <v>1190</v>
      </c>
      <c r="AG31" s="842"/>
      <c r="AH31" s="842"/>
      <c r="AI31" s="842"/>
      <c r="AJ31" s="843"/>
      <c r="AK31" s="910">
        <v>5</v>
      </c>
      <c r="AL31" s="911"/>
      <c r="AM31" s="911"/>
      <c r="AN31" s="911"/>
      <c r="AO31" s="911"/>
      <c r="AP31" s="911">
        <v>1131</v>
      </c>
      <c r="AQ31" s="911"/>
      <c r="AR31" s="911"/>
      <c r="AS31" s="911"/>
      <c r="AT31" s="911"/>
      <c r="AU31" s="911" t="s">
        <v>580</v>
      </c>
      <c r="AV31" s="911"/>
      <c r="AW31" s="911"/>
      <c r="AX31" s="911"/>
      <c r="AY31" s="911"/>
      <c r="AZ31" s="912" t="s">
        <v>580</v>
      </c>
      <c r="BA31" s="912"/>
      <c r="BB31" s="912"/>
      <c r="BC31" s="912"/>
      <c r="BD31" s="912"/>
      <c r="BE31" s="908" t="s">
        <v>407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408</v>
      </c>
      <c r="C32" s="836"/>
      <c r="D32" s="836"/>
      <c r="E32" s="836"/>
      <c r="F32" s="836"/>
      <c r="G32" s="836"/>
      <c r="H32" s="836"/>
      <c r="I32" s="836"/>
      <c r="J32" s="836"/>
      <c r="K32" s="836"/>
      <c r="L32" s="836"/>
      <c r="M32" s="836"/>
      <c r="N32" s="836"/>
      <c r="O32" s="836"/>
      <c r="P32" s="837"/>
      <c r="Q32" s="838">
        <v>1742</v>
      </c>
      <c r="R32" s="839"/>
      <c r="S32" s="839"/>
      <c r="T32" s="839"/>
      <c r="U32" s="839"/>
      <c r="V32" s="839">
        <v>1440</v>
      </c>
      <c r="W32" s="839"/>
      <c r="X32" s="839"/>
      <c r="Y32" s="839"/>
      <c r="Z32" s="839"/>
      <c r="AA32" s="839">
        <v>302</v>
      </c>
      <c r="AB32" s="839"/>
      <c r="AC32" s="839"/>
      <c r="AD32" s="839"/>
      <c r="AE32" s="840"/>
      <c r="AF32" s="841">
        <v>620</v>
      </c>
      <c r="AG32" s="842"/>
      <c r="AH32" s="842"/>
      <c r="AI32" s="842"/>
      <c r="AJ32" s="843"/>
      <c r="AK32" s="910">
        <v>525</v>
      </c>
      <c r="AL32" s="911"/>
      <c r="AM32" s="911"/>
      <c r="AN32" s="911"/>
      <c r="AO32" s="911"/>
      <c r="AP32" s="911">
        <v>7905</v>
      </c>
      <c r="AQ32" s="911"/>
      <c r="AR32" s="911"/>
      <c r="AS32" s="911"/>
      <c r="AT32" s="911"/>
      <c r="AU32" s="911">
        <v>3534</v>
      </c>
      <c r="AV32" s="911"/>
      <c r="AW32" s="911"/>
      <c r="AX32" s="911"/>
      <c r="AY32" s="911"/>
      <c r="AZ32" s="912" t="s">
        <v>580</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2043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389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395</v>
      </c>
      <c r="R66" s="798"/>
      <c r="S66" s="798"/>
      <c r="T66" s="798"/>
      <c r="U66" s="799"/>
      <c r="V66" s="797" t="s">
        <v>396</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400</v>
      </c>
      <c r="AQ66" s="798"/>
      <c r="AR66" s="798"/>
      <c r="AS66" s="798"/>
      <c r="AT66" s="799"/>
      <c r="AU66" s="797" t="s">
        <v>417</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581</v>
      </c>
      <c r="C68" s="950"/>
      <c r="D68" s="950"/>
      <c r="E68" s="950"/>
      <c r="F68" s="950"/>
      <c r="G68" s="950"/>
      <c r="H68" s="950"/>
      <c r="I68" s="950"/>
      <c r="J68" s="950"/>
      <c r="K68" s="950"/>
      <c r="L68" s="950"/>
      <c r="M68" s="950"/>
      <c r="N68" s="950"/>
      <c r="O68" s="950"/>
      <c r="P68" s="951"/>
      <c r="Q68" s="952">
        <v>2401</v>
      </c>
      <c r="R68" s="946"/>
      <c r="S68" s="946"/>
      <c r="T68" s="946"/>
      <c r="U68" s="946"/>
      <c r="V68" s="946">
        <v>2338</v>
      </c>
      <c r="W68" s="946"/>
      <c r="X68" s="946"/>
      <c r="Y68" s="946"/>
      <c r="Z68" s="946"/>
      <c r="AA68" s="946">
        <v>63</v>
      </c>
      <c r="AB68" s="946"/>
      <c r="AC68" s="946"/>
      <c r="AD68" s="946"/>
      <c r="AE68" s="946"/>
      <c r="AF68" s="946">
        <v>63</v>
      </c>
      <c r="AG68" s="946"/>
      <c r="AH68" s="946"/>
      <c r="AI68" s="946"/>
      <c r="AJ68" s="946"/>
      <c r="AK68" s="946">
        <v>55</v>
      </c>
      <c r="AL68" s="946"/>
      <c r="AM68" s="946"/>
      <c r="AN68" s="946"/>
      <c r="AO68" s="946"/>
      <c r="AP68" s="946">
        <v>893</v>
      </c>
      <c r="AQ68" s="946"/>
      <c r="AR68" s="946"/>
      <c r="AS68" s="946"/>
      <c r="AT68" s="946"/>
      <c r="AU68" s="946">
        <v>285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582</v>
      </c>
      <c r="C69" s="954"/>
      <c r="D69" s="954"/>
      <c r="E69" s="954"/>
      <c r="F69" s="954"/>
      <c r="G69" s="954"/>
      <c r="H69" s="954"/>
      <c r="I69" s="954"/>
      <c r="J69" s="954"/>
      <c r="K69" s="954"/>
      <c r="L69" s="954"/>
      <c r="M69" s="954"/>
      <c r="N69" s="954"/>
      <c r="O69" s="954"/>
      <c r="P69" s="955"/>
      <c r="Q69" s="956">
        <v>4109</v>
      </c>
      <c r="R69" s="911"/>
      <c r="S69" s="911"/>
      <c r="T69" s="911"/>
      <c r="U69" s="911"/>
      <c r="V69" s="911">
        <v>3790</v>
      </c>
      <c r="W69" s="911"/>
      <c r="X69" s="911"/>
      <c r="Y69" s="911"/>
      <c r="Z69" s="911"/>
      <c r="AA69" s="911">
        <v>320</v>
      </c>
      <c r="AB69" s="911"/>
      <c r="AC69" s="911"/>
      <c r="AD69" s="911"/>
      <c r="AE69" s="911"/>
      <c r="AF69" s="911">
        <v>220</v>
      </c>
      <c r="AG69" s="911"/>
      <c r="AH69" s="911"/>
      <c r="AI69" s="911"/>
      <c r="AJ69" s="911"/>
      <c r="AK69" s="911" t="s">
        <v>580</v>
      </c>
      <c r="AL69" s="911"/>
      <c r="AM69" s="911"/>
      <c r="AN69" s="911"/>
      <c r="AO69" s="911"/>
      <c r="AP69" s="911">
        <v>3306</v>
      </c>
      <c r="AQ69" s="911"/>
      <c r="AR69" s="911"/>
      <c r="AS69" s="911"/>
      <c r="AT69" s="911"/>
      <c r="AU69" s="911">
        <v>1305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583</v>
      </c>
      <c r="C70" s="954"/>
      <c r="D70" s="954"/>
      <c r="E70" s="954"/>
      <c r="F70" s="954"/>
      <c r="G70" s="954"/>
      <c r="H70" s="954"/>
      <c r="I70" s="954"/>
      <c r="J70" s="954"/>
      <c r="K70" s="954"/>
      <c r="L70" s="954"/>
      <c r="M70" s="954"/>
      <c r="N70" s="954"/>
      <c r="O70" s="954"/>
      <c r="P70" s="955"/>
      <c r="Q70" s="956">
        <v>20560</v>
      </c>
      <c r="R70" s="911"/>
      <c r="S70" s="911"/>
      <c r="T70" s="911"/>
      <c r="U70" s="911"/>
      <c r="V70" s="911">
        <v>2034</v>
      </c>
      <c r="W70" s="911"/>
      <c r="X70" s="911"/>
      <c r="Y70" s="911"/>
      <c r="Z70" s="911"/>
      <c r="AA70" s="911">
        <v>22</v>
      </c>
      <c r="AB70" s="911"/>
      <c r="AC70" s="911"/>
      <c r="AD70" s="911"/>
      <c r="AE70" s="911"/>
      <c r="AF70" s="911">
        <v>22</v>
      </c>
      <c r="AG70" s="911"/>
      <c r="AH70" s="911"/>
      <c r="AI70" s="911"/>
      <c r="AJ70" s="911"/>
      <c r="AK70" s="911" t="s">
        <v>580</v>
      </c>
      <c r="AL70" s="911"/>
      <c r="AM70" s="911"/>
      <c r="AN70" s="911"/>
      <c r="AO70" s="911"/>
      <c r="AP70" s="911" t="s">
        <v>580</v>
      </c>
      <c r="AQ70" s="911"/>
      <c r="AR70" s="911"/>
      <c r="AS70" s="911"/>
      <c r="AT70" s="911"/>
      <c r="AU70" s="911" t="s">
        <v>580</v>
      </c>
      <c r="AV70" s="911"/>
      <c r="AW70" s="911"/>
      <c r="AX70" s="911"/>
      <c r="AY70" s="911"/>
      <c r="AZ70" s="957" t="s">
        <v>586</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583</v>
      </c>
      <c r="C71" s="954"/>
      <c r="D71" s="954"/>
      <c r="E71" s="954"/>
      <c r="F71" s="954"/>
      <c r="G71" s="954"/>
      <c r="H71" s="954"/>
      <c r="I71" s="954"/>
      <c r="J71" s="954"/>
      <c r="K71" s="954"/>
      <c r="L71" s="954"/>
      <c r="M71" s="954"/>
      <c r="N71" s="954"/>
      <c r="O71" s="954"/>
      <c r="P71" s="955"/>
      <c r="Q71" s="956">
        <v>723894</v>
      </c>
      <c r="R71" s="911"/>
      <c r="S71" s="911"/>
      <c r="T71" s="911"/>
      <c r="U71" s="911"/>
      <c r="V71" s="911">
        <v>705179</v>
      </c>
      <c r="W71" s="911"/>
      <c r="X71" s="911"/>
      <c r="Y71" s="911"/>
      <c r="Z71" s="911"/>
      <c r="AA71" s="911">
        <v>18715</v>
      </c>
      <c r="AB71" s="911"/>
      <c r="AC71" s="911"/>
      <c r="AD71" s="911"/>
      <c r="AE71" s="911"/>
      <c r="AF71" s="911">
        <v>18715</v>
      </c>
      <c r="AG71" s="911"/>
      <c r="AH71" s="911"/>
      <c r="AI71" s="911"/>
      <c r="AJ71" s="911"/>
      <c r="AK71" s="911">
        <v>1705</v>
      </c>
      <c r="AL71" s="911"/>
      <c r="AM71" s="911"/>
      <c r="AN71" s="911"/>
      <c r="AO71" s="911"/>
      <c r="AP71" s="911" t="s">
        <v>580</v>
      </c>
      <c r="AQ71" s="911"/>
      <c r="AR71" s="911"/>
      <c r="AS71" s="911"/>
      <c r="AT71" s="911"/>
      <c r="AU71" s="911" t="s">
        <v>580</v>
      </c>
      <c r="AV71" s="911"/>
      <c r="AW71" s="911"/>
      <c r="AX71" s="911"/>
      <c r="AY71" s="911"/>
      <c r="AZ71" s="957" t="s">
        <v>587</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584</v>
      </c>
      <c r="C72" s="954"/>
      <c r="D72" s="954"/>
      <c r="E72" s="954"/>
      <c r="F72" s="954"/>
      <c r="G72" s="954"/>
      <c r="H72" s="954"/>
      <c r="I72" s="954"/>
      <c r="J72" s="954"/>
      <c r="K72" s="954"/>
      <c r="L72" s="954"/>
      <c r="M72" s="954"/>
      <c r="N72" s="954"/>
      <c r="O72" s="954"/>
      <c r="P72" s="955"/>
      <c r="Q72" s="956">
        <v>23533</v>
      </c>
      <c r="R72" s="911"/>
      <c r="S72" s="911"/>
      <c r="T72" s="911"/>
      <c r="U72" s="911"/>
      <c r="V72" s="911">
        <v>22843</v>
      </c>
      <c r="W72" s="911"/>
      <c r="X72" s="911"/>
      <c r="Y72" s="911"/>
      <c r="Z72" s="911"/>
      <c r="AA72" s="911">
        <v>689</v>
      </c>
      <c r="AB72" s="911"/>
      <c r="AC72" s="911"/>
      <c r="AD72" s="911"/>
      <c r="AE72" s="911"/>
      <c r="AF72" s="911">
        <v>689</v>
      </c>
      <c r="AG72" s="911"/>
      <c r="AH72" s="911"/>
      <c r="AI72" s="911"/>
      <c r="AJ72" s="911"/>
      <c r="AK72" s="911">
        <v>22</v>
      </c>
      <c r="AL72" s="911"/>
      <c r="AM72" s="911"/>
      <c r="AN72" s="911"/>
      <c r="AO72" s="911"/>
      <c r="AP72" s="911" t="s">
        <v>580</v>
      </c>
      <c r="AQ72" s="911"/>
      <c r="AR72" s="911"/>
      <c r="AS72" s="911"/>
      <c r="AT72" s="911"/>
      <c r="AU72" s="911" t="s">
        <v>580</v>
      </c>
      <c r="AV72" s="911"/>
      <c r="AW72" s="911"/>
      <c r="AX72" s="911"/>
      <c r="AY72" s="911"/>
      <c r="AZ72" s="957" t="s">
        <v>586</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584</v>
      </c>
      <c r="C73" s="954"/>
      <c r="D73" s="954"/>
      <c r="E73" s="954"/>
      <c r="F73" s="954"/>
      <c r="G73" s="954"/>
      <c r="H73" s="954"/>
      <c r="I73" s="954"/>
      <c r="J73" s="954"/>
      <c r="K73" s="954"/>
      <c r="L73" s="954"/>
      <c r="M73" s="954"/>
      <c r="N73" s="954"/>
      <c r="O73" s="954"/>
      <c r="P73" s="955"/>
      <c r="Q73" s="956">
        <v>370</v>
      </c>
      <c r="R73" s="911"/>
      <c r="S73" s="911"/>
      <c r="T73" s="911"/>
      <c r="U73" s="911"/>
      <c r="V73" s="911">
        <v>135</v>
      </c>
      <c r="W73" s="911"/>
      <c r="X73" s="911"/>
      <c r="Y73" s="911"/>
      <c r="Z73" s="911"/>
      <c r="AA73" s="911">
        <v>235</v>
      </c>
      <c r="AB73" s="911"/>
      <c r="AC73" s="911"/>
      <c r="AD73" s="911"/>
      <c r="AE73" s="911"/>
      <c r="AF73" s="911">
        <v>235</v>
      </c>
      <c r="AG73" s="911"/>
      <c r="AH73" s="911"/>
      <c r="AI73" s="911"/>
      <c r="AJ73" s="911"/>
      <c r="AK73" s="911" t="s">
        <v>580</v>
      </c>
      <c r="AL73" s="911"/>
      <c r="AM73" s="911"/>
      <c r="AN73" s="911"/>
      <c r="AO73" s="911"/>
      <c r="AP73" s="911" t="s">
        <v>580</v>
      </c>
      <c r="AQ73" s="911"/>
      <c r="AR73" s="911"/>
      <c r="AS73" s="911"/>
      <c r="AT73" s="911"/>
      <c r="AU73" s="911" t="s">
        <v>580</v>
      </c>
      <c r="AV73" s="911"/>
      <c r="AW73" s="911"/>
      <c r="AX73" s="911"/>
      <c r="AY73" s="911"/>
      <c r="AZ73" s="957" t="s">
        <v>588</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585</v>
      </c>
      <c r="C74" s="954"/>
      <c r="D74" s="954"/>
      <c r="E74" s="954"/>
      <c r="F74" s="954"/>
      <c r="G74" s="954"/>
      <c r="H74" s="954"/>
      <c r="I74" s="954"/>
      <c r="J74" s="954"/>
      <c r="K74" s="954"/>
      <c r="L74" s="954"/>
      <c r="M74" s="954"/>
      <c r="N74" s="954"/>
      <c r="O74" s="954"/>
      <c r="P74" s="955"/>
      <c r="Q74" s="956">
        <v>405</v>
      </c>
      <c r="R74" s="911"/>
      <c r="S74" s="911"/>
      <c r="T74" s="911"/>
      <c r="U74" s="911"/>
      <c r="V74" s="911">
        <v>397</v>
      </c>
      <c r="W74" s="911"/>
      <c r="X74" s="911"/>
      <c r="Y74" s="911"/>
      <c r="Z74" s="911"/>
      <c r="AA74" s="911">
        <v>8</v>
      </c>
      <c r="AB74" s="911"/>
      <c r="AC74" s="911"/>
      <c r="AD74" s="911"/>
      <c r="AE74" s="911"/>
      <c r="AF74" s="911">
        <v>8</v>
      </c>
      <c r="AG74" s="911"/>
      <c r="AH74" s="911"/>
      <c r="AI74" s="911"/>
      <c r="AJ74" s="911"/>
      <c r="AK74" s="911" t="s">
        <v>580</v>
      </c>
      <c r="AL74" s="911"/>
      <c r="AM74" s="911"/>
      <c r="AN74" s="911"/>
      <c r="AO74" s="911"/>
      <c r="AP74" s="911" t="s">
        <v>580</v>
      </c>
      <c r="AQ74" s="911"/>
      <c r="AR74" s="911"/>
      <c r="AS74" s="911"/>
      <c r="AT74" s="911"/>
      <c r="AU74" s="911" t="s">
        <v>580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19952</v>
      </c>
      <c r="AG88" s="922"/>
      <c r="AH88" s="922"/>
      <c r="AI88" s="922"/>
      <c r="AJ88" s="922"/>
      <c r="AK88" s="919"/>
      <c r="AL88" s="919"/>
      <c r="AM88" s="919"/>
      <c r="AN88" s="919"/>
      <c r="AO88" s="919"/>
      <c r="AP88" s="922">
        <v>4199</v>
      </c>
      <c r="AQ88" s="922"/>
      <c r="AR88" s="922"/>
      <c r="AS88" s="922"/>
      <c r="AT88" s="922"/>
      <c r="AU88" s="922">
        <v>1590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580</v>
      </c>
      <c r="CX102" s="930"/>
      <c r="CY102" s="930"/>
      <c r="CZ102" s="930"/>
      <c r="DA102" s="973"/>
      <c r="DB102" s="972" t="s">
        <v>580</v>
      </c>
      <c r="DC102" s="930"/>
      <c r="DD102" s="930"/>
      <c r="DE102" s="930"/>
      <c r="DF102" s="973"/>
      <c r="DG102" s="972" t="s">
        <v>580</v>
      </c>
      <c r="DH102" s="930"/>
      <c r="DI102" s="930"/>
      <c r="DJ102" s="930"/>
      <c r="DK102" s="973"/>
      <c r="DL102" s="972" t="s">
        <v>580</v>
      </c>
      <c r="DM102" s="930"/>
      <c r="DN102" s="930"/>
      <c r="DO102" s="930"/>
      <c r="DP102" s="973"/>
      <c r="DQ102" s="972" t="s">
        <v>580</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307</v>
      </c>
      <c r="AG109" s="975"/>
      <c r="AH109" s="975"/>
      <c r="AI109" s="975"/>
      <c r="AJ109" s="976"/>
      <c r="AK109" s="974" t="s">
        <v>306</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307</v>
      </c>
      <c r="BW109" s="975"/>
      <c r="BX109" s="975"/>
      <c r="BY109" s="975"/>
      <c r="BZ109" s="976"/>
      <c r="CA109" s="974" t="s">
        <v>306</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307</v>
      </c>
      <c r="DM109" s="975"/>
      <c r="DN109" s="975"/>
      <c r="DO109" s="975"/>
      <c r="DP109" s="976"/>
      <c r="DQ109" s="974" t="s">
        <v>306</v>
      </c>
      <c r="DR109" s="975"/>
      <c r="DS109" s="975"/>
      <c r="DT109" s="975"/>
      <c r="DU109" s="976"/>
      <c r="DV109" s="974" t="s">
        <v>428</v>
      </c>
      <c r="DW109" s="975"/>
      <c r="DX109" s="975"/>
      <c r="DY109" s="975"/>
      <c r="DZ109" s="977"/>
    </row>
    <row r="110" spans="1:131" s="246" customFormat="1" ht="26.25" customHeight="1">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2564656</v>
      </c>
      <c r="AB110" s="982"/>
      <c r="AC110" s="982"/>
      <c r="AD110" s="982"/>
      <c r="AE110" s="983"/>
      <c r="AF110" s="984">
        <v>2607998</v>
      </c>
      <c r="AG110" s="982"/>
      <c r="AH110" s="982"/>
      <c r="AI110" s="982"/>
      <c r="AJ110" s="983"/>
      <c r="AK110" s="984">
        <v>2651288</v>
      </c>
      <c r="AL110" s="982"/>
      <c r="AM110" s="982"/>
      <c r="AN110" s="982"/>
      <c r="AO110" s="983"/>
      <c r="AP110" s="985">
        <v>14.7</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23134361</v>
      </c>
      <c r="BR110" s="1017"/>
      <c r="BS110" s="1017"/>
      <c r="BT110" s="1017"/>
      <c r="BU110" s="1017"/>
      <c r="BV110" s="1017">
        <v>23223367</v>
      </c>
      <c r="BW110" s="1017"/>
      <c r="BX110" s="1017"/>
      <c r="BY110" s="1017"/>
      <c r="BZ110" s="1017"/>
      <c r="CA110" s="1017">
        <v>23281887</v>
      </c>
      <c r="CB110" s="1017"/>
      <c r="CC110" s="1017"/>
      <c r="CD110" s="1017"/>
      <c r="CE110" s="1017"/>
      <c r="CF110" s="1031">
        <v>129.1</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176125</v>
      </c>
      <c r="DH110" s="1017"/>
      <c r="DI110" s="1017"/>
      <c r="DJ110" s="1017"/>
      <c r="DK110" s="1017"/>
      <c r="DL110" s="1017">
        <v>146846</v>
      </c>
      <c r="DM110" s="1017"/>
      <c r="DN110" s="1017"/>
      <c r="DO110" s="1017"/>
      <c r="DP110" s="1017"/>
      <c r="DQ110" s="1017">
        <v>117539</v>
      </c>
      <c r="DR110" s="1017"/>
      <c r="DS110" s="1017"/>
      <c r="DT110" s="1017"/>
      <c r="DU110" s="1017"/>
      <c r="DV110" s="1018">
        <v>0.7</v>
      </c>
      <c r="DW110" s="1018"/>
      <c r="DX110" s="1018"/>
      <c r="DY110" s="1018"/>
      <c r="DZ110" s="1019"/>
    </row>
    <row r="111" spans="1:131" s="246" customFormat="1" ht="26.25" customHeight="1">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179</v>
      </c>
      <c r="AB111" s="1024"/>
      <c r="AC111" s="1024"/>
      <c r="AD111" s="1024"/>
      <c r="AE111" s="1025"/>
      <c r="AF111" s="1026" t="s">
        <v>179</v>
      </c>
      <c r="AG111" s="1024"/>
      <c r="AH111" s="1024"/>
      <c r="AI111" s="1024"/>
      <c r="AJ111" s="1025"/>
      <c r="AK111" s="1026" t="s">
        <v>435</v>
      </c>
      <c r="AL111" s="1024"/>
      <c r="AM111" s="1024"/>
      <c r="AN111" s="1024"/>
      <c r="AO111" s="1025"/>
      <c r="AP111" s="1027" t="s">
        <v>179</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176125</v>
      </c>
      <c r="BR111" s="1010"/>
      <c r="BS111" s="1010"/>
      <c r="BT111" s="1010"/>
      <c r="BU111" s="1010"/>
      <c r="BV111" s="1010">
        <v>146846</v>
      </c>
      <c r="BW111" s="1010"/>
      <c r="BX111" s="1010"/>
      <c r="BY111" s="1010"/>
      <c r="BZ111" s="1010"/>
      <c r="CA111" s="1010">
        <v>117539</v>
      </c>
      <c r="CB111" s="1010"/>
      <c r="CC111" s="1010"/>
      <c r="CD111" s="1010"/>
      <c r="CE111" s="1010"/>
      <c r="CF111" s="1004">
        <v>0.7</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438</v>
      </c>
      <c r="DM111" s="1010"/>
      <c r="DN111" s="1010"/>
      <c r="DO111" s="1010"/>
      <c r="DP111" s="1010"/>
      <c r="DQ111" s="1010" t="s">
        <v>179</v>
      </c>
      <c r="DR111" s="1010"/>
      <c r="DS111" s="1010"/>
      <c r="DT111" s="1010"/>
      <c r="DU111" s="1010"/>
      <c r="DV111" s="1011" t="s">
        <v>179</v>
      </c>
      <c r="DW111" s="1011"/>
      <c r="DX111" s="1011"/>
      <c r="DY111" s="1011"/>
      <c r="DZ111" s="1012"/>
    </row>
    <row r="112" spans="1:131" s="246" customFormat="1" ht="26.25" customHeight="1">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179</v>
      </c>
      <c r="AB112" s="1049"/>
      <c r="AC112" s="1049"/>
      <c r="AD112" s="1049"/>
      <c r="AE112" s="1050"/>
      <c r="AF112" s="1051" t="s">
        <v>438</v>
      </c>
      <c r="AG112" s="1049"/>
      <c r="AH112" s="1049"/>
      <c r="AI112" s="1049"/>
      <c r="AJ112" s="1050"/>
      <c r="AK112" s="1051" t="s">
        <v>435</v>
      </c>
      <c r="AL112" s="1049"/>
      <c r="AM112" s="1049"/>
      <c r="AN112" s="1049"/>
      <c r="AO112" s="1050"/>
      <c r="AP112" s="1052" t="s">
        <v>435</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4027449</v>
      </c>
      <c r="BR112" s="1010"/>
      <c r="BS112" s="1010"/>
      <c r="BT112" s="1010"/>
      <c r="BU112" s="1010"/>
      <c r="BV112" s="1010">
        <v>3854310</v>
      </c>
      <c r="BW112" s="1010"/>
      <c r="BX112" s="1010"/>
      <c r="BY112" s="1010"/>
      <c r="BZ112" s="1010"/>
      <c r="CA112" s="1010">
        <v>3533700</v>
      </c>
      <c r="CB112" s="1010"/>
      <c r="CC112" s="1010"/>
      <c r="CD112" s="1010"/>
      <c r="CE112" s="1010"/>
      <c r="CF112" s="1004">
        <v>19.600000000000001</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179</v>
      </c>
      <c r="DH112" s="1010"/>
      <c r="DI112" s="1010"/>
      <c r="DJ112" s="1010"/>
      <c r="DK112" s="1010"/>
      <c r="DL112" s="1010" t="s">
        <v>179</v>
      </c>
      <c r="DM112" s="1010"/>
      <c r="DN112" s="1010"/>
      <c r="DO112" s="1010"/>
      <c r="DP112" s="1010"/>
      <c r="DQ112" s="1010" t="s">
        <v>179</v>
      </c>
      <c r="DR112" s="1010"/>
      <c r="DS112" s="1010"/>
      <c r="DT112" s="1010"/>
      <c r="DU112" s="1010"/>
      <c r="DV112" s="1011" t="s">
        <v>179</v>
      </c>
      <c r="DW112" s="1011"/>
      <c r="DX112" s="1011"/>
      <c r="DY112" s="1011"/>
      <c r="DZ112" s="1012"/>
    </row>
    <row r="113" spans="1:130" s="246" customFormat="1" ht="26.25" customHeight="1">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491432</v>
      </c>
      <c r="AB113" s="1024"/>
      <c r="AC113" s="1024"/>
      <c r="AD113" s="1024"/>
      <c r="AE113" s="1025"/>
      <c r="AF113" s="1026">
        <v>456664</v>
      </c>
      <c r="AG113" s="1024"/>
      <c r="AH113" s="1024"/>
      <c r="AI113" s="1024"/>
      <c r="AJ113" s="1025"/>
      <c r="AK113" s="1026">
        <v>367855</v>
      </c>
      <c r="AL113" s="1024"/>
      <c r="AM113" s="1024"/>
      <c r="AN113" s="1024"/>
      <c r="AO113" s="1025"/>
      <c r="AP113" s="1027">
        <v>2</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1658387</v>
      </c>
      <c r="BR113" s="1010"/>
      <c r="BS113" s="1010"/>
      <c r="BT113" s="1010"/>
      <c r="BU113" s="1010"/>
      <c r="BV113" s="1010">
        <v>1526137</v>
      </c>
      <c r="BW113" s="1010"/>
      <c r="BX113" s="1010"/>
      <c r="BY113" s="1010"/>
      <c r="BZ113" s="1010"/>
      <c r="CA113" s="1010">
        <v>1589657</v>
      </c>
      <c r="CB113" s="1010"/>
      <c r="CC113" s="1010"/>
      <c r="CD113" s="1010"/>
      <c r="CE113" s="1010"/>
      <c r="CF113" s="1004">
        <v>8.8000000000000007</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435</v>
      </c>
      <c r="DM113" s="1049"/>
      <c r="DN113" s="1049"/>
      <c r="DO113" s="1049"/>
      <c r="DP113" s="1050"/>
      <c r="DQ113" s="1051" t="s">
        <v>179</v>
      </c>
      <c r="DR113" s="1049"/>
      <c r="DS113" s="1049"/>
      <c r="DT113" s="1049"/>
      <c r="DU113" s="1050"/>
      <c r="DV113" s="1052" t="s">
        <v>438</v>
      </c>
      <c r="DW113" s="1053"/>
      <c r="DX113" s="1053"/>
      <c r="DY113" s="1053"/>
      <c r="DZ113" s="1054"/>
    </row>
    <row r="114" spans="1:130" s="246" customFormat="1" ht="26.25" customHeight="1">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234394</v>
      </c>
      <c r="AB114" s="1049"/>
      <c r="AC114" s="1049"/>
      <c r="AD114" s="1049"/>
      <c r="AE114" s="1050"/>
      <c r="AF114" s="1051">
        <v>184354</v>
      </c>
      <c r="AG114" s="1049"/>
      <c r="AH114" s="1049"/>
      <c r="AI114" s="1049"/>
      <c r="AJ114" s="1050"/>
      <c r="AK114" s="1051">
        <v>257043</v>
      </c>
      <c r="AL114" s="1049"/>
      <c r="AM114" s="1049"/>
      <c r="AN114" s="1049"/>
      <c r="AO114" s="1050"/>
      <c r="AP114" s="1052">
        <v>1.4</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3875394</v>
      </c>
      <c r="BR114" s="1010"/>
      <c r="BS114" s="1010"/>
      <c r="BT114" s="1010"/>
      <c r="BU114" s="1010"/>
      <c r="BV114" s="1010">
        <v>3682842</v>
      </c>
      <c r="BW114" s="1010"/>
      <c r="BX114" s="1010"/>
      <c r="BY114" s="1010"/>
      <c r="BZ114" s="1010"/>
      <c r="CA114" s="1010">
        <v>3513646</v>
      </c>
      <c r="CB114" s="1010"/>
      <c r="CC114" s="1010"/>
      <c r="CD114" s="1010"/>
      <c r="CE114" s="1010"/>
      <c r="CF114" s="1004">
        <v>19.5</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179</v>
      </c>
      <c r="DH114" s="1049"/>
      <c r="DI114" s="1049"/>
      <c r="DJ114" s="1049"/>
      <c r="DK114" s="1050"/>
      <c r="DL114" s="1051" t="s">
        <v>179</v>
      </c>
      <c r="DM114" s="1049"/>
      <c r="DN114" s="1049"/>
      <c r="DO114" s="1049"/>
      <c r="DP114" s="1050"/>
      <c r="DQ114" s="1051" t="s">
        <v>179</v>
      </c>
      <c r="DR114" s="1049"/>
      <c r="DS114" s="1049"/>
      <c r="DT114" s="1049"/>
      <c r="DU114" s="1050"/>
      <c r="DV114" s="1052" t="s">
        <v>179</v>
      </c>
      <c r="DW114" s="1053"/>
      <c r="DX114" s="1053"/>
      <c r="DY114" s="1053"/>
      <c r="DZ114" s="1054"/>
    </row>
    <row r="115" spans="1:130" s="246" customFormat="1" ht="26.25" customHeight="1">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323663</v>
      </c>
      <c r="AB115" s="1024"/>
      <c r="AC115" s="1024"/>
      <c r="AD115" s="1024"/>
      <c r="AE115" s="1025"/>
      <c r="AF115" s="1026">
        <v>36013</v>
      </c>
      <c r="AG115" s="1024"/>
      <c r="AH115" s="1024"/>
      <c r="AI115" s="1024"/>
      <c r="AJ115" s="1025"/>
      <c r="AK115" s="1026">
        <v>36049</v>
      </c>
      <c r="AL115" s="1024"/>
      <c r="AM115" s="1024"/>
      <c r="AN115" s="1024"/>
      <c r="AO115" s="1025"/>
      <c r="AP115" s="1027">
        <v>0.2</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v>21</v>
      </c>
      <c r="BR115" s="1010"/>
      <c r="BS115" s="1010"/>
      <c r="BT115" s="1010"/>
      <c r="BU115" s="1010"/>
      <c r="BV115" s="1010" t="s">
        <v>435</v>
      </c>
      <c r="BW115" s="1010"/>
      <c r="BX115" s="1010"/>
      <c r="BY115" s="1010"/>
      <c r="BZ115" s="1010"/>
      <c r="CA115" s="1010" t="s">
        <v>179</v>
      </c>
      <c r="CB115" s="1010"/>
      <c r="CC115" s="1010"/>
      <c r="CD115" s="1010"/>
      <c r="CE115" s="1010"/>
      <c r="CF115" s="1004" t="s">
        <v>179</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179</v>
      </c>
      <c r="DH115" s="1049"/>
      <c r="DI115" s="1049"/>
      <c r="DJ115" s="1049"/>
      <c r="DK115" s="1050"/>
      <c r="DL115" s="1051" t="s">
        <v>179</v>
      </c>
      <c r="DM115" s="1049"/>
      <c r="DN115" s="1049"/>
      <c r="DO115" s="1049"/>
      <c r="DP115" s="1050"/>
      <c r="DQ115" s="1051" t="s">
        <v>179</v>
      </c>
      <c r="DR115" s="1049"/>
      <c r="DS115" s="1049"/>
      <c r="DT115" s="1049"/>
      <c r="DU115" s="1050"/>
      <c r="DV115" s="1052" t="s">
        <v>435</v>
      </c>
      <c r="DW115" s="1053"/>
      <c r="DX115" s="1053"/>
      <c r="DY115" s="1053"/>
      <c r="DZ115" s="1054"/>
    </row>
    <row r="116" spans="1:130" s="246" customFormat="1" ht="26.25" customHeight="1">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179</v>
      </c>
      <c r="AB116" s="1049"/>
      <c r="AC116" s="1049"/>
      <c r="AD116" s="1049"/>
      <c r="AE116" s="1050"/>
      <c r="AF116" s="1051" t="s">
        <v>435</v>
      </c>
      <c r="AG116" s="1049"/>
      <c r="AH116" s="1049"/>
      <c r="AI116" s="1049"/>
      <c r="AJ116" s="1050"/>
      <c r="AK116" s="1051" t="s">
        <v>435</v>
      </c>
      <c r="AL116" s="1049"/>
      <c r="AM116" s="1049"/>
      <c r="AN116" s="1049"/>
      <c r="AO116" s="1050"/>
      <c r="AP116" s="1052" t="s">
        <v>435</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179</v>
      </c>
      <c r="BR116" s="1010"/>
      <c r="BS116" s="1010"/>
      <c r="BT116" s="1010"/>
      <c r="BU116" s="1010"/>
      <c r="BV116" s="1010" t="s">
        <v>438</v>
      </c>
      <c r="BW116" s="1010"/>
      <c r="BX116" s="1010"/>
      <c r="BY116" s="1010"/>
      <c r="BZ116" s="1010"/>
      <c r="CA116" s="1010" t="s">
        <v>179</v>
      </c>
      <c r="CB116" s="1010"/>
      <c r="CC116" s="1010"/>
      <c r="CD116" s="1010"/>
      <c r="CE116" s="1010"/>
      <c r="CF116" s="1004" t="s">
        <v>435</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435</v>
      </c>
      <c r="DM116" s="1049"/>
      <c r="DN116" s="1049"/>
      <c r="DO116" s="1049"/>
      <c r="DP116" s="1050"/>
      <c r="DQ116" s="1051" t="s">
        <v>438</v>
      </c>
      <c r="DR116" s="1049"/>
      <c r="DS116" s="1049"/>
      <c r="DT116" s="1049"/>
      <c r="DU116" s="1050"/>
      <c r="DV116" s="1052" t="s">
        <v>435</v>
      </c>
      <c r="DW116" s="1053"/>
      <c r="DX116" s="1053"/>
      <c r="DY116" s="1053"/>
      <c r="DZ116" s="1054"/>
    </row>
    <row r="117" spans="1:130" s="246" customFormat="1" ht="26.25" customHeight="1">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3614145</v>
      </c>
      <c r="AB117" s="1067"/>
      <c r="AC117" s="1067"/>
      <c r="AD117" s="1067"/>
      <c r="AE117" s="1068"/>
      <c r="AF117" s="1069">
        <v>3285029</v>
      </c>
      <c r="AG117" s="1067"/>
      <c r="AH117" s="1067"/>
      <c r="AI117" s="1067"/>
      <c r="AJ117" s="1068"/>
      <c r="AK117" s="1069">
        <v>3312235</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438</v>
      </c>
      <c r="BW117" s="1010"/>
      <c r="BX117" s="1010"/>
      <c r="BY117" s="1010"/>
      <c r="BZ117" s="1010"/>
      <c r="CA117" s="1010" t="s">
        <v>435</v>
      </c>
      <c r="CB117" s="1010"/>
      <c r="CC117" s="1010"/>
      <c r="CD117" s="1010"/>
      <c r="CE117" s="1010"/>
      <c r="CF117" s="1004" t="s">
        <v>435</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179</v>
      </c>
      <c r="DH117" s="1049"/>
      <c r="DI117" s="1049"/>
      <c r="DJ117" s="1049"/>
      <c r="DK117" s="1050"/>
      <c r="DL117" s="1051" t="s">
        <v>435</v>
      </c>
      <c r="DM117" s="1049"/>
      <c r="DN117" s="1049"/>
      <c r="DO117" s="1049"/>
      <c r="DP117" s="1050"/>
      <c r="DQ117" s="1051" t="s">
        <v>179</v>
      </c>
      <c r="DR117" s="1049"/>
      <c r="DS117" s="1049"/>
      <c r="DT117" s="1049"/>
      <c r="DU117" s="1050"/>
      <c r="DV117" s="1052" t="s">
        <v>179</v>
      </c>
      <c r="DW117" s="1053"/>
      <c r="DX117" s="1053"/>
      <c r="DY117" s="1053"/>
      <c r="DZ117" s="1054"/>
    </row>
    <row r="118" spans="1:130" s="246" customFormat="1" ht="26.25" customHeight="1">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307</v>
      </c>
      <c r="AG118" s="975"/>
      <c r="AH118" s="975"/>
      <c r="AI118" s="975"/>
      <c r="AJ118" s="976"/>
      <c r="AK118" s="974" t="s">
        <v>306</v>
      </c>
      <c r="AL118" s="975"/>
      <c r="AM118" s="975"/>
      <c r="AN118" s="975"/>
      <c r="AO118" s="976"/>
      <c r="AP118" s="1061" t="s">
        <v>428</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435</v>
      </c>
      <c r="BR118" s="1088"/>
      <c r="BS118" s="1088"/>
      <c r="BT118" s="1088"/>
      <c r="BU118" s="1088"/>
      <c r="BV118" s="1088" t="s">
        <v>435</v>
      </c>
      <c r="BW118" s="1088"/>
      <c r="BX118" s="1088"/>
      <c r="BY118" s="1088"/>
      <c r="BZ118" s="1088"/>
      <c r="CA118" s="1088" t="s">
        <v>179</v>
      </c>
      <c r="CB118" s="1088"/>
      <c r="CC118" s="1088"/>
      <c r="CD118" s="1088"/>
      <c r="CE118" s="1088"/>
      <c r="CF118" s="1004" t="s">
        <v>435</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179</v>
      </c>
      <c r="DH118" s="1049"/>
      <c r="DI118" s="1049"/>
      <c r="DJ118" s="1049"/>
      <c r="DK118" s="1050"/>
      <c r="DL118" s="1051" t="s">
        <v>435</v>
      </c>
      <c r="DM118" s="1049"/>
      <c r="DN118" s="1049"/>
      <c r="DO118" s="1049"/>
      <c r="DP118" s="1050"/>
      <c r="DQ118" s="1051" t="s">
        <v>435</v>
      </c>
      <c r="DR118" s="1049"/>
      <c r="DS118" s="1049"/>
      <c r="DT118" s="1049"/>
      <c r="DU118" s="1050"/>
      <c r="DV118" s="1052" t="s">
        <v>435</v>
      </c>
      <c r="DW118" s="1053"/>
      <c r="DX118" s="1053"/>
      <c r="DY118" s="1053"/>
      <c r="DZ118" s="1054"/>
    </row>
    <row r="119" spans="1:130" s="246" customFormat="1" ht="26.25" customHeight="1">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35977</v>
      </c>
      <c r="AB119" s="982"/>
      <c r="AC119" s="982"/>
      <c r="AD119" s="982"/>
      <c r="AE119" s="983"/>
      <c r="AF119" s="984">
        <v>36013</v>
      </c>
      <c r="AG119" s="982"/>
      <c r="AH119" s="982"/>
      <c r="AI119" s="982"/>
      <c r="AJ119" s="983"/>
      <c r="AK119" s="984">
        <v>36049</v>
      </c>
      <c r="AL119" s="982"/>
      <c r="AM119" s="982"/>
      <c r="AN119" s="982"/>
      <c r="AO119" s="983"/>
      <c r="AP119" s="985">
        <v>0.2</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460</v>
      </c>
      <c r="BP119" s="1096"/>
      <c r="BQ119" s="1087">
        <v>32871737</v>
      </c>
      <c r="BR119" s="1088"/>
      <c r="BS119" s="1088"/>
      <c r="BT119" s="1088"/>
      <c r="BU119" s="1088"/>
      <c r="BV119" s="1088">
        <v>32433502</v>
      </c>
      <c r="BW119" s="1088"/>
      <c r="BX119" s="1088"/>
      <c r="BY119" s="1088"/>
      <c r="BZ119" s="1088"/>
      <c r="CA119" s="1088">
        <v>32036429</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435</v>
      </c>
      <c r="DH119" s="1074"/>
      <c r="DI119" s="1074"/>
      <c r="DJ119" s="1074"/>
      <c r="DK119" s="1075"/>
      <c r="DL119" s="1073" t="s">
        <v>435</v>
      </c>
      <c r="DM119" s="1074"/>
      <c r="DN119" s="1074"/>
      <c r="DO119" s="1074"/>
      <c r="DP119" s="1075"/>
      <c r="DQ119" s="1073" t="s">
        <v>435</v>
      </c>
      <c r="DR119" s="1074"/>
      <c r="DS119" s="1074"/>
      <c r="DT119" s="1074"/>
      <c r="DU119" s="1075"/>
      <c r="DV119" s="1076" t="s">
        <v>179</v>
      </c>
      <c r="DW119" s="1077"/>
      <c r="DX119" s="1077"/>
      <c r="DY119" s="1077"/>
      <c r="DZ119" s="1078"/>
    </row>
    <row r="120" spans="1:130" s="246" customFormat="1" ht="26.25" customHeight="1">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438</v>
      </c>
      <c r="AB120" s="1049"/>
      <c r="AC120" s="1049"/>
      <c r="AD120" s="1049"/>
      <c r="AE120" s="1050"/>
      <c r="AF120" s="1051" t="s">
        <v>179</v>
      </c>
      <c r="AG120" s="1049"/>
      <c r="AH120" s="1049"/>
      <c r="AI120" s="1049"/>
      <c r="AJ120" s="1050"/>
      <c r="AK120" s="1051" t="s">
        <v>435</v>
      </c>
      <c r="AL120" s="1049"/>
      <c r="AM120" s="1049"/>
      <c r="AN120" s="1049"/>
      <c r="AO120" s="1050"/>
      <c r="AP120" s="1052" t="s">
        <v>435</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5385590</v>
      </c>
      <c r="BR120" s="1017"/>
      <c r="BS120" s="1017"/>
      <c r="BT120" s="1017"/>
      <c r="BU120" s="1017"/>
      <c r="BV120" s="1017">
        <v>5377763</v>
      </c>
      <c r="BW120" s="1017"/>
      <c r="BX120" s="1017"/>
      <c r="BY120" s="1017"/>
      <c r="BZ120" s="1017"/>
      <c r="CA120" s="1017">
        <v>6412407</v>
      </c>
      <c r="CB120" s="1017"/>
      <c r="CC120" s="1017"/>
      <c r="CD120" s="1017"/>
      <c r="CE120" s="1017"/>
      <c r="CF120" s="1031">
        <v>35.6</v>
      </c>
      <c r="CG120" s="1032"/>
      <c r="CH120" s="1032"/>
      <c r="CI120" s="1032"/>
      <c r="CJ120" s="1032"/>
      <c r="CK120" s="1097" t="s">
        <v>464</v>
      </c>
      <c r="CL120" s="1098"/>
      <c r="CM120" s="1098"/>
      <c r="CN120" s="1098"/>
      <c r="CO120" s="1099"/>
      <c r="CP120" s="1105" t="s">
        <v>408</v>
      </c>
      <c r="CQ120" s="1106"/>
      <c r="CR120" s="1106"/>
      <c r="CS120" s="1106"/>
      <c r="CT120" s="1106"/>
      <c r="CU120" s="1106"/>
      <c r="CV120" s="1106"/>
      <c r="CW120" s="1106"/>
      <c r="CX120" s="1106"/>
      <c r="CY120" s="1106"/>
      <c r="CZ120" s="1106"/>
      <c r="DA120" s="1106"/>
      <c r="DB120" s="1106"/>
      <c r="DC120" s="1106"/>
      <c r="DD120" s="1106"/>
      <c r="DE120" s="1106"/>
      <c r="DF120" s="1107"/>
      <c r="DG120" s="1016">
        <v>4027449</v>
      </c>
      <c r="DH120" s="1017"/>
      <c r="DI120" s="1017"/>
      <c r="DJ120" s="1017"/>
      <c r="DK120" s="1017"/>
      <c r="DL120" s="1017">
        <v>3854310</v>
      </c>
      <c r="DM120" s="1017"/>
      <c r="DN120" s="1017"/>
      <c r="DO120" s="1017"/>
      <c r="DP120" s="1017"/>
      <c r="DQ120" s="1017">
        <v>3533700</v>
      </c>
      <c r="DR120" s="1017"/>
      <c r="DS120" s="1017"/>
      <c r="DT120" s="1017"/>
      <c r="DU120" s="1017"/>
      <c r="DV120" s="1018">
        <v>19.600000000000001</v>
      </c>
      <c r="DW120" s="1018"/>
      <c r="DX120" s="1018"/>
      <c r="DY120" s="1018"/>
      <c r="DZ120" s="1019"/>
    </row>
    <row r="121" spans="1:130" s="246" customFormat="1" ht="26.25" customHeight="1">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179</v>
      </c>
      <c r="AB121" s="1049"/>
      <c r="AC121" s="1049"/>
      <c r="AD121" s="1049"/>
      <c r="AE121" s="1050"/>
      <c r="AF121" s="1051" t="s">
        <v>435</v>
      </c>
      <c r="AG121" s="1049"/>
      <c r="AH121" s="1049"/>
      <c r="AI121" s="1049"/>
      <c r="AJ121" s="1050"/>
      <c r="AK121" s="1051" t="s">
        <v>179</v>
      </c>
      <c r="AL121" s="1049"/>
      <c r="AM121" s="1049"/>
      <c r="AN121" s="1049"/>
      <c r="AO121" s="1050"/>
      <c r="AP121" s="1052" t="s">
        <v>435</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4531327</v>
      </c>
      <c r="BR121" s="1010"/>
      <c r="BS121" s="1010"/>
      <c r="BT121" s="1010"/>
      <c r="BU121" s="1010"/>
      <c r="BV121" s="1010">
        <v>4223341</v>
      </c>
      <c r="BW121" s="1010"/>
      <c r="BX121" s="1010"/>
      <c r="BY121" s="1010"/>
      <c r="BZ121" s="1010"/>
      <c r="CA121" s="1010">
        <v>4986936</v>
      </c>
      <c r="CB121" s="1010"/>
      <c r="CC121" s="1010"/>
      <c r="CD121" s="1010"/>
      <c r="CE121" s="1010"/>
      <c r="CF121" s="1004">
        <v>27.7</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t="s">
        <v>435</v>
      </c>
      <c r="DH121" s="1010"/>
      <c r="DI121" s="1010"/>
      <c r="DJ121" s="1010"/>
      <c r="DK121" s="1010"/>
      <c r="DL121" s="1010" t="s">
        <v>179</v>
      </c>
      <c r="DM121" s="1010"/>
      <c r="DN121" s="1010"/>
      <c r="DO121" s="1010"/>
      <c r="DP121" s="1010"/>
      <c r="DQ121" s="1010" t="s">
        <v>435</v>
      </c>
      <c r="DR121" s="1010"/>
      <c r="DS121" s="1010"/>
      <c r="DT121" s="1010"/>
      <c r="DU121" s="1010"/>
      <c r="DV121" s="1011" t="s">
        <v>179</v>
      </c>
      <c r="DW121" s="1011"/>
      <c r="DX121" s="1011"/>
      <c r="DY121" s="1011"/>
      <c r="DZ121" s="1012"/>
    </row>
    <row r="122" spans="1:130" s="246" customFormat="1" ht="26.25" customHeight="1">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179</v>
      </c>
      <c r="AB122" s="1049"/>
      <c r="AC122" s="1049"/>
      <c r="AD122" s="1049"/>
      <c r="AE122" s="1050"/>
      <c r="AF122" s="1051" t="s">
        <v>438</v>
      </c>
      <c r="AG122" s="1049"/>
      <c r="AH122" s="1049"/>
      <c r="AI122" s="1049"/>
      <c r="AJ122" s="1050"/>
      <c r="AK122" s="1051" t="s">
        <v>435</v>
      </c>
      <c r="AL122" s="1049"/>
      <c r="AM122" s="1049"/>
      <c r="AN122" s="1049"/>
      <c r="AO122" s="1050"/>
      <c r="AP122" s="1052" t="s">
        <v>435</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24292885</v>
      </c>
      <c r="BR122" s="1088"/>
      <c r="BS122" s="1088"/>
      <c r="BT122" s="1088"/>
      <c r="BU122" s="1088"/>
      <c r="BV122" s="1088">
        <v>24599491</v>
      </c>
      <c r="BW122" s="1088"/>
      <c r="BX122" s="1088"/>
      <c r="BY122" s="1088"/>
      <c r="BZ122" s="1088"/>
      <c r="CA122" s="1088">
        <v>24068880</v>
      </c>
      <c r="CB122" s="1088"/>
      <c r="CC122" s="1088"/>
      <c r="CD122" s="1088"/>
      <c r="CE122" s="1088"/>
      <c r="CF122" s="1108">
        <v>133.5</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179</v>
      </c>
      <c r="AB123" s="1049"/>
      <c r="AC123" s="1049"/>
      <c r="AD123" s="1049"/>
      <c r="AE123" s="1050"/>
      <c r="AF123" s="1051" t="s">
        <v>438</v>
      </c>
      <c r="AG123" s="1049"/>
      <c r="AH123" s="1049"/>
      <c r="AI123" s="1049"/>
      <c r="AJ123" s="1050"/>
      <c r="AK123" s="1051" t="s">
        <v>435</v>
      </c>
      <c r="AL123" s="1049"/>
      <c r="AM123" s="1049"/>
      <c r="AN123" s="1049"/>
      <c r="AO123" s="1050"/>
      <c r="AP123" s="1052" t="s">
        <v>438</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469</v>
      </c>
      <c r="BP123" s="1096"/>
      <c r="BQ123" s="1155">
        <v>34209802</v>
      </c>
      <c r="BR123" s="1156"/>
      <c r="BS123" s="1156"/>
      <c r="BT123" s="1156"/>
      <c r="BU123" s="1156"/>
      <c r="BV123" s="1156">
        <v>34200595</v>
      </c>
      <c r="BW123" s="1156"/>
      <c r="BX123" s="1156"/>
      <c r="BY123" s="1156"/>
      <c r="BZ123" s="1156"/>
      <c r="CA123" s="1156">
        <v>35468223</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438</v>
      </c>
      <c r="AB124" s="1049"/>
      <c r="AC124" s="1049"/>
      <c r="AD124" s="1049"/>
      <c r="AE124" s="1050"/>
      <c r="AF124" s="1051" t="s">
        <v>438</v>
      </c>
      <c r="AG124" s="1049"/>
      <c r="AH124" s="1049"/>
      <c r="AI124" s="1049"/>
      <c r="AJ124" s="1050"/>
      <c r="AK124" s="1051" t="s">
        <v>438</v>
      </c>
      <c r="AL124" s="1049"/>
      <c r="AM124" s="1049"/>
      <c r="AN124" s="1049"/>
      <c r="AO124" s="1050"/>
      <c r="AP124" s="1052" t="s">
        <v>438</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179</v>
      </c>
      <c r="BR124" s="1118"/>
      <c r="BS124" s="1118"/>
      <c r="BT124" s="1118"/>
      <c r="BU124" s="1118"/>
      <c r="BV124" s="1118" t="s">
        <v>179</v>
      </c>
      <c r="BW124" s="1118"/>
      <c r="BX124" s="1118"/>
      <c r="BY124" s="1118"/>
      <c r="BZ124" s="1118"/>
      <c r="CA124" s="1118" t="s">
        <v>438</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t="s">
        <v>472</v>
      </c>
      <c r="DH124" s="1074"/>
      <c r="DI124" s="1074"/>
      <c r="DJ124" s="1074"/>
      <c r="DK124" s="1075"/>
      <c r="DL124" s="1073" t="s">
        <v>179</v>
      </c>
      <c r="DM124" s="1074"/>
      <c r="DN124" s="1074"/>
      <c r="DO124" s="1074"/>
      <c r="DP124" s="1075"/>
      <c r="DQ124" s="1073" t="s">
        <v>179</v>
      </c>
      <c r="DR124" s="1074"/>
      <c r="DS124" s="1074"/>
      <c r="DT124" s="1074"/>
      <c r="DU124" s="1075"/>
      <c r="DV124" s="1076" t="s">
        <v>179</v>
      </c>
      <c r="DW124" s="1077"/>
      <c r="DX124" s="1077"/>
      <c r="DY124" s="1077"/>
      <c r="DZ124" s="1078"/>
    </row>
    <row r="125" spans="1:130" s="246" customFormat="1" ht="26.25" customHeight="1">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179</v>
      </c>
      <c r="AB125" s="1049"/>
      <c r="AC125" s="1049"/>
      <c r="AD125" s="1049"/>
      <c r="AE125" s="1050"/>
      <c r="AF125" s="1051" t="s">
        <v>179</v>
      </c>
      <c r="AG125" s="1049"/>
      <c r="AH125" s="1049"/>
      <c r="AI125" s="1049"/>
      <c r="AJ125" s="1050"/>
      <c r="AK125" s="1051" t="s">
        <v>179</v>
      </c>
      <c r="AL125" s="1049"/>
      <c r="AM125" s="1049"/>
      <c r="AN125" s="1049"/>
      <c r="AO125" s="1050"/>
      <c r="AP125" s="1052" t="s">
        <v>179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179</v>
      </c>
      <c r="DH125" s="1017"/>
      <c r="DI125" s="1017"/>
      <c r="DJ125" s="1017"/>
      <c r="DK125" s="1017"/>
      <c r="DL125" s="1017" t="s">
        <v>389</v>
      </c>
      <c r="DM125" s="1017"/>
      <c r="DN125" s="1017"/>
      <c r="DO125" s="1017"/>
      <c r="DP125" s="1017"/>
      <c r="DQ125" s="1017" t="s">
        <v>179</v>
      </c>
      <c r="DR125" s="1017"/>
      <c r="DS125" s="1017"/>
      <c r="DT125" s="1017"/>
      <c r="DU125" s="1017"/>
      <c r="DV125" s="1018" t="s">
        <v>179</v>
      </c>
      <c r="DW125" s="1018"/>
      <c r="DX125" s="1018"/>
      <c r="DY125" s="1018"/>
      <c r="DZ125" s="1019"/>
    </row>
    <row r="126" spans="1:130" s="246" customFormat="1" ht="26.25" customHeight="1" thickBot="1">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287686</v>
      </c>
      <c r="AB126" s="1049"/>
      <c r="AC126" s="1049"/>
      <c r="AD126" s="1049"/>
      <c r="AE126" s="1050"/>
      <c r="AF126" s="1051" t="s">
        <v>179</v>
      </c>
      <c r="AG126" s="1049"/>
      <c r="AH126" s="1049"/>
      <c r="AI126" s="1049"/>
      <c r="AJ126" s="1050"/>
      <c r="AK126" s="1051" t="s">
        <v>179</v>
      </c>
      <c r="AL126" s="1049"/>
      <c r="AM126" s="1049"/>
      <c r="AN126" s="1049"/>
      <c r="AO126" s="1050"/>
      <c r="AP126" s="1052" t="s">
        <v>179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179</v>
      </c>
      <c r="DH126" s="1010"/>
      <c r="DI126" s="1010"/>
      <c r="DJ126" s="1010"/>
      <c r="DK126" s="1010"/>
      <c r="DL126" s="1010" t="s">
        <v>389</v>
      </c>
      <c r="DM126" s="1010"/>
      <c r="DN126" s="1010"/>
      <c r="DO126" s="1010"/>
      <c r="DP126" s="1010"/>
      <c r="DQ126" s="1010" t="s">
        <v>179</v>
      </c>
      <c r="DR126" s="1010"/>
      <c r="DS126" s="1010"/>
      <c r="DT126" s="1010"/>
      <c r="DU126" s="1010"/>
      <c r="DV126" s="1011" t="s">
        <v>179</v>
      </c>
      <c r="DW126" s="1011"/>
      <c r="DX126" s="1011"/>
      <c r="DY126" s="1011"/>
      <c r="DZ126" s="1012"/>
    </row>
    <row r="127" spans="1:130" s="246" customFormat="1" ht="26.25" customHeight="1">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389</v>
      </c>
      <c r="AB127" s="1049"/>
      <c r="AC127" s="1049"/>
      <c r="AD127" s="1049"/>
      <c r="AE127" s="1050"/>
      <c r="AF127" s="1051" t="s">
        <v>179</v>
      </c>
      <c r="AG127" s="1049"/>
      <c r="AH127" s="1049"/>
      <c r="AI127" s="1049"/>
      <c r="AJ127" s="1050"/>
      <c r="AK127" s="1051" t="s">
        <v>179</v>
      </c>
      <c r="AL127" s="1049"/>
      <c r="AM127" s="1049"/>
      <c r="AN127" s="1049"/>
      <c r="AO127" s="1050"/>
      <c r="AP127" s="1052" t="s">
        <v>389</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179</v>
      </c>
      <c r="DH127" s="1010"/>
      <c r="DI127" s="1010"/>
      <c r="DJ127" s="1010"/>
      <c r="DK127" s="1010"/>
      <c r="DL127" s="1010" t="s">
        <v>389</v>
      </c>
      <c r="DM127" s="1010"/>
      <c r="DN127" s="1010"/>
      <c r="DO127" s="1010"/>
      <c r="DP127" s="1010"/>
      <c r="DQ127" s="1010" t="s">
        <v>472</v>
      </c>
      <c r="DR127" s="1010"/>
      <c r="DS127" s="1010"/>
      <c r="DT127" s="1010"/>
      <c r="DU127" s="1010"/>
      <c r="DV127" s="1011" t="s">
        <v>179</v>
      </c>
      <c r="DW127" s="1011"/>
      <c r="DX127" s="1011"/>
      <c r="DY127" s="1011"/>
      <c r="DZ127" s="1012"/>
    </row>
    <row r="128" spans="1:130" s="246" customFormat="1" ht="26.25" customHeight="1" thickBot="1">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641868</v>
      </c>
      <c r="AB128" s="1138"/>
      <c r="AC128" s="1138"/>
      <c r="AD128" s="1138"/>
      <c r="AE128" s="1139"/>
      <c r="AF128" s="1140">
        <v>700019</v>
      </c>
      <c r="AG128" s="1138"/>
      <c r="AH128" s="1138"/>
      <c r="AI128" s="1138"/>
      <c r="AJ128" s="1139"/>
      <c r="AK128" s="1140">
        <v>752076</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179</v>
      </c>
      <c r="BG128" s="1145"/>
      <c r="BH128" s="1145"/>
      <c r="BI128" s="1145"/>
      <c r="BJ128" s="1145"/>
      <c r="BK128" s="1145"/>
      <c r="BL128" s="1146"/>
      <c r="BM128" s="1144">
        <v>12.48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v>21</v>
      </c>
      <c r="DH128" s="1130"/>
      <c r="DI128" s="1130"/>
      <c r="DJ128" s="1130"/>
      <c r="DK128" s="1130"/>
      <c r="DL128" s="1130" t="s">
        <v>179</v>
      </c>
      <c r="DM128" s="1130"/>
      <c r="DN128" s="1130"/>
      <c r="DO128" s="1130"/>
      <c r="DP128" s="1130"/>
      <c r="DQ128" s="1130" t="s">
        <v>179</v>
      </c>
      <c r="DR128" s="1130"/>
      <c r="DS128" s="1130"/>
      <c r="DT128" s="1130"/>
      <c r="DU128" s="1130"/>
      <c r="DV128" s="1131" t="s">
        <v>179</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19997403</v>
      </c>
      <c r="AB129" s="1049"/>
      <c r="AC129" s="1049"/>
      <c r="AD129" s="1049"/>
      <c r="AE129" s="1050"/>
      <c r="AF129" s="1051">
        <v>20073060</v>
      </c>
      <c r="AG129" s="1049"/>
      <c r="AH129" s="1049"/>
      <c r="AI129" s="1049"/>
      <c r="AJ129" s="1050"/>
      <c r="AK129" s="1051">
        <v>20194110</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179</v>
      </c>
      <c r="BG129" s="1159"/>
      <c r="BH129" s="1159"/>
      <c r="BI129" s="1159"/>
      <c r="BJ129" s="1159"/>
      <c r="BK129" s="1159"/>
      <c r="BL129" s="1160"/>
      <c r="BM129" s="1158">
        <v>17.48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2296430</v>
      </c>
      <c r="AB130" s="1049"/>
      <c r="AC130" s="1049"/>
      <c r="AD130" s="1049"/>
      <c r="AE130" s="1050"/>
      <c r="AF130" s="1051">
        <v>2189467</v>
      </c>
      <c r="AG130" s="1049"/>
      <c r="AH130" s="1049"/>
      <c r="AI130" s="1049"/>
      <c r="AJ130" s="1050"/>
      <c r="AK130" s="1051">
        <v>2164904</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2.7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17700973</v>
      </c>
      <c r="AB131" s="1074"/>
      <c r="AC131" s="1074"/>
      <c r="AD131" s="1074"/>
      <c r="AE131" s="1075"/>
      <c r="AF131" s="1073">
        <v>17883593</v>
      </c>
      <c r="AG131" s="1074"/>
      <c r="AH131" s="1074"/>
      <c r="AI131" s="1074"/>
      <c r="AJ131" s="1075"/>
      <c r="AK131" s="1073">
        <v>18029206</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t="s">
        <v>389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3.8181347429999999</v>
      </c>
      <c r="AB132" s="1190"/>
      <c r="AC132" s="1190"/>
      <c r="AD132" s="1190"/>
      <c r="AE132" s="1191"/>
      <c r="AF132" s="1192">
        <v>2.2117647159999998</v>
      </c>
      <c r="AG132" s="1190"/>
      <c r="AH132" s="1190"/>
      <c r="AI132" s="1190"/>
      <c r="AJ132" s="1191"/>
      <c r="AK132" s="1192">
        <v>2.1923039759999998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3.6</v>
      </c>
      <c r="AB133" s="1173"/>
      <c r="AC133" s="1173"/>
      <c r="AD133" s="1173"/>
      <c r="AE133" s="1174"/>
      <c r="AF133" s="1172">
        <v>3.2</v>
      </c>
      <c r="AG133" s="1173"/>
      <c r="AH133" s="1173"/>
      <c r="AI133" s="1173"/>
      <c r="AJ133" s="1174"/>
      <c r="AK133" s="1172">
        <v>2.7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UAgKSmDdeztfBC90Q/1ZMbhc/wZjy158Ke+E//Gl/hi2Ko3tUevb/fKosbvVb1NqWXzeIs0qyHGc9+nNoPG+g==" saltValue="4Imsxi7ceq10QmE1CRSo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Z9QuPKj4kecxZljJw0zq4NxpnijVC6XZi95WjXVsYy9E1tVMPxLTLJCyyPIZs2ngtdV5bhz8V0LQtcH5C+eyA==" saltValue="5V9fZSFW8ZlugNwSXT8H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IHWYwWM3BpcrnAGu4/Ftbxawzxsuauu5ImYbfv6/LPbeW+61p5RgFsRPQ+U4Fs8gT+KegrRuoOpJW69VktetQ==" saltValue="AdbCPVDLo8rgrR9FL9ip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4703355</v>
      </c>
      <c r="AP9" s="312">
        <v>42309</v>
      </c>
      <c r="AQ9" s="313">
        <v>63339</v>
      </c>
      <c r="AR9" s="314">
        <v>-33.200000000000003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663327</v>
      </c>
      <c r="AP10" s="315">
        <v>5967</v>
      </c>
      <c r="AQ10" s="316">
        <v>4956</v>
      </c>
      <c r="AR10" s="317">
        <v>20.399999999999999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996127</v>
      </c>
      <c r="AP11" s="315">
        <v>8961</v>
      </c>
      <c r="AQ11" s="316">
        <v>5936</v>
      </c>
      <c r="AR11" s="317">
        <v>51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914</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t="s">
        <v>508</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t="s">
        <v>508</v>
      </c>
      <c r="AP14" s="315" t="s">
        <v>508</v>
      </c>
      <c r="AQ14" s="316">
        <v>2492</v>
      </c>
      <c r="AR14" s="317" t="s">
        <v>508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85905</v>
      </c>
      <c r="AP15" s="315">
        <v>773</v>
      </c>
      <c r="AQ15" s="316">
        <v>2050</v>
      </c>
      <c r="AR15" s="317">
        <v>-62.3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-384171</v>
      </c>
      <c r="AP16" s="315">
        <v>-3456</v>
      </c>
      <c r="AQ16" s="316">
        <v>-5679</v>
      </c>
      <c r="AR16" s="317">
        <v>-39.1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6064543</v>
      </c>
      <c r="AP17" s="315">
        <v>54553</v>
      </c>
      <c r="AQ17" s="316">
        <v>74007</v>
      </c>
      <c r="AR17" s="317">
        <v>-26.3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4.87</v>
      </c>
      <c r="AP21" s="328">
        <v>7.16</v>
      </c>
      <c r="AQ21" s="329">
        <v>-2.29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99.5</v>
      </c>
      <c r="AP22" s="333">
        <v>98.2</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2651288</v>
      </c>
      <c r="AP32" s="342">
        <v>23850</v>
      </c>
      <c r="AQ32" s="343">
        <v>45288</v>
      </c>
      <c r="AR32" s="344">
        <v>-47.3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v>17</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367855</v>
      </c>
      <c r="AP35" s="342">
        <v>3309</v>
      </c>
      <c r="AQ35" s="343">
        <v>12800</v>
      </c>
      <c r="AR35" s="344">
        <v>-74.099999999999994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257043</v>
      </c>
      <c r="AP36" s="342">
        <v>2312</v>
      </c>
      <c r="AQ36" s="343">
        <v>1217</v>
      </c>
      <c r="AR36" s="344">
        <v>90</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36049</v>
      </c>
      <c r="AP37" s="342">
        <v>324</v>
      </c>
      <c r="AQ37" s="343">
        <v>783</v>
      </c>
      <c r="AR37" s="344">
        <v>-58.6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2</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-752076</v>
      </c>
      <c r="AP39" s="342">
        <v>-6765</v>
      </c>
      <c r="AQ39" s="343">
        <v>-4392</v>
      </c>
      <c r="AR39" s="344">
        <v>54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-2164904</v>
      </c>
      <c r="AP40" s="342">
        <v>-19474</v>
      </c>
      <c r="AQ40" s="343">
        <v>-39728</v>
      </c>
      <c r="AR40" s="344">
        <v>-51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395255</v>
      </c>
      <c r="AP41" s="342">
        <v>3556</v>
      </c>
      <c r="AQ41" s="343">
        <v>15988</v>
      </c>
      <c r="AR41" s="344">
        <v>-77.8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5885640</v>
      </c>
      <c r="AN51" s="364">
        <v>53916</v>
      </c>
      <c r="AO51" s="365">
        <v>21.1</v>
      </c>
      <c r="AP51" s="366">
        <v>53605</v>
      </c>
      <c r="AQ51" s="367">
        <v>5.4</v>
      </c>
      <c r="AR51" s="368">
        <v>15.7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2823624</v>
      </c>
      <c r="AN52" s="372">
        <v>25866</v>
      </c>
      <c r="AO52" s="373">
        <v>37.5</v>
      </c>
      <c r="AP52" s="374">
        <v>28343</v>
      </c>
      <c r="AQ52" s="375">
        <v>11.7</v>
      </c>
      <c r="AR52" s="376">
        <v>25.8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4174714</v>
      </c>
      <c r="AN53" s="364">
        <v>37936</v>
      </c>
      <c r="AO53" s="365">
        <v>-29.6</v>
      </c>
      <c r="AP53" s="366">
        <v>58051</v>
      </c>
      <c r="AQ53" s="367">
        <v>8.3000000000000007</v>
      </c>
      <c r="AR53" s="368">
        <v>-37.9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3089731</v>
      </c>
      <c r="AN54" s="372">
        <v>28077</v>
      </c>
      <c r="AO54" s="373">
        <v>8.5</v>
      </c>
      <c r="AP54" s="374">
        <v>32143</v>
      </c>
      <c r="AQ54" s="375">
        <v>13.4</v>
      </c>
      <c r="AR54" s="376">
        <v>-4.9000000000000004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4032545</v>
      </c>
      <c r="AN55" s="364">
        <v>36527</v>
      </c>
      <c r="AO55" s="365">
        <v>-3.7</v>
      </c>
      <c r="AP55" s="366">
        <v>65942</v>
      </c>
      <c r="AQ55" s="367">
        <v>13.6</v>
      </c>
      <c r="AR55" s="368">
        <v>-17.3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3285976</v>
      </c>
      <c r="AN56" s="372">
        <v>29765</v>
      </c>
      <c r="AO56" s="373">
        <v>6</v>
      </c>
      <c r="AP56" s="374">
        <v>32778</v>
      </c>
      <c r="AQ56" s="375">
        <v>2</v>
      </c>
      <c r="AR56" s="376">
        <v>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4181938</v>
      </c>
      <c r="AN57" s="364">
        <v>37714</v>
      </c>
      <c r="AO57" s="365">
        <v>3.2</v>
      </c>
      <c r="AP57" s="366">
        <v>68655</v>
      </c>
      <c r="AQ57" s="367">
        <v>4.0999999999999996</v>
      </c>
      <c r="AR57" s="368">
        <v>-0.9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2760908</v>
      </c>
      <c r="AN58" s="372">
        <v>24899</v>
      </c>
      <c r="AO58" s="373">
        <v>-16.3</v>
      </c>
      <c r="AP58" s="374">
        <v>32316</v>
      </c>
      <c r="AQ58" s="375">
        <v>-1.4</v>
      </c>
      <c r="AR58" s="376">
        <v>-14.9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3666268</v>
      </c>
      <c r="AN59" s="364">
        <v>32980</v>
      </c>
      <c r="AO59" s="365">
        <v>-12.6</v>
      </c>
      <c r="AP59" s="366">
        <v>66863</v>
      </c>
      <c r="AQ59" s="367">
        <v>-2.6</v>
      </c>
      <c r="AR59" s="368">
        <v>-10</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2564796</v>
      </c>
      <c r="AN60" s="372">
        <v>23072</v>
      </c>
      <c r="AO60" s="373">
        <v>-7.3</v>
      </c>
      <c r="AP60" s="374">
        <v>32770</v>
      </c>
      <c r="AQ60" s="375">
        <v>1.4</v>
      </c>
      <c r="AR60" s="376">
        <v>-8.6999999999999993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4388221</v>
      </c>
      <c r="AN61" s="379">
        <v>39815</v>
      </c>
      <c r="AO61" s="380">
        <v>-4.3</v>
      </c>
      <c r="AP61" s="381">
        <v>62623</v>
      </c>
      <c r="AQ61" s="382">
        <v>5.8</v>
      </c>
      <c r="AR61" s="368">
        <v>-10.1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2905007</v>
      </c>
      <c r="AN62" s="372">
        <v>26336</v>
      </c>
      <c r="AO62" s="373">
        <v>5.7</v>
      </c>
      <c r="AP62" s="374">
        <v>31670</v>
      </c>
      <c r="AQ62" s="375">
        <v>5.4</v>
      </c>
      <c r="AR62" s="376">
        <v>0.3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35iFW+MlHrSp2BLZ44usRkaEIIkMrUhhe9joffWfi7dLlMnNCnpNP+mMx58X0FzOqvuIdl1WPtHXUmo0vo3/g==" saltValue="jqfwB827y1KwTjN7rzm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yYXUb7eiA8Ws7B4GHdRV8KjiT5r+bhxETMKdL3qhlu1onYjRgo6vWK9d57jWOtsQoUSQWPNXl8mGxuDUryynA==" saltValue="24SmnMDmNm5Py7Xalnn2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5A85PNYMgb4NfwAEe0eRdG5HQ8mJd5gRQtz1TX5ns6wXTu5fBW/z3xzfpv2FRO6hh8xOGSBrPjCVSG17jA3Lg==" saltValue="gzBBbezZUAZOMTHknEN9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2" t="s">
        <v>3</v>
      </c>
      <c r="D47" s="1232"/>
      <c r="E47" s="1233"/>
      <c r="F47" s="11">
        <v>13.67</v>
      </c>
      <c r="G47" s="12">
        <v>12.42</v>
      </c>
      <c r="H47" s="12">
        <v>15.1</v>
      </c>
      <c r="I47" s="12">
        <v>15.16</v>
      </c>
      <c r="J47" s="13">
        <v>16.68</v>
      </c>
    </row>
    <row r="48" spans="2:10" ht="57.75" customHeight="1">
      <c r="B48" s="14"/>
      <c r="C48" s="1234" t="s">
        <v>4</v>
      </c>
      <c r="D48" s="1234"/>
      <c r="E48" s="1235"/>
      <c r="F48" s="15">
        <v>4.1500000000000004</v>
      </c>
      <c r="G48" s="16">
        <v>5.77</v>
      </c>
      <c r="H48" s="16">
        <v>3.66</v>
      </c>
      <c r="I48" s="16">
        <v>3.63</v>
      </c>
      <c r="J48" s="17">
        <v>5.0199999999999996</v>
      </c>
    </row>
    <row r="49" spans="2:10" ht="57.75" customHeight="1" thickBot="1">
      <c r="B49" s="18"/>
      <c r="C49" s="1236" t="s">
        <v>5</v>
      </c>
      <c r="D49" s="1236"/>
      <c r="E49" s="1237"/>
      <c r="F49" s="19" t="s">
        <v>555</v>
      </c>
      <c r="G49" s="20" t="s">
        <v>556</v>
      </c>
      <c r="H49" s="20" t="s">
        <v>557</v>
      </c>
      <c r="I49" s="20" t="s">
        <v>558</v>
      </c>
      <c r="J49" s="21">
        <v>1.42</v>
      </c>
    </row>
    <row r="50" spans="2:10" ht="13.5" customHeight="1"/>
    <row r="51" spans="2:10" ht="13.5" hidden="1" customHeight="1"/>
    <row r="52" spans="2:10" ht="13.5" hidden="1" customHeight="1"/>
    <row r="53" spans="2:10" ht="13.5" hidden="1" customHeight="1"/>
  </sheetData>
  <sheetProtection algorithmName="SHA-512" hashValue="83wRKfF5dlyuQOO7Se9uULNMVqI9UoEEUtGTdzaVwty+WcYvJ+f5AGgQKeoxh9rNIvw4c5Q2Ks0ns9LLUy5tkA==" saltValue="C0c4kbZDq32K4M6jUJR7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2020-03-03T06:42:48Z</cp:lastPrinted>
  <dcterms:created xsi:type="dcterms:W3CDTF">2020-02-10T03:05:02Z</dcterms:created>
  <dcterms:modified xsi:type="dcterms:W3CDTF">2020-09-25T12:00:32Z</dcterms:modified>
  <cp:category/>
</cp:coreProperties>
</file>