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
    </mc:Choice>
  </mc:AlternateContent>
  <xr:revisionPtr revIDLastSave="0" documentId="13_ncr:1_{CD3D7105-F04C-4933-B272-BB3877AB451E}" xr6:coauthVersionLast="36" xr6:coauthVersionMax="36" xr10:uidLastSave="{00000000-0000-0000-0000-000000000000}"/>
  <bookViews>
    <workbookView xWindow="0" yWindow="0" windowWidth="15360" windowHeight="7635" tabRatio="79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AM35" i="10"/>
  <c r="BW34" i="10"/>
  <c r="BW35" i="10" s="1"/>
  <c r="BW36" i="10" s="1"/>
  <c r="BW37" i="10" s="1"/>
  <c r="BW38" i="10" s="1"/>
  <c r="BW39" i="10" s="1"/>
  <c r="BW40" i="10" s="1"/>
  <c r="BW41" i="10" s="1"/>
</calcChain>
</file>

<file path=xl/sharedStrings.xml><?xml version="1.0" encoding="utf-8"?>
<sst xmlns="http://schemas.openxmlformats.org/spreadsheetml/2006/main" count="1108" uniqueCount="599">
  <si>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</si>
  <si>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</si>
  <si>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</si>
  <si>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</si>
  <si>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</si>
  <si>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</si>
  <si>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</si>
  <si>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</si>
  <si>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</si>
  <si>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</si>
  <si>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</si>
  <si>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</si>
  <si>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</si>
  <si>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</si>
  <si>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</si>
  <si>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</si>
  <si>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</si>
  <si>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</si>
  <si>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</si>
  <si>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</si>
  <si>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</si>
  <si>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</si>
  <si>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</si>
  <si>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</si>
  <si>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</si>
  <si>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</si>
  <si>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</si>
  <si>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</si>
  <si>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</si>
  <si>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</si>
  <si>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</si>
  <si>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</si>
  <si>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</si>
  <si>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</si>
  <si>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</si>
  <si>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</si>
  <si>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</si>
  <si>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</si>
  <si>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</si>
  <si>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</si>
  <si>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</si>
  <si>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</si>
  <si>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</si>
  <si>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</si>
  <si>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</si>
  <si>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</si>
  <si>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</si>
  <si>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</si>
  <si>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</si>
  <si>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</si>
  <si>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</si>
  <si>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</si>
  <si>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</si>
  <si>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</si>
  <si>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</si>
  <si>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</si>
  <si>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</si>
  <si>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</si>
  <si>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</si>
  <si>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</si>
  <si>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</si>
  <si>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</si>
  <si>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</si>
  <si>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</si>
  <si>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</si>
  <si>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</si>
  <si>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</si>
  <si>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</si>
  <si>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</si>
  <si>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</si>
  <si>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</si>
  <si>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</si>
  <si>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</si>
  <si>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</si>
  <si>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</si>
  <si>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</si>
  <si>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</si>
  <si>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</si>
  <si>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</si>
  <si>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</si>
  <si>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</si>
  <si>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</si>
  <si>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</si>
  <si>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</si>
  <si>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</si>
  <si>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</si>
  <si>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</si>
  <si>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</si>
  <si>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</si>
  <si>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</si>
  <si>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</si>
  <si>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</si>
  <si>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</si>
  <si>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</si>
  <si>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</si>
  <si>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</si>
  <si>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</si>
  <si>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</si>
  <si>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日高市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</si>
  <si>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</si>
  <si>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</si>
  <si>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</si>
  <si>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</si>
  <si>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</si>
  <si>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</si>
  <si>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</si>
  <si>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</si>
  <si>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</si>
  <si>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</si>
  <si>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</si>
  <si>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</si>
  <si>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</si>
  <si>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</si>
  <si>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</si>
  <si>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</si>
  <si>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</si>
  <si>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</si>
  <si>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</si>
  <si>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</si>
  <si>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</si>
  <si>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</si>
  <si>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</si>
  <si>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</si>
  <si>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</si>
  <si>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</si>
  <si>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</si>
  <si>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</si>
  <si>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</si>
  <si>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</si>
  <si>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</si>
  <si>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</si>
  <si>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</si>
  <si>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</si>
  <si>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</si>
  <si>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</si>
  <si>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</si>
  <si>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</si>
  <si>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</si>
  <si>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</si>
  <si>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</si>
  <si>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</si>
  <si>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</si>
  <si>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</si>
  <si>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</si>
  <si>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</si>
  <si>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</si>
  <si>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</si>
  <si>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</si>
  <si>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</si>
  <si>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</si>
  <si>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</si>
  <si>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</si>
  <si>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</si>
  <si>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</si>
  <si>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</si>
  <si>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</si>
  <si>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</si>
  <si>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</si>
  <si>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</si>
  <si>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</si>
  <si>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</si>
  <si>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</si>
  <si>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</si>
  <si>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</si>
  <si>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</si>
  <si>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</si>
  <si>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</si>
  <si>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</si>
  <si>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</si>
  <si>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</si>
  <si>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</si>
  <si>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</si>
  <si>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</si>
  <si>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</si>
  <si>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</si>
  <si>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</si>
  <si>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</si>
  <si>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</si>
  <si>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</si>
  <si>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</si>
  <si>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</si>
  <si>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</si>
  <si>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</si>
  <si>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</si>
  <si>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</si>
  <si>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</si>
  <si>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</si>
  <si>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</si>
  <si>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</si>
  <si>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</si>
  <si>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</si>
  <si>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</si>
  <si>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</si>
  <si>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</si>
  <si>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</si>
  <si>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</si>
  <si>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</si>
  <si>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</si>
  <si>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</si>
  <si>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</si>
  <si>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</si>
  <si>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</si>
  <si>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</si>
  <si>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</si>
  <si>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</si>
  <si>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</si>
  <si>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</si>
  <si>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</si>
  <si>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</si>
  <si>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</si>
  <si>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</si>
  <si>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埼玉県日高市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</si>
  <si>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</si>
  <si>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</si>
  <si>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</si>
  <si>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</si>
  <si>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</si>
  <si>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</si>
  <si>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</si>
  <si>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</si>
  <si>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</si>
  <si>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</si>
  <si>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</si>
  <si>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</si>
  <si>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</si>
  <si>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</si>
  <si>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</si>
  <si>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</si>
  <si>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</si>
  <si>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</si>
  <si>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</si>
  <si>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</si>
  <si>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</si>
  <si>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</si>
  <si>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</si>
  <si>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</si>
  <si>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</si>
  <si>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</si>
  <si>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</si>
  <si>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</si>
  <si>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</si>
  <si>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</si>
  <si>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</si>
  <si>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</si>
  <si>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</si>
  <si>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</si>
  <si>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</si>
  <si>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</si>
  <si>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</si>
  <si>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</si>
  <si>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</si>
  <si>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</si>
  <si>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</si>
  <si>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</si>
  <si>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</si>
  <si>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</si>
  <si>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</si>
  <si>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</si>
  <si>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</si>
  <si>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</si>
  <si>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</si>
  <si>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</si>
  <si>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</si>
  <si>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</si>
  <si>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</si>
  <si>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</si>
  <si>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</si>
  <si>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</si>
  <si>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</si>
  <si>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</si>
  <si>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</si>
  <si>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</si>
  <si>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</si>
  <si>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</si>
  <si>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</si>
  <si>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</si>
  <si>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</si>
  <si>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</si>
  <si>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</si>
  <si>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</si>
  <si>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</si>
  <si>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</si>
  <si>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</si>
  <si>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</si>
  <si>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</si>
  <si>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</si>
  <si>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</si>
  <si>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</si>
  <si>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</si>
  <si>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</si>
  <si>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</si>
  <si>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</si>
  <si>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</si>
  <si>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</si>
  <si>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</si>
  <si>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</si>
  <si>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</si>
  <si>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</si>
  <si>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</si>
  <si>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</si>
  <si>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</si>
  <si>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</si>
  <si>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</si>
  <si>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</si>
  <si>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</si>
  <si>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</si>
  <si>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</si>
  <si>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</si>
  <si>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</si>
  <si>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</si>
  <si>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</si>
  <si>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</si>
  <si>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</si>
  <si>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</si>
  <si>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</si>
  <si>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</si>
  <si>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</si>
  <si>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</si>
  <si>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</si>
  <si>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</si>
  <si>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</si>
  <si>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</si>
  <si>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</si>
  <si>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</si>
  <si>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</si>
  <si>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</si>
  <si>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</si>
  <si>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</si>
  <si>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</si>
  <si>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</si>
  <si>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</si>
  <si>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</si>
  <si>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</si>
  <si>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</si>
  <si>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</si>
  <si>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</si>
  <si>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</si>
  <si>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</si>
  <si>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</si>
  <si>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</si>
  <si>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</si>
  <si>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</si>
  <si>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</si>
  <si>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</si>
  <si>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</si>
  <si>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</si>
  <si>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</si>
  <si>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</si>
  <si>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</si>
  <si>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</si>
  <si>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</si>
  <si>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</si>
  <si>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</si>
  <si>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</si>
  <si>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</si>
  <si>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</si>
  <si>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</si>
  <si>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</si>
  <si>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</si>
  <si>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</si>
  <si>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</si>
  <si>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埼玉県日高市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</si>
  <si>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</si>
  <si>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</si>
  <si>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</si>
  <si>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</si>
  <si>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</si>
  <si>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</si>
  <si>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</si>
  <si>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</si>
  <si>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</si>
  <si>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</si>
  <si>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</si>
  <si>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</si>
  <si>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</si>
  <si>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</si>
  <si>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</si>
  <si>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</si>
  <si>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</si>
  <si>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</si>
  <si>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</si>
  <si>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</si>
  <si>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武蔵高萩駅北土地区画整理事業特別会計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</si>
  <si>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</si>
  <si>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</si>
  <si>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</si>
  <si>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</si>
  <si>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</si>
  <si>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</si>
  <si>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</si>
  <si>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</si>
  <si>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</si>
  <si>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</si>
  <si>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</si>
  <si>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</si>
  <si>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</si>
  <si>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</si>
  <si>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</si>
  <si>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</si>
  <si>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</si>
  <si>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</si>
  <si>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</si>
  <si>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武蔵高萩駅北土地区画整理事業特別会計（宅地造成分）</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</si>
  <si>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</si>
  <si>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</si>
  <si>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</si>
  <si>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</si>
  <si>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</si>
  <si>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</si>
  <si>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</si>
  <si>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</si>
  <si>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</si>
  <si>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</si>
  <si>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</si>
  <si>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</si>
  <si>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</si>
  <si>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</si>
  <si>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</si>
  <si>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</si>
  <si>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</si>
  <si>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</si>
  <si>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</si>
  <si>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</si>
  <si>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</si>
  <si>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</si>
  <si>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</si>
  <si>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</si>
  <si>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</si>
  <si>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</si>
  <si>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</si>
  <si>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</si>
  <si>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</si>
  <si>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</si>
  <si>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</si>
  <si>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</si>
  <si>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</si>
  <si>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</si>
  <si>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</si>
  <si>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</si>
  <si>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</si>
  <si>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</si>
  <si>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</si>
  <si>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</si>
  <si>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</si>
  <si>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</si>
  <si>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</si>
  <si>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</si>
  <si>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</si>
  <si>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</si>
  <si>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</si>
  <si>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</si>
  <si>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</si>
  <si>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</si>
  <si>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</si>
  <si>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</si>
  <si>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</si>
  <si>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</si>
  <si>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</si>
  <si>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</si>
  <si>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</si>
  <si>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</si>
  <si>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</si>
  <si>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</si>
  <si>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</si>
  <si>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</si>
  <si>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</si>
  <si>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</si>
  <si>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</si>
  <si>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</si>
  <si>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</si>
  <si>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</si>
  <si>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</si>
  <si>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</si>
  <si>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</si>
  <si>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</si>
  <si>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</si>
  <si>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</si>
  <si>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</si>
  <si>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</si>
  <si>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</si>
  <si>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</si>
  <si>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</si>
  <si>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</si>
  <si>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</si>
  <si>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</si>
  <si>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</si>
  <si>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</si>
  <si>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</si>
  <si>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</si>
  <si>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</si>
  <si>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</si>
  <si>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</si>
  <si>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</si>
  <si>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</si>
  <si>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</si>
  <si>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</si>
  <si>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</si>
  <si>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</si>
  <si>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</si>
  <si>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</si>
  <si>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</si>
  <si>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</si>
  <si>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</si>
  <si>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</si>
  <si>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</si>
  <si>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</si>
  <si>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</si>
  <si>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</si>
  <si>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</si>
  <si>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</si>
  <si>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</si>
  <si>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</si>
  <si>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</si>
  <si>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</si>
  <si>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</si>
  <si>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</si>
  <si>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</si>
  <si>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</si>
  <si>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</si>
  <si>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</si>
  <si>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</si>
  <si>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</si>
  <si>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</si>
  <si>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</si>
  <si>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</si>
  <si>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</si>
  <si>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</si>
  <si>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</si>
  <si>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</si>
  <si>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</si>
  <si>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</si>
  <si>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</si>
  <si>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</si>
  <si>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</si>
  <si>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</si>
  <si>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</si>
  <si>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</si>
  <si>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</si>
  <si>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</si>
  <si>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</si>
  <si>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</si>
  <si>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</si>
  <si>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</si>
  <si>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</si>
  <si>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</si>
  <si>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</si>
  <si>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</si>
  <si>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</si>
  <si>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</si>
  <si>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</si>
  <si>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0.84</t>
  </si>
  <si>
    <t>▲ 2.36</t>
  </si>
  <si>
    <t>▲ 3.38</t>
  </si>
  <si>
    <t>水道事業会計</t>
  </si>
  <si>
    <t>一般会計</t>
  </si>
  <si>
    <t>下水道事業会計</t>
  </si>
  <si>
    <t>介護保険特別会計</t>
  </si>
  <si>
    <t>武蔵高萩駅北土地区画整理事業特別会計</t>
  </si>
  <si>
    <t>国民健康保険特別会計</t>
  </si>
  <si>
    <t>後期高齢者医療特別会計</t>
  </si>
  <si>
    <t>武蔵高萩駅北土地区画整理事業特別会計（宅地造成分）</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</si>
  <si>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</si>
  <si>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</si>
  <si>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</si>
  <si>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</si>
  <si>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</si>
  <si>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</si>
  <si>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</si>
  <si>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</si>
  <si>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</si>
  <si>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</si>
  <si>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</si>
  <si>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</si>
  <si>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</si>
  <si>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</si>
  <si>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</si>
  <si>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4">
      <t>トクベツカイケイ</t>
    </rPh>
    <phoneticPr fontId="2"/>
  </si>
  <si>
    <t>一般会計</t>
    <rPh sb="0" eb="4">
      <t>イッパンカイケイ</t>
    </rPh>
    <phoneticPr fontId="2"/>
  </si>
  <si>
    <t>交通災害特別会計</t>
    <rPh sb="0" eb="2">
      <t>コウツウ</t>
    </rPh>
    <rPh sb="2" eb="4">
      <t>サイガイ</t>
    </rPh>
    <rPh sb="4" eb="6">
      <t>トクベツ</t>
    </rPh>
    <rPh sb="6" eb="8">
      <t>カイケイ</t>
    </rPh>
    <phoneticPr fontId="2"/>
  </si>
  <si>
    <t>入間西部衛生組合</t>
    <rPh sb="0" eb="2">
      <t>イルマ</t>
    </rPh>
    <rPh sb="2" eb="4">
      <t>セイブ</t>
    </rPh>
    <rPh sb="4" eb="6">
      <t>エイセイ</t>
    </rPh>
    <rPh sb="6" eb="8">
      <t>クミアイ</t>
    </rPh>
    <phoneticPr fontId="2"/>
  </si>
  <si>
    <t>埼玉西部消防局</t>
    <rPh sb="0" eb="2">
      <t>サイタマ</t>
    </rPh>
    <rPh sb="2" eb="4">
      <t>セイブ</t>
    </rPh>
    <rPh sb="4" eb="6">
      <t>ショウボウ</t>
    </rPh>
    <rPh sb="6" eb="7">
      <t>キョク</t>
    </rPh>
    <phoneticPr fontId="2"/>
  </si>
  <si>
    <t>広域飯能斎場組合</t>
    <rPh sb="0" eb="2">
      <t>コウイキ</t>
    </rPh>
    <rPh sb="2" eb="4">
      <t>ハンノウ</t>
    </rPh>
    <rPh sb="4" eb="6">
      <t>サイジョウ</t>
    </rPh>
    <rPh sb="6" eb="8">
      <t>クミアイ</t>
    </rPh>
    <phoneticPr fontId="2"/>
  </si>
  <si>
    <t>公共施設整備基金</t>
    <rPh sb="0" eb="2">
      <t>コウキョウ</t>
    </rPh>
    <rPh sb="2" eb="4">
      <t>シセツ</t>
    </rPh>
    <rPh sb="4" eb="6">
      <t>セイビ</t>
    </rPh>
    <rPh sb="6" eb="8">
      <t>キキン</t>
    </rPh>
    <phoneticPr fontId="2"/>
  </si>
  <si>
    <t>まちづくり基金</t>
    <rPh sb="5" eb="7">
      <t>キキン</t>
    </rPh>
    <phoneticPr fontId="2"/>
  </si>
  <si>
    <t>緑の基金</t>
    <rPh sb="0" eb="1">
      <t>ミドリ</t>
    </rPh>
    <rPh sb="2" eb="4">
      <t>キキン</t>
    </rPh>
    <phoneticPr fontId="2"/>
  </si>
  <si>
    <t>巾着田整備基金</t>
    <rPh sb="0" eb="3">
      <t>キンチャクダ</t>
    </rPh>
    <rPh sb="3" eb="5">
      <t>セイビ</t>
    </rPh>
    <rPh sb="5" eb="7">
      <t>キキン</t>
    </rPh>
    <phoneticPr fontId="2"/>
  </si>
  <si>
    <t>実質公債費比率</t>
  </si>
  <si>
    <t>将来負担比率</t>
  </si>
  <si>
    <t>類似団体内平均値</t>
  </si>
  <si>
    <t>当該団体値</t>
  </si>
  <si>
    <t>(　参考　）</t>
  </si>
  <si>
    <t>　将来負担比率及び実質公債費比率ともに、類似団体平均値に比べ低い状況である。
　しかしながら、地方債残高は増加傾向にあることから、今後も急激な増加とならないよう、長期的な視点で市債の発行やコストの縮減に努めるため計画的な財政運営が必要である。</t>
    <rPh sb="7" eb="8">
      <t>オヨ</t>
    </rPh>
    <rPh sb="9" eb="11">
      <t>ジッシツ</t>
    </rPh>
    <rPh sb="11" eb="14">
      <t>コウサイヒ</t>
    </rPh>
    <rPh sb="14" eb="16">
      <t>ヒリツ</t>
    </rPh>
    <rPh sb="20" eb="22">
      <t>ルイジ</t>
    </rPh>
    <rPh sb="22" eb="24">
      <t>ダンタイ</t>
    </rPh>
    <rPh sb="24" eb="26">
      <t>ヘイキン</t>
    </rPh>
    <rPh sb="26" eb="27">
      <t>チ</t>
    </rPh>
    <rPh sb="28" eb="29">
      <t>クラ</t>
    </rPh>
    <rPh sb="30" eb="31">
      <t>ヒク</t>
    </rPh>
    <rPh sb="47" eb="50">
      <t>チホウサイ</t>
    </rPh>
    <rPh sb="50" eb="52">
      <t>ザンダカ</t>
    </rPh>
    <rPh sb="53" eb="55">
      <t>ゾウカ</t>
    </rPh>
    <rPh sb="55" eb="57">
      <t>ケイコウ</t>
    </rPh>
    <rPh sb="65" eb="67">
      <t>コンゴ</t>
    </rPh>
    <rPh sb="68" eb="70">
      <t>キュウゲキ</t>
    </rPh>
    <rPh sb="71" eb="73">
      <t>ゾウカ</t>
    </rPh>
    <rPh sb="81" eb="84">
      <t>チョウキテキ</t>
    </rPh>
    <rPh sb="85" eb="87">
      <t>シテン</t>
    </rPh>
    <rPh sb="88" eb="90">
      <t>シサイ</t>
    </rPh>
    <rPh sb="91" eb="93">
      <t>ハッコウ</t>
    </rPh>
    <rPh sb="98" eb="100">
      <t>シュクゲン</t>
    </rPh>
    <rPh sb="101" eb="102">
      <t>ツト</t>
    </rPh>
    <rPh sb="106" eb="109">
      <t>ケイカクテキ</t>
    </rPh>
    <rPh sb="110" eb="112">
      <t>ザイセイ</t>
    </rPh>
    <rPh sb="112" eb="114">
      <t>ウンエイ</t>
    </rPh>
    <rPh sb="115" eb="117">
      <t>ヒツヨウ</t>
    </rPh>
    <phoneticPr fontId="2"/>
  </si>
  <si>
    <t>分析欄</t>
  </si>
  <si>
    <t>将来負担比率及び実質公債費比率の組合せによる分析</t>
  </si>
  <si>
    <t>有形固定資産減価償却率</t>
  </si>
  <si>
    <t>　将来負担比率及び有形固定資産減価償却率はともに、平成28年度から減少傾向にあり、類似団体内平均値よりも低い状況である。
　しかし、平成29年度及び平成30年度には土木事業に係る借入れにより、地方債の発行が増加していることに加え、今後、施設の老朽化が進み、資産更新を計画的に行わなければ多額の投資が想定されることから、各施設の老朽化対策を計画的に進めるとともに、地方債以外の財源の確保に努める必要がある。</t>
    <rPh sb="7" eb="8">
      <t>オヨ</t>
    </rPh>
    <rPh sb="9" eb="15">
      <t>ユウケイコテイシサン</t>
    </rPh>
    <rPh sb="15" eb="17">
      <t>ゲンカ</t>
    </rPh>
    <rPh sb="17" eb="19">
      <t>ショウキャク</t>
    </rPh>
    <rPh sb="19" eb="20">
      <t>リツ</t>
    </rPh>
    <rPh sb="25" eb="27">
      <t>ヘイセイ</t>
    </rPh>
    <rPh sb="29" eb="31">
      <t>ネンド</t>
    </rPh>
    <rPh sb="33" eb="35">
      <t>ゲンショウ</t>
    </rPh>
    <rPh sb="35" eb="37">
      <t>ケイコウ</t>
    </rPh>
    <rPh sb="41" eb="43">
      <t>ルイジ</t>
    </rPh>
    <rPh sb="43" eb="45">
      <t>ダンタイ</t>
    </rPh>
    <rPh sb="45" eb="46">
      <t>ナイ</t>
    </rPh>
    <rPh sb="46" eb="48">
      <t>ヘイキン</t>
    </rPh>
    <rPh sb="48" eb="49">
      <t>チ</t>
    </rPh>
    <rPh sb="52" eb="53">
      <t>ヒク</t>
    </rPh>
    <rPh sb="66" eb="68">
      <t>ヘイセイ</t>
    </rPh>
    <rPh sb="70" eb="72">
      <t>ネンド</t>
    </rPh>
    <rPh sb="72" eb="73">
      <t>オヨ</t>
    </rPh>
    <rPh sb="74" eb="76">
      <t>ヘイセイ</t>
    </rPh>
    <rPh sb="78" eb="80">
      <t>ネンド</t>
    </rPh>
    <rPh sb="82" eb="84">
      <t>ドボク</t>
    </rPh>
    <rPh sb="84" eb="86">
      <t>ジギョウ</t>
    </rPh>
    <rPh sb="87" eb="88">
      <t>カカ</t>
    </rPh>
    <rPh sb="89" eb="91">
      <t>カリイレ</t>
    </rPh>
    <rPh sb="96" eb="99">
      <t>チホウサイ</t>
    </rPh>
    <rPh sb="100" eb="102">
      <t>ハッコウ</t>
    </rPh>
    <rPh sb="103" eb="105">
      <t>ゾウカ</t>
    </rPh>
    <rPh sb="112" eb="113">
      <t>クワ</t>
    </rPh>
    <rPh sb="115" eb="117">
      <t>コンゴ</t>
    </rPh>
    <rPh sb="118" eb="120">
      <t>シセツ</t>
    </rPh>
    <rPh sb="121" eb="124">
      <t>ロウキュウカ</t>
    </rPh>
    <rPh sb="125" eb="126">
      <t>スス</t>
    </rPh>
    <rPh sb="128" eb="130">
      <t>シサン</t>
    </rPh>
    <rPh sb="130" eb="132">
      <t>コウシン</t>
    </rPh>
    <rPh sb="133" eb="136">
      <t>ケイカクテキ</t>
    </rPh>
    <rPh sb="137" eb="138">
      <t>オコナ</t>
    </rPh>
    <rPh sb="143" eb="145">
      <t>タガク</t>
    </rPh>
    <rPh sb="146" eb="148">
      <t>トウシ</t>
    </rPh>
    <rPh sb="149" eb="151">
      <t>ソウテイ</t>
    </rPh>
    <rPh sb="159" eb="162">
      <t>カクシセツ</t>
    </rPh>
    <rPh sb="163" eb="166">
      <t>ロウキュウカ</t>
    </rPh>
    <rPh sb="166" eb="168">
      <t>タイサク</t>
    </rPh>
    <rPh sb="169" eb="172">
      <t>ケイカクテキ</t>
    </rPh>
    <rPh sb="173" eb="174">
      <t>スス</t>
    </rPh>
    <rPh sb="181" eb="184">
      <t>チホウサイ</t>
    </rPh>
    <rPh sb="184" eb="186">
      <t>イガイ</t>
    </rPh>
    <rPh sb="187" eb="189">
      <t>ザイゲン</t>
    </rPh>
    <rPh sb="190" eb="192">
      <t>カクホ</t>
    </rPh>
    <rPh sb="193" eb="194">
      <t>ツト</t>
    </rPh>
    <rPh sb="196" eb="198">
      <t>ヒツヨウ</t>
    </rPh>
    <phoneticPr fontId="2"/>
  </si>
  <si>
    <t>将来負担比率及び有形固定資産減価償却率の組合せによる分析</t>
  </si>
  <si>
    <t>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</si>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</sst>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rgb="FF000000"/>
      <name val="ＭＳ Ｐゴシック"/>
      <family val="3"/>
      <charset val="128"/>
    </font>
    <font>
      <sz val="14"/>
      <color theme="1"/>
      <name val="ＭＳ Ｐゴシック"/>
      <family val="3"/>
      <charset val="128"/>
    </font>
    <font>
      <sz val="14"/>
      <color rgb="FF000000"/>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FFFFFF"/>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auto="1"/>
      </left>
      <right style="thin">
        <color auto="1"/>
      </right>
      <top style="thin">
        <color auto="1"/>
      </top>
      <bottom style="thin">
        <color auto="1"/>
      </bottom>
      <diagonal style="thin">
        <color auto="1"/>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38" fillId="0" borderId="0" xfId="16" applyFont="1" applyAlignment="1">
      <alignment vertical="center"/>
    </xf>
    <xf numFmtId="0" fontId="38" fillId="0" borderId="64" xfId="16" applyFont="1" applyBorder="1" applyAlignment="1">
      <alignment vertical="center"/>
    </xf>
    <xf numFmtId="0" fontId="38" fillId="0" borderId="38" xfId="16" applyFont="1" applyBorder="1" applyAlignment="1">
      <alignment vertical="center"/>
    </xf>
    <xf numFmtId="180" fontId="38" fillId="0" borderId="0" xfId="16" applyNumberFormat="1" applyFont="1" applyAlignment="1">
      <alignment vertical="center"/>
    </xf>
    <xf numFmtId="0" fontId="38" fillId="0" borderId="40" xfId="16" applyFont="1" applyBorder="1" applyAlignment="1">
      <alignment vertical="center"/>
    </xf>
    <xf numFmtId="0" fontId="38" fillId="0" borderId="54" xfId="16" applyFont="1" applyBorder="1" applyAlignment="1">
      <alignment vertical="center"/>
    </xf>
    <xf numFmtId="0" fontId="38" fillId="0" borderId="37" xfId="16" applyFont="1" applyBorder="1" applyAlignment="1">
      <alignment vertical="center"/>
    </xf>
    <xf numFmtId="0" fontId="39" fillId="0" borderId="0" xfId="20" applyFont="1" applyAlignment="1">
      <alignment vertical="center"/>
    </xf>
    <xf numFmtId="179" fontId="38" fillId="9" borderId="0" xfId="17" applyNumberFormat="1" applyFont="1" applyFill="1" applyAlignment="1">
      <alignment vertical="center" wrapText="1"/>
    </xf>
    <xf numFmtId="49" fontId="38" fillId="9" borderId="0" xfId="17" applyNumberFormat="1" applyFont="1" applyFill="1" applyAlignment="1">
      <alignment horizontal="center" vertical="center"/>
    </xf>
    <xf numFmtId="49" fontId="38" fillId="9" borderId="0" xfId="17" applyNumberFormat="1" applyFont="1" applyFill="1" applyAlignment="1">
      <alignment horizontal="center" vertical="center" wrapText="1"/>
    </xf>
    <xf numFmtId="178" fontId="38" fillId="9"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38" fillId="0" borderId="0" xfId="16" applyNumberFormat="1" applyFont="1" applyAlignment="1">
      <alignment vertical="center"/>
    </xf>
    <xf numFmtId="178" fontId="0" fillId="0" borderId="0" xfId="16" applyNumberFormat="1" applyFont="1" applyAlignment="1">
      <alignment vertical="center"/>
    </xf>
    <xf numFmtId="189" fontId="38" fillId="0" borderId="0" xfId="17" applyNumberFormat="1" applyFont="1" applyAlignment="1">
      <alignment vertical="center"/>
    </xf>
    <xf numFmtId="0" fontId="38" fillId="0" borderId="0" xfId="17" applyFont="1" applyAlignment="1">
      <alignment vertical="center"/>
    </xf>
    <xf numFmtId="0" fontId="40" fillId="0" borderId="64" xfId="16" applyFont="1" applyBorder="1" applyAlignment="1">
      <alignment vertical="center"/>
    </xf>
    <xf numFmtId="0" fontId="38" fillId="0" borderId="31" xfId="16" applyFont="1" applyBorder="1" applyAlignment="1">
      <alignment vertical="center"/>
    </xf>
    <xf numFmtId="178" fontId="38" fillId="0" borderId="64" xfId="16" applyNumberFormat="1" applyFont="1" applyBorder="1" applyAlignment="1">
      <alignment vertical="center"/>
    </xf>
    <xf numFmtId="178" fontId="38" fillId="0" borderId="40" xfId="16" applyNumberFormat="1" applyFont="1" applyBorder="1" applyAlignment="1">
      <alignment vertical="center"/>
    </xf>
    <xf numFmtId="189" fontId="38" fillId="0" borderId="54" xfId="16" applyNumberFormat="1" applyFont="1" applyBorder="1" applyAlignment="1">
      <alignment vertical="center"/>
    </xf>
    <xf numFmtId="178" fontId="38" fillId="0" borderId="54" xfId="16" applyNumberFormat="1" applyFont="1" applyBorder="1" applyAlignment="1">
      <alignment vertical="center"/>
    </xf>
    <xf numFmtId="178" fontId="38" fillId="0" borderId="37" xfId="16" applyNumberFormat="1" applyFont="1" applyBorder="1" applyAlignment="1">
      <alignment vertical="center"/>
    </xf>
    <xf numFmtId="178" fontId="38" fillId="0" borderId="38" xfId="16" applyNumberFormat="1" applyFont="1" applyBorder="1" applyAlignment="1">
      <alignment vertical="center"/>
    </xf>
    <xf numFmtId="191" fontId="38" fillId="0" borderId="0" xfId="16" applyNumberFormat="1" applyFont="1" applyAlignment="1">
      <alignment vertical="center"/>
    </xf>
    <xf numFmtId="0" fontId="38" fillId="0" borderId="48" xfId="16" applyFont="1" applyBorder="1" applyAlignment="1">
      <alignment vertical="center"/>
    </xf>
    <xf numFmtId="0" fontId="38" fillId="0" borderId="12" xfId="16" applyFont="1" applyBorder="1" applyAlignment="1">
      <alignment vertical="center"/>
    </xf>
    <xf numFmtId="0" fontId="40" fillId="0" borderId="41" xfId="16" applyFont="1" applyBorder="1" applyAlignment="1">
      <alignment vertical="center"/>
    </xf>
    <xf numFmtId="0" fontId="40" fillId="0" borderId="0" xfId="16" applyFont="1" applyAlignment="1">
      <alignment vertical="center"/>
    </xf>
    <xf numFmtId="189" fontId="38" fillId="0" borderId="12" xfId="16" applyNumberFormat="1" applyFont="1" applyBorder="1" applyAlignment="1">
      <alignment vertical="center"/>
    </xf>
    <xf numFmtId="0" fontId="38" fillId="0" borderId="41" xfId="16" applyFont="1" applyBorder="1" applyAlignment="1">
      <alignment vertical="center"/>
    </xf>
    <xf numFmtId="0" fontId="15" fillId="9" borderId="0" xfId="6" applyFill="1" applyProtection="1">
      <protection hidden="1"/>
    </xf>
    <xf numFmtId="0" fontId="15" fillId="9" borderId="0" xfId="6" applyFill="1"/>
    <xf numFmtId="0" fontId="15" fillId="9" borderId="0" xfId="6" applyFill="1" applyAlignment="1">
      <alignment vertical="center"/>
    </xf>
    <xf numFmtId="0" fontId="15" fillId="9" borderId="0" xfId="6" applyFill="1" applyAlignment="1" applyProtection="1">
      <alignment vertical="center"/>
      <protection hidden="1"/>
    </xf>
    <xf numFmtId="0" fontId="0" fillId="9"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38" fillId="9" borderId="34" xfId="17" applyNumberFormat="1" applyFont="1" applyFill="1" applyBorder="1" applyAlignment="1">
      <alignment horizontal="center" vertical="center"/>
    </xf>
    <xf numFmtId="187" fontId="38" fillId="9" borderId="0" xfId="17" applyNumberFormat="1" applyFont="1" applyFill="1" applyAlignment="1">
      <alignment horizontal="center" vertical="center" wrapText="1"/>
    </xf>
    <xf numFmtId="0" fontId="38" fillId="0" borderId="34" xfId="16" applyFont="1" applyBorder="1" applyAlignment="1">
      <alignment horizontal="center" vertical="center"/>
    </xf>
    <xf numFmtId="179" fontId="38" fillId="9"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187" fontId="38" fillId="0" borderId="0" xfId="16" applyNumberFormat="1" applyFont="1" applyAlignment="1">
      <alignment horizontal="center" vertical="center"/>
    </xf>
    <xf numFmtId="0" fontId="38" fillId="0" borderId="0" xfId="16" applyFont="1" applyAlignment="1">
      <alignment horizontal="center" vertical="center"/>
    </xf>
    <xf numFmtId="187" fontId="38" fillId="9" borderId="0" xfId="17" applyNumberFormat="1" applyFont="1" applyFill="1" applyAlignment="1">
      <alignment horizontal="center" vertical="center"/>
    </xf>
    <xf numFmtId="0" fontId="38" fillId="0" borderId="39" xfId="16" applyFont="1" applyBorder="1" applyAlignment="1">
      <alignment horizontal="center" vertical="center"/>
    </xf>
    <xf numFmtId="0" fontId="38" fillId="0" borderId="31" xfId="16" applyFont="1" applyBorder="1" applyAlignment="1">
      <alignment horizontal="center" vertical="center"/>
    </xf>
    <xf numFmtId="0" fontId="38" fillId="0" borderId="42" xfId="16" applyFont="1" applyBorder="1" applyAlignment="1">
      <alignment horizontal="center" vertical="center"/>
    </xf>
    <xf numFmtId="179" fontId="38" fillId="9" borderId="0" xfId="17" applyNumberFormat="1" applyFont="1" applyFill="1" applyAlignment="1">
      <alignment horizontal="center" vertical="center" wrapText="1"/>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87" fontId="38" fillId="9" borderId="188" xfId="17" applyNumberFormat="1" applyFont="1" applyFill="1" applyBorder="1" applyAlignment="1">
      <alignment horizontal="center" vertical="center"/>
    </xf>
    <xf numFmtId="179" fontId="38"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44504</c:v>
                </c:pt>
                <c:pt idx="3">
                  <c:v>47820</c:v>
                </c:pt>
                <c:pt idx="4">
                  <c:v>41934</c:v>
                </c:pt>
              </c:numCache>
            </c:numRef>
          </c:val>
          <c:smooth val="0"/>
          <c:extLst>
            <c:ext xmlns:c16="http://schemas.microsoft.com/office/drawing/2014/chart" uri="{C3380CC4-5D6E-409C-BE32-E72D297353CC}">
              <c16:uniqueId val="{00000000-9C57-494A-90F6-72F4F24B7C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52871</c:v>
                </c:pt>
                <c:pt idx="1">
                  <c:v>48631</c:v>
                </c:pt>
                <c:pt idx="2">
                  <c:v>44590</c:v>
                </c:pt>
                <c:pt idx="3">
                  <c:v>38473</c:v>
                </c:pt>
                <c:pt idx="4">
                  <c:v>28443</c:v>
                </c:pt>
              </c:numCache>
            </c:numRef>
          </c:val>
          <c:smooth val="0"/>
          <c:extLst>
            <c:ext xmlns:c16="http://schemas.microsoft.com/office/drawing/2014/chart" uri="{C3380CC4-5D6E-409C-BE32-E72D297353CC}">
              <c16:uniqueId val="{00000001-9C57-494A-90F6-72F4F24B7CEF}"/>
            </c:ext>
          </c:extLst>
        </c:ser>
        <c:dLbls>
          <c:showLegendKey val="0"/>
          <c:showVal val="0"/>
          <c:showCatName val="0"/>
          <c:showSerName val="0"/>
          <c:showPercent val="0"/>
          <c:showBubbleSize val="0"/>
        </c:dLbls>
        <c:marker val="1"/>
        <c:smooth val="0"/>
        <c:axId val="521592120"/>
        <c:axId val="521597608"/>
      </c:lineChart>
      <c:catAx>
        <c:axId val="521592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1597608"/>
        <c:crosses val="autoZero"/>
        <c:auto val="1"/>
        <c:lblAlgn val="ctr"/>
        <c:lblOffset val="100"/>
        <c:tickLblSkip val="1"/>
        <c:tickMarkSkip val="1"/>
        <c:noMultiLvlLbl val="0"/>
      </c:catAx>
      <c:valAx>
        <c:axId val="5215976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1592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7.8</c:v>
                </c:pt>
                <c:pt idx="1">
                  <c:v>7.39</c:v>
                </c:pt>
                <c:pt idx="2">
                  <c:v>7.81</c:v>
                </c:pt>
                <c:pt idx="3">
                  <c:v>7.12</c:v>
                </c:pt>
                <c:pt idx="4">
                  <c:v>8.2200000000000006</c:v>
                </c:pt>
              </c:numCache>
            </c:numRef>
          </c:val>
          <c:extLst>
            <c:ext xmlns:c16="http://schemas.microsoft.com/office/drawing/2014/chart" uri="{C3380CC4-5D6E-409C-BE32-E72D297353CC}">
              <c16:uniqueId val="{00000000-2525-4ED8-9793-AACC192598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17.97</c:v>
                </c:pt>
                <c:pt idx="1">
                  <c:v>19.18</c:v>
                </c:pt>
                <c:pt idx="2">
                  <c:v>16.760000000000002</c:v>
                </c:pt>
                <c:pt idx="3">
                  <c:v>14.03</c:v>
                </c:pt>
                <c:pt idx="4">
                  <c:v>13.17</c:v>
                </c:pt>
              </c:numCache>
            </c:numRef>
          </c:val>
          <c:extLst>
            <c:ext xmlns:c16="http://schemas.microsoft.com/office/drawing/2014/chart" uri="{C3380CC4-5D6E-409C-BE32-E72D297353CC}">
              <c16:uniqueId val="{00000001-2525-4ED8-9793-AACC19259800}"/>
            </c:ext>
          </c:extLst>
        </c:ser>
        <c:dLbls>
          <c:showLegendKey val="0"/>
          <c:showVal val="0"/>
          <c:showCatName val="0"/>
          <c:showSerName val="0"/>
          <c:showPercent val="0"/>
          <c:showBubbleSize val="0"/>
        </c:dLbls>
        <c:gapWidth val="250"/>
        <c:overlap val="100"/>
        <c:axId val="521595648"/>
        <c:axId val="521599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-0.84</c:v>
                </c:pt>
                <c:pt idx="1">
                  <c:v>1.31</c:v>
                </c:pt>
                <c:pt idx="2">
                  <c:v>-2.36</c:v>
                </c:pt>
                <c:pt idx="3">
                  <c:v>-3.38</c:v>
                </c:pt>
                <c:pt idx="4">
                  <c:v>0.43</c:v>
                </c:pt>
              </c:numCache>
            </c:numRef>
          </c:val>
          <c:smooth val="0"/>
          <c:extLst>
            <c:ext xmlns:c16="http://schemas.microsoft.com/office/drawing/2014/chart" uri="{C3380CC4-5D6E-409C-BE32-E72D297353CC}">
              <c16:uniqueId val="{00000002-2525-4ED8-9793-AACC19259800}"/>
            </c:ext>
          </c:extLst>
        </c:ser>
        <c:dLbls>
          <c:showLegendKey val="0"/>
          <c:showVal val="0"/>
          <c:showCatName val="0"/>
          <c:showSerName val="0"/>
          <c:showPercent val="0"/>
          <c:showBubbleSize val="0"/>
        </c:dLbls>
        <c:marker val="1"/>
        <c:smooth val="0"/>
        <c:axId val="521595648"/>
        <c:axId val="521599568"/>
      </c:lineChart>
      <c:catAx>
        <c:axId val="52159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1599568"/>
        <c:crosses val="autoZero"/>
        <c:auto val="1"/>
        <c:lblAlgn val="ctr"/>
        <c:lblOffset val="100"/>
        <c:tickLblSkip val="1"/>
        <c:tickMarkSkip val="1"/>
        <c:noMultiLvlLbl val="0"/>
      </c:catAx>
      <c:valAx>
        <c:axId val="52159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159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880-4142-B86F-406174EFC2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80-4142-B86F-406174EFC26F}"/>
            </c:ext>
          </c:extLst>
        </c:ser>
        <c:ser>
          <c:idx val="2"/>
          <c:order val="2"/>
          <c:tx>
            <c:strRef>
              <c:f>データシート!$A$29</c:f>
              <c:strCache>
                <c:ptCount val="1"/>
                <c:pt idx="0">
                  <c:v>武蔵高萩駅北土地区画整理事業特別会計（宅地造成分）</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0.05</c:v>
                </c:pt>
                <c:pt idx="8">
                  <c:v>#N/A</c:v>
                </c:pt>
                <c:pt idx="9">
                  <c:v>0</c:v>
                </c:pt>
              </c:numCache>
            </c:numRef>
          </c:val>
          <c:extLst>
            <c:ext xmlns:c16="http://schemas.microsoft.com/office/drawing/2014/chart" uri="{C3380CC4-5D6E-409C-BE32-E72D297353CC}">
              <c16:uniqueId val="{00000002-5880-4142-B86F-406174EFC26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0.11</c:v>
                </c:pt>
                <c:pt idx="4">
                  <c:v>#N/A</c:v>
                </c:pt>
                <c:pt idx="5">
                  <c:v>0.13</c:v>
                </c:pt>
                <c:pt idx="6">
                  <c:v>#N/A</c:v>
                </c:pt>
                <c:pt idx="7">
                  <c:v>0.04</c:v>
                </c:pt>
                <c:pt idx="8">
                  <c:v>#N/A</c:v>
                </c:pt>
                <c:pt idx="9">
                  <c:v>0.05</c:v>
                </c:pt>
              </c:numCache>
            </c:numRef>
          </c:val>
          <c:extLst>
            <c:ext xmlns:c16="http://schemas.microsoft.com/office/drawing/2014/chart" uri="{C3380CC4-5D6E-409C-BE32-E72D297353CC}">
              <c16:uniqueId val="{00000003-5880-4142-B86F-406174EFC26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1.42</c:v>
                </c:pt>
                <c:pt idx="2">
                  <c:v>#N/A</c:v>
                </c:pt>
                <c:pt idx="3">
                  <c:v>0.99</c:v>
                </c:pt>
                <c:pt idx="4">
                  <c:v>#N/A</c:v>
                </c:pt>
                <c:pt idx="5">
                  <c:v>1.01</c:v>
                </c:pt>
                <c:pt idx="6">
                  <c:v>#N/A</c:v>
                </c:pt>
                <c:pt idx="7">
                  <c:v>1.34</c:v>
                </c:pt>
                <c:pt idx="8">
                  <c:v>#N/A</c:v>
                </c:pt>
                <c:pt idx="9">
                  <c:v>0.48</c:v>
                </c:pt>
              </c:numCache>
            </c:numRef>
          </c:val>
          <c:extLst>
            <c:ext xmlns:c16="http://schemas.microsoft.com/office/drawing/2014/chart" uri="{C3380CC4-5D6E-409C-BE32-E72D297353CC}">
              <c16:uniqueId val="{00000004-5880-4142-B86F-406174EFC26F}"/>
            </c:ext>
          </c:extLst>
        </c:ser>
        <c:ser>
          <c:idx val="5"/>
          <c:order val="5"/>
          <c:tx>
            <c:strRef>
              <c:f>データシート!$A$32</c:f>
              <c:strCache>
                <c:ptCount val="1"/>
                <c:pt idx="0">
                  <c:v>武蔵高萩駅北土地区画整理事業特別会計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0.64</c:v>
                </c:pt>
                <c:pt idx="2">
                  <c:v>#N/A</c:v>
                </c:pt>
                <c:pt idx="3">
                  <c:v>0.54</c:v>
                </c:pt>
                <c:pt idx="4">
                  <c:v>#N/A</c:v>
                </c:pt>
                <c:pt idx="5">
                  <c:v>0.68</c:v>
                </c:pt>
                <c:pt idx="6">
                  <c:v>#N/A</c:v>
                </c:pt>
                <c:pt idx="7">
                  <c:v>0.67</c:v>
                </c:pt>
                <c:pt idx="8">
                  <c:v>#N/A</c:v>
                </c:pt>
                <c:pt idx="9">
                  <c:v>0.62</c:v>
                </c:pt>
              </c:numCache>
            </c:numRef>
          </c:val>
          <c:extLst>
            <c:ext xmlns:c16="http://schemas.microsoft.com/office/drawing/2014/chart" uri="{C3380CC4-5D6E-409C-BE32-E72D297353CC}">
              <c16:uniqueId val="{00000005-5880-4142-B86F-406174EFC26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0.87</c:v>
                </c:pt>
                <c:pt idx="2">
                  <c:v>#N/A</c:v>
                </c:pt>
                <c:pt idx="3">
                  <c:v>1.56</c:v>
                </c:pt>
                <c:pt idx="4">
                  <c:v>#N/A</c:v>
                </c:pt>
                <c:pt idx="5">
                  <c:v>2.09</c:v>
                </c:pt>
                <c:pt idx="6">
                  <c:v>#N/A</c:v>
                </c:pt>
                <c:pt idx="7">
                  <c:v>2.09</c:v>
                </c:pt>
                <c:pt idx="8">
                  <c:v>#N/A</c:v>
                </c:pt>
                <c:pt idx="9">
                  <c:v>1.86</c:v>
                </c:pt>
              </c:numCache>
            </c:numRef>
          </c:val>
          <c:extLst>
            <c:ext xmlns:c16="http://schemas.microsoft.com/office/drawing/2014/chart" uri="{C3380CC4-5D6E-409C-BE32-E72D297353CC}">
              <c16:uniqueId val="{00000006-5880-4142-B86F-406174EFC26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7.74</c:v>
                </c:pt>
                <c:pt idx="2">
                  <c:v>#N/A</c:v>
                </c:pt>
                <c:pt idx="3">
                  <c:v>7.18</c:v>
                </c:pt>
                <c:pt idx="4">
                  <c:v>#N/A</c:v>
                </c:pt>
                <c:pt idx="5">
                  <c:v>7.7</c:v>
                </c:pt>
                <c:pt idx="6">
                  <c:v>#N/A</c:v>
                </c:pt>
                <c:pt idx="7">
                  <c:v>6.8</c:v>
                </c:pt>
                <c:pt idx="8">
                  <c:v>#N/A</c:v>
                </c:pt>
                <c:pt idx="9">
                  <c:v>5.97</c:v>
                </c:pt>
              </c:numCache>
            </c:numRef>
          </c:val>
          <c:extLst>
            <c:ext xmlns:c16="http://schemas.microsoft.com/office/drawing/2014/chart" uri="{C3380CC4-5D6E-409C-BE32-E72D297353CC}">
              <c16:uniqueId val="{00000007-5880-4142-B86F-406174EFC26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7.14</c:v>
                </c:pt>
                <c:pt idx="2">
                  <c:v>#N/A</c:v>
                </c:pt>
                <c:pt idx="3">
                  <c:v>6.84</c:v>
                </c:pt>
                <c:pt idx="4">
                  <c:v>#N/A</c:v>
                </c:pt>
                <c:pt idx="5">
                  <c:v>7.12</c:v>
                </c:pt>
                <c:pt idx="6">
                  <c:v>#N/A</c:v>
                </c:pt>
                <c:pt idx="7">
                  <c:v>6.39</c:v>
                </c:pt>
                <c:pt idx="8">
                  <c:v>#N/A</c:v>
                </c:pt>
                <c:pt idx="9">
                  <c:v>7.59</c:v>
                </c:pt>
              </c:numCache>
            </c:numRef>
          </c:val>
          <c:extLst>
            <c:ext xmlns:c16="http://schemas.microsoft.com/office/drawing/2014/chart" uri="{C3380CC4-5D6E-409C-BE32-E72D297353CC}">
              <c16:uniqueId val="{00000008-5880-4142-B86F-406174EFC26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13.85</c:v>
                </c:pt>
                <c:pt idx="2">
                  <c:v>#N/A</c:v>
                </c:pt>
                <c:pt idx="3">
                  <c:v>13.37</c:v>
                </c:pt>
                <c:pt idx="4">
                  <c:v>#N/A</c:v>
                </c:pt>
                <c:pt idx="5">
                  <c:v>15.74</c:v>
                </c:pt>
                <c:pt idx="6">
                  <c:v>#N/A</c:v>
                </c:pt>
                <c:pt idx="7">
                  <c:v>17.23</c:v>
                </c:pt>
                <c:pt idx="8">
                  <c:v>#N/A</c:v>
                </c:pt>
                <c:pt idx="9">
                  <c:v>17.7</c:v>
                </c:pt>
              </c:numCache>
            </c:numRef>
          </c:val>
          <c:extLst>
            <c:ext xmlns:c16="http://schemas.microsoft.com/office/drawing/2014/chart" uri="{C3380CC4-5D6E-409C-BE32-E72D297353CC}">
              <c16:uniqueId val="{00000009-5880-4142-B86F-406174EFC26F}"/>
            </c:ext>
          </c:extLst>
        </c:ser>
        <c:dLbls>
          <c:showLegendKey val="0"/>
          <c:showVal val="0"/>
          <c:showCatName val="0"/>
          <c:showSerName val="0"/>
          <c:showPercent val="0"/>
          <c:showBubbleSize val="0"/>
        </c:dLbls>
        <c:gapWidth val="150"/>
        <c:overlap val="100"/>
        <c:axId val="521598784"/>
        <c:axId val="521598392"/>
      </c:barChart>
      <c:catAx>
        <c:axId val="52159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1598392"/>
        <c:crosses val="autoZero"/>
        <c:auto val="1"/>
        <c:lblAlgn val="ctr"/>
        <c:lblOffset val="100"/>
        <c:tickLblSkip val="1"/>
        <c:tickMarkSkip val="1"/>
        <c:noMultiLvlLbl val="0"/>
      </c:catAx>
      <c:valAx>
        <c:axId val="521598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1598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1461</c:v>
                </c:pt>
                <c:pt idx="5">
                  <c:v>1346</c:v>
                </c:pt>
                <c:pt idx="8">
                  <c:v>1359</c:v>
                </c:pt>
                <c:pt idx="11">
                  <c:v>1349</c:v>
                </c:pt>
                <c:pt idx="14">
                  <c:v>1416</c:v>
                </c:pt>
              </c:numCache>
            </c:numRef>
          </c:val>
          <c:extLst>
            <c:ext xmlns:c16="http://schemas.microsoft.com/office/drawing/2014/chart" uri="{C3380CC4-5D6E-409C-BE32-E72D297353CC}">
              <c16:uniqueId val="{00000000-1B13-4438-9C46-F2E6E5ECC8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13-4438-9C46-F2E6E5ECC8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1B13-4438-9C46-F2E6E5ECC8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55</c:v>
                </c:pt>
                <c:pt idx="3">
                  <c:v>54</c:v>
                </c:pt>
                <c:pt idx="6">
                  <c:v>60</c:v>
                </c:pt>
                <c:pt idx="9">
                  <c:v>67</c:v>
                </c:pt>
                <c:pt idx="12">
                  <c:v>45</c:v>
                </c:pt>
              </c:numCache>
            </c:numRef>
          </c:val>
          <c:extLst>
            <c:ext xmlns:c16="http://schemas.microsoft.com/office/drawing/2014/chart" uri="{C3380CC4-5D6E-409C-BE32-E72D297353CC}">
              <c16:uniqueId val="{00000003-1B13-4438-9C46-F2E6E5ECC8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431</c:v>
                </c:pt>
                <c:pt idx="3">
                  <c:v>245</c:v>
                </c:pt>
                <c:pt idx="6">
                  <c:v>294</c:v>
                </c:pt>
                <c:pt idx="9">
                  <c:v>194</c:v>
                </c:pt>
                <c:pt idx="12">
                  <c:v>157</c:v>
                </c:pt>
              </c:numCache>
            </c:numRef>
          </c:val>
          <c:extLst>
            <c:ext xmlns:c16="http://schemas.microsoft.com/office/drawing/2014/chart" uri="{C3380CC4-5D6E-409C-BE32-E72D297353CC}">
              <c16:uniqueId val="{00000004-1B13-4438-9C46-F2E6E5ECC8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13-4438-9C46-F2E6E5ECC8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13-4438-9C46-F2E6E5ECC8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1248</c:v>
                </c:pt>
                <c:pt idx="3">
                  <c:v>1169</c:v>
                </c:pt>
                <c:pt idx="6">
                  <c:v>1249</c:v>
                </c:pt>
                <c:pt idx="9">
                  <c:v>1275</c:v>
                </c:pt>
                <c:pt idx="12">
                  <c:v>1425</c:v>
                </c:pt>
              </c:numCache>
            </c:numRef>
          </c:val>
          <c:extLst>
            <c:ext xmlns:c16="http://schemas.microsoft.com/office/drawing/2014/chart" uri="{C3380CC4-5D6E-409C-BE32-E72D297353CC}">
              <c16:uniqueId val="{00000007-1B13-4438-9C46-F2E6E5ECC8FA}"/>
            </c:ext>
          </c:extLst>
        </c:ser>
        <c:dLbls>
          <c:showLegendKey val="0"/>
          <c:showVal val="0"/>
          <c:showCatName val="0"/>
          <c:showSerName val="0"/>
          <c:showPercent val="0"/>
          <c:showBubbleSize val="0"/>
        </c:dLbls>
        <c:gapWidth val="100"/>
        <c:overlap val="100"/>
        <c:axId val="521593688"/>
        <c:axId val="521592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274</c:v>
                </c:pt>
                <c:pt idx="2">
                  <c:v>#N/A</c:v>
                </c:pt>
                <c:pt idx="3">
                  <c:v>#N/A</c:v>
                </c:pt>
                <c:pt idx="4">
                  <c:v>123</c:v>
                </c:pt>
                <c:pt idx="5">
                  <c:v>#N/A</c:v>
                </c:pt>
                <c:pt idx="6">
                  <c:v>#N/A</c:v>
                </c:pt>
                <c:pt idx="7">
                  <c:v>245</c:v>
                </c:pt>
                <c:pt idx="8">
                  <c:v>#N/A</c:v>
                </c:pt>
                <c:pt idx="9">
                  <c:v>#N/A</c:v>
                </c:pt>
                <c:pt idx="10">
                  <c:v>188</c:v>
                </c:pt>
                <c:pt idx="11">
                  <c:v>#N/A</c:v>
                </c:pt>
                <c:pt idx="12">
                  <c:v>#N/A</c:v>
                </c:pt>
                <c:pt idx="13">
                  <c:v>212</c:v>
                </c:pt>
                <c:pt idx="14">
                  <c:v>#N/A</c:v>
                </c:pt>
              </c:numCache>
            </c:numRef>
          </c:val>
          <c:smooth val="0"/>
          <c:extLst>
            <c:ext xmlns:c16="http://schemas.microsoft.com/office/drawing/2014/chart" uri="{C3380CC4-5D6E-409C-BE32-E72D297353CC}">
              <c16:uniqueId val="{00000008-1B13-4438-9C46-F2E6E5ECC8FA}"/>
            </c:ext>
          </c:extLst>
        </c:ser>
        <c:dLbls>
          <c:showLegendKey val="0"/>
          <c:showVal val="0"/>
          <c:showCatName val="0"/>
          <c:showSerName val="0"/>
          <c:showPercent val="0"/>
          <c:showBubbleSize val="0"/>
        </c:dLbls>
        <c:marker val="1"/>
        <c:smooth val="0"/>
        <c:axId val="521593688"/>
        <c:axId val="521592512"/>
      </c:lineChart>
      <c:catAx>
        <c:axId val="521593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1592512"/>
        <c:crosses val="autoZero"/>
        <c:auto val="1"/>
        <c:lblAlgn val="ctr"/>
        <c:lblOffset val="100"/>
        <c:tickLblSkip val="1"/>
        <c:tickMarkSkip val="1"/>
        <c:noMultiLvlLbl val="0"/>
      </c:catAx>
      <c:valAx>
        <c:axId val="521592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1593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16164</c:v>
                </c:pt>
                <c:pt idx="5">
                  <c:v>15402</c:v>
                </c:pt>
                <c:pt idx="8">
                  <c:v>15478</c:v>
                </c:pt>
                <c:pt idx="11">
                  <c:v>15314</c:v>
                </c:pt>
                <c:pt idx="14">
                  <c:v>15246</c:v>
                </c:pt>
              </c:numCache>
            </c:numRef>
          </c:val>
          <c:extLst>
            <c:ext xmlns:c16="http://schemas.microsoft.com/office/drawing/2014/chart" uri="{C3380CC4-5D6E-409C-BE32-E72D297353CC}">
              <c16:uniqueId val="{00000000-D4B3-4482-BE08-01CBBE118B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2175</c:v>
                </c:pt>
                <c:pt idx="5">
                  <c:v>2092</c:v>
                </c:pt>
                <c:pt idx="8">
                  <c:v>2108</c:v>
                </c:pt>
                <c:pt idx="11">
                  <c:v>1990</c:v>
                </c:pt>
                <c:pt idx="14">
                  <c:v>1357</c:v>
                </c:pt>
              </c:numCache>
            </c:numRef>
          </c:val>
          <c:extLst>
            <c:ext xmlns:c16="http://schemas.microsoft.com/office/drawing/2014/chart" uri="{C3380CC4-5D6E-409C-BE32-E72D297353CC}">
              <c16:uniqueId val="{00000001-D4B3-4482-BE08-01CBBE118B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3152</c:v>
                </c:pt>
                <c:pt idx="5">
                  <c:v>3426</c:v>
                </c:pt>
                <c:pt idx="8">
                  <c:v>3443</c:v>
                </c:pt>
                <c:pt idx="11">
                  <c:v>3644</c:v>
                </c:pt>
                <c:pt idx="14">
                  <c:v>3933</c:v>
                </c:pt>
              </c:numCache>
            </c:numRef>
          </c:val>
          <c:extLst>
            <c:ext xmlns:c16="http://schemas.microsoft.com/office/drawing/2014/chart" uri="{C3380CC4-5D6E-409C-BE32-E72D297353CC}">
              <c16:uniqueId val="{00000002-D4B3-4482-BE08-01CBBE118B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B3-4482-BE08-01CBBE118B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B3-4482-BE08-01CBBE118B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B3-4482-BE08-01CBBE118B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1317</c:v>
                </c:pt>
                <c:pt idx="3">
                  <c:v>1133</c:v>
                </c:pt>
                <c:pt idx="6">
                  <c:v>1141</c:v>
                </c:pt>
                <c:pt idx="9">
                  <c:v>1029</c:v>
                </c:pt>
                <c:pt idx="12">
                  <c:v>999</c:v>
                </c:pt>
              </c:numCache>
            </c:numRef>
          </c:val>
          <c:extLst>
            <c:ext xmlns:c16="http://schemas.microsoft.com/office/drawing/2014/chart" uri="{C3380CC4-5D6E-409C-BE32-E72D297353CC}">
              <c16:uniqueId val="{00000006-D4B3-4482-BE08-01CBBE118B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279</c:v>
                </c:pt>
                <c:pt idx="3">
                  <c:v>285</c:v>
                </c:pt>
                <c:pt idx="6">
                  <c:v>251</c:v>
                </c:pt>
                <c:pt idx="9">
                  <c:v>204</c:v>
                </c:pt>
                <c:pt idx="12">
                  <c:v>248</c:v>
                </c:pt>
              </c:numCache>
            </c:numRef>
          </c:val>
          <c:extLst>
            <c:ext xmlns:c16="http://schemas.microsoft.com/office/drawing/2014/chart" uri="{C3380CC4-5D6E-409C-BE32-E72D297353CC}">
              <c16:uniqueId val="{00000007-D4B3-4482-BE08-01CBBE118B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4167</c:v>
                </c:pt>
                <c:pt idx="3">
                  <c:v>3985</c:v>
                </c:pt>
                <c:pt idx="6">
                  <c:v>3964</c:v>
                </c:pt>
                <c:pt idx="9">
                  <c:v>3041</c:v>
                </c:pt>
                <c:pt idx="12">
                  <c:v>2590</c:v>
                </c:pt>
              </c:numCache>
            </c:numRef>
          </c:val>
          <c:extLst>
            <c:ext xmlns:c16="http://schemas.microsoft.com/office/drawing/2014/chart" uri="{C3380CC4-5D6E-409C-BE32-E72D297353CC}">
              <c16:uniqueId val="{00000008-D4B3-4482-BE08-01CBBE118B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c:v>
                </c:pt>
                <c:pt idx="3">
                  <c:v>12</c:v>
                </c:pt>
                <c:pt idx="6">
                  <c:v>12</c:v>
                </c:pt>
                <c:pt idx="9">
                  <c:v>11</c:v>
                </c:pt>
                <c:pt idx="12">
                  <c:v>11</c:v>
                </c:pt>
              </c:numCache>
            </c:numRef>
          </c:val>
          <c:extLst>
            <c:ext xmlns:c16="http://schemas.microsoft.com/office/drawing/2014/chart" uri="{C3380CC4-5D6E-409C-BE32-E72D297353CC}">
              <c16:uniqueId val="{00000009-D4B3-4482-BE08-01CBBE118B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14536</c:v>
                </c:pt>
                <c:pt idx="3">
                  <c:v>15688</c:v>
                </c:pt>
                <c:pt idx="6">
                  <c:v>16487</c:v>
                </c:pt>
                <c:pt idx="9">
                  <c:v>17007</c:v>
                </c:pt>
                <c:pt idx="12">
                  <c:v>17053</c:v>
                </c:pt>
              </c:numCache>
            </c:numRef>
          </c:val>
          <c:extLst>
            <c:ext xmlns:c16="http://schemas.microsoft.com/office/drawing/2014/chart" uri="{C3380CC4-5D6E-409C-BE32-E72D297353CC}">
              <c16:uniqueId val="{0000000A-D4B3-4482-BE08-01CBBE118B91}"/>
            </c:ext>
          </c:extLst>
        </c:ser>
        <c:dLbls>
          <c:showLegendKey val="0"/>
          <c:showVal val="0"/>
          <c:showCatName val="0"/>
          <c:showSerName val="0"/>
          <c:showPercent val="0"/>
          <c:showBubbleSize val="0"/>
        </c:dLbls>
        <c:gapWidth val="100"/>
        <c:overlap val="100"/>
        <c:axId val="531078664"/>
        <c:axId val="531079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183</c:v>
                </c:pt>
                <c:pt idx="5">
                  <c:v>#N/A</c:v>
                </c:pt>
                <c:pt idx="6">
                  <c:v>#N/A</c:v>
                </c:pt>
                <c:pt idx="7">
                  <c:v>827</c:v>
                </c:pt>
                <c:pt idx="8">
                  <c:v>#N/A</c:v>
                </c:pt>
                <c:pt idx="9">
                  <c:v>#N/A</c:v>
                </c:pt>
                <c:pt idx="10">
                  <c:v>344</c:v>
                </c:pt>
                <c:pt idx="11">
                  <c:v>#N/A</c:v>
                </c:pt>
                <c:pt idx="12">
                  <c:v>#N/A</c:v>
                </c:pt>
                <c:pt idx="13">
                  <c:v>365</c:v>
                </c:pt>
                <c:pt idx="14">
                  <c:v>#N/A</c:v>
                </c:pt>
              </c:numCache>
            </c:numRef>
          </c:val>
          <c:smooth val="0"/>
          <c:extLst>
            <c:ext xmlns:c16="http://schemas.microsoft.com/office/drawing/2014/chart" uri="{C3380CC4-5D6E-409C-BE32-E72D297353CC}">
              <c16:uniqueId val="{0000000B-D4B3-4482-BE08-01CBBE118B91}"/>
            </c:ext>
          </c:extLst>
        </c:ser>
        <c:dLbls>
          <c:showLegendKey val="0"/>
          <c:showVal val="0"/>
          <c:showCatName val="0"/>
          <c:showSerName val="0"/>
          <c:showPercent val="0"/>
          <c:showBubbleSize val="0"/>
        </c:dLbls>
        <c:marker val="1"/>
        <c:smooth val="0"/>
        <c:axId val="531078664"/>
        <c:axId val="531079056"/>
      </c:lineChart>
      <c:catAx>
        <c:axId val="531078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1079056"/>
        <c:crosses val="autoZero"/>
        <c:auto val="1"/>
        <c:lblAlgn val="ctr"/>
        <c:lblOffset val="100"/>
        <c:tickLblSkip val="1"/>
        <c:tickMarkSkip val="1"/>
        <c:noMultiLvlLbl val="0"/>
      </c:catAx>
      <c:valAx>
        <c:axId val="53107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1078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1824</c:v>
                </c:pt>
                <c:pt idx="1">
                  <c:v>1529</c:v>
                </c:pt>
                <c:pt idx="2">
                  <c:v>1445</c:v>
                </c:pt>
              </c:numCache>
            </c:numRef>
          </c:val>
          <c:extLst>
            <c:ext xmlns:c16="http://schemas.microsoft.com/office/drawing/2014/chart" uri="{C3380CC4-5D6E-409C-BE32-E72D297353CC}">
              <c16:uniqueId val="{00000000-817F-4C70-ADEF-7D4CBCC80B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194</c:v>
                </c:pt>
                <c:pt idx="1">
                  <c:v>194</c:v>
                </c:pt>
                <c:pt idx="2">
                  <c:v>194</c:v>
                </c:pt>
              </c:numCache>
            </c:numRef>
          </c:val>
          <c:extLst>
            <c:ext xmlns:c16="http://schemas.microsoft.com/office/drawing/2014/chart" uri="{C3380CC4-5D6E-409C-BE32-E72D297353CC}">
              <c16:uniqueId val="{00000001-817F-4C70-ADEF-7D4CBCC80B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879</c:v>
                </c:pt>
                <c:pt idx="1">
                  <c:v>1292</c:v>
                </c:pt>
                <c:pt idx="2">
                  <c:v>1583</c:v>
                </c:pt>
              </c:numCache>
            </c:numRef>
          </c:val>
          <c:extLst>
            <c:ext xmlns:c16="http://schemas.microsoft.com/office/drawing/2014/chart" uri="{C3380CC4-5D6E-409C-BE32-E72D297353CC}">
              <c16:uniqueId val="{00000002-817F-4C70-ADEF-7D4CBCC80B15}"/>
            </c:ext>
          </c:extLst>
        </c:ser>
        <c:dLbls>
          <c:showLegendKey val="0"/>
          <c:showVal val="0"/>
          <c:showCatName val="0"/>
          <c:showSerName val="0"/>
          <c:showPercent val="0"/>
          <c:showBubbleSize val="0"/>
        </c:dLbls>
        <c:gapWidth val="120"/>
        <c:overlap val="100"/>
        <c:axId val="531079840"/>
        <c:axId val="531080232"/>
      </c:barChart>
      <c:catAx>
        <c:axId val="53107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1080232"/>
        <c:crosses val="autoZero"/>
        <c:auto val="1"/>
        <c:lblAlgn val="ctr"/>
        <c:lblOffset val="100"/>
        <c:tickLblSkip val="1"/>
        <c:tickMarkSkip val="1"/>
        <c:noMultiLvlLbl val="0"/>
      </c:catAx>
      <c:valAx>
        <c:axId val="531080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107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
          <c:y val="4.9250000000000002E-2"/>
          <c:w val="0.85775000000000001"/>
          <c:h val="0.77949999999999997"/>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cmpd="sng">
              <a:solidFill>
                <a:srgbClr val="FF0000"/>
              </a:solidFill>
            </a:ln>
          </c:spPr>
          <c:marker>
            <c:symbol val="circle"/>
            <c:size val="8"/>
            <c:spPr>
              <a:solidFill>
                <a:srgbClr val="FF0000"/>
              </a:solidFill>
              <a:ln w="12700" cap="flat" cmpd="sng">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{C50FA491-95BC-4177-AFDA-DFEE9BD25155}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EE5-4B99-96A1-BA235718AFE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{DD509B3B-E329-4CDF-9531-ACD521CE11D5}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1-6EE5-4B99-96A1-BA235718AFE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{0792B899-BAC3-478C-A7CE-DA50E1351D44}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2-6EE5-4B99-96A1-BA235718AFE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{EDC27A77-07E2-4DD0-AAD7-78E539A5C474}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3-6EE5-4B99-96A1-BA235718AFE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{C9D55684-215A-4794-A6F8-8EC9E41197B0}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4-6EE5-4B99-96A1-BA235718AFED}"/>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53.4</c:v>
                </c:pt>
                <c:pt idx="24">
                  <c:v>50.9</c:v>
                </c:pt>
                <c:pt idx="32">
                  <c:v>52.6</c:v>
                </c:pt>
              </c:numCache>
            </c:numRef>
          </c:xVal>
          <c:yVal>
            <c:numRef>
              <c:f>公会計指標分析・財政指標組合せ分析表!$BP$51:$DC$51</c:f>
              <c:numCache>
                <c:formatCode>#,##0.0;"▲ "#,##0.0</c:formatCode>
                <c:ptCount val="40"/>
                <c:pt idx="16">
                  <c:v>8.4</c:v>
                </c:pt>
                <c:pt idx="24">
                  <c:v>3.5</c:v>
                </c:pt>
                <c:pt idx="32">
                  <c:v>3.7</c:v>
                </c:pt>
              </c:numCache>
            </c:numRef>
          </c:yVal>
          <c:smooth val="0"/>
          <c:extLst>
            <c:ext xmlns:c16="http://schemas.microsoft.com/office/drawing/2014/chart" uri="{C3380CC4-5D6E-409C-BE32-E72D297353CC}">
              <c16:uniqueId val="{00000005-6EE5-4B99-96A1-BA235718AFED}"/>
            </c:ext>
          </c:extLst>
        </c:ser>
        <c:ser>
          <c:idx val="1"/>
          <c:order val="1"/>
          <c:tx>
            <c:strRef>
              <c:f>公会計指標分析・財政指標組合せ分析表!$AN$55</c:f>
              <c:strCache>
                <c:ptCount val="1"/>
                <c:pt idx="0">
                  <c:v>類似団体内平均値</c:v>
                </c:pt>
              </c:strCache>
            </c:strRef>
          </c:tx>
          <c:spPr>
            <a:ln w="6350" cap="flat" cmpd="sng">
              <a:solidFill>
                <a:srgbClr val="000080"/>
              </a:solidFill>
            </a:ln>
          </c:spPr>
          <c:marker>
            <c:symbol val="diamond"/>
            <c:size val="8"/>
            <c:spPr>
              <a:solidFill>
                <a:srgbClr val="000080"/>
              </a:solidFill>
              <a:ln w="12700" cap="flat" cmpd="sng">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{15EE6B7E-993E-43A8-8A09-1422E107C42D}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6-6EE5-4B99-96A1-BA235718AFED}"/>
                </c:ext>
              </c:extLst>
            </c:dLbl>
            <c:dLbl>
              <c:idx val="1"/>
              <c:delete val="1"/>
              <c:extLst>
                <c:ext xmlns:c15="http://schemas.microsoft.com/office/drawing/2012/chart" uri="{CE6537A1-D6FC-4f65-9D91-7224C49458BB}"/>
                <c:ext xmlns:c16="http://schemas.microsoft.com/office/drawing/2014/chart" uri="{C3380CC4-5D6E-409C-BE32-E72D297353CC}">
                  <c16:uniqueId val="{00000007-6EE5-4B99-96A1-BA235718AFED}"/>
                </c:ext>
              </c:extLst>
            </c:dLbl>
            <c:dLbl>
              <c:idx val="2"/>
              <c:delete val="1"/>
              <c:extLst>
                <c:ext xmlns:c15="http://schemas.microsoft.com/office/drawing/2012/chart" uri="{CE6537A1-D6FC-4f65-9D91-7224C49458BB}"/>
                <c:ext xmlns:c16="http://schemas.microsoft.com/office/drawing/2014/chart" uri="{C3380CC4-5D6E-409C-BE32-E72D297353CC}">
                  <c16:uniqueId val="{00000008-6EE5-4B99-96A1-BA235718AFED}"/>
                </c:ext>
              </c:extLst>
            </c:dLbl>
            <c:dLbl>
              <c:idx val="3"/>
              <c:delete val="1"/>
              <c:extLst>
                <c:ext xmlns:c15="http://schemas.microsoft.com/office/drawing/2012/chart" uri="{CE6537A1-D6FC-4f65-9D91-7224C49458BB}"/>
                <c:ext xmlns:c16="http://schemas.microsoft.com/office/drawing/2014/chart" uri="{C3380CC4-5D6E-409C-BE32-E72D297353CC}">
                  <c16:uniqueId val="{00000009-6EE5-4B99-96A1-BA235718AFED}"/>
                </c:ext>
              </c:extLst>
            </c:dLbl>
            <c:dLbl>
              <c:idx val="4"/>
              <c:delete val="1"/>
              <c:extLst>
                <c:ext xmlns:c15="http://schemas.microsoft.com/office/drawing/2012/chart" uri="{CE6537A1-D6FC-4f65-9D91-7224C49458BB}"/>
                <c:ext xmlns:c16="http://schemas.microsoft.com/office/drawing/2014/chart" uri="{C3380CC4-5D6E-409C-BE32-E72D297353CC}">
                  <c16:uniqueId val="{0000000A-6EE5-4B99-96A1-BA235718AFE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{77D77D2A-1001-4E1B-B71C-4AA45E09E777}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B-6EE5-4B99-96A1-BA235718AFED}"/>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{70ADFF13-F453-48B1-9A81-E698A6B8E78B}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C-6EE5-4B99-96A1-BA235718AFED}"/>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{160B32CF-6FAF-4934-A4E9-14EC8F7B2D8D}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D-6EE5-4B99-96A1-BA235718AFED}"/>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{4C1423F3-5313-42D2-A250-5736AFDE13CE}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E-6EE5-4B99-96A1-BA235718AFED}"/>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c:ext xmlns:c16="http://schemas.microsoft.com/office/drawing/2014/chart" uri="{C3380CC4-5D6E-409C-BE32-E72D297353CC}">
              <c16:uniqueId val="{0000000F-6EE5-4B99-96A1-BA235718AFED}"/>
            </c:ext>
          </c:extLst>
        </c:ser>
        <c:dLbls>
          <c:showLegendKey val="0"/>
          <c:showVal val="0"/>
          <c:showCatName val="0"/>
          <c:showSerName val="0"/>
          <c:showPercent val="0"/>
          <c:showBubbleSize val="0"/>
        </c:dLbls>
        <c:axId val="646579216"/>
        <c:axId val="646575296"/>
      </c:scatterChart>
      <c:valAx>
        <c:axId val="646579216"/>
        <c:scaling>
          <c:orientation val="minMax"/>
          <c:max val="61.2"/>
          <c:min val="50.3"/>
        </c:scaling>
        <c:delete val="0"/>
        <c:axPos val="b"/>
        <c:majorGridlines>
          <c:spPr>
            <a:ln>
              <a:noFill/>
            </a:ln>
          </c:spPr>
        </c:majorGridlines>
        <c:minorGridlines>
          <c:spPr>
            <a:ln>
              <a:noFill/>
            </a:ln>
          </c:spPr>
        </c:minorGridlines>
        <c:title>
          <c:tx>
            <c:rich>
              <a:bodyPr rot="0" vert="horz"/>
              <a:lstStyle/>
              <a:p>
                <a:pPr algn="ctr">
                  <a:defRPr/>
                </a:pPr>
                <a:r>
                  <a:rPr lang="en-US" sz="1050" b="0" u="none" baseline="0"/>
                  <a:t>有形固定資産減価償却率</a:t>
                </a:r>
              </a:p>
            </c:rich>
          </c:tx>
          <c:layout>
            <c:manualLayout>
              <c:xMode val="edge"/>
              <c:yMode val="edge"/>
              <c:x val="0.41349999999999998"/>
              <c:y val="0.90800000000000003"/>
            </c:manualLayout>
          </c:layout>
          <c:overlay val="0"/>
          <c:spPr>
            <a:noFill/>
            <a:ln>
              <a:noFill/>
            </a:ln>
          </c:spPr>
        </c:title>
        <c:numFmt formatCode="#,##0.0;&quot;▲ &quot;#,##0.0" sourceLinked="0"/>
        <c:majorTickMark val="none"/>
        <c:minorTickMark val="none"/>
        <c:tickLblPos val="low"/>
        <c:spPr>
          <a:ln w="9525">
            <a:noFill/>
          </a:ln>
        </c:spPr>
        <c:txPr>
          <a:bodyPr rot="0" vert="horz"/>
          <a:lstStyle/>
          <a:p>
            <a:pPr>
              <a:defRPr lang="en-US" sz="800" b="0" i="0" u="none" baseline="0">
                <a:solidFill>
                  <a:srgbClr val="000000"/>
                </a:solidFill>
                <a:latin typeface="ＭＳ Ｐゴシック"/>
                <a:ea typeface="ＭＳ Ｐゴシック"/>
                <a:cs typeface="ＭＳ Ｐゴシック"/>
              </a:defRPr>
            </a:pPr>
            <a:endParaRPr lang="ja-JP"/>
          </a:p>
        </c:txPr>
        <c:crossAx val="646575296"/>
        <c:crosses val="autoZero"/>
        <c:crossBetween val="midCat"/>
      </c:valAx>
      <c:valAx>
        <c:axId val="646575296"/>
        <c:scaling>
          <c:orientation val="minMax"/>
          <c:max val="41"/>
          <c:min val="0"/>
        </c:scaling>
        <c:delete val="0"/>
        <c:axPos val="l"/>
        <c:majorGridlines>
          <c:spPr>
            <a:ln w="9525" cap="flat" cmpd="sng">
              <a:solidFill>
                <a:srgbClr val="C0C0C0"/>
              </a:solidFill>
            </a:ln>
          </c:spPr>
        </c:majorGridlines>
        <c:minorGridlines>
          <c:spPr>
            <a:ln>
              <a:noFill/>
            </a:ln>
          </c:spPr>
        </c:minorGridlines>
        <c:title>
          <c:tx>
            <c:rich>
              <a:bodyPr rot="0" vert="wordArtVertRtl"/>
              <a:lstStyle/>
              <a:p>
                <a:pPr algn="ctr" rtl="1">
                  <a:defRPr/>
                </a:pPr>
                <a:r>
                  <a:rPr lang="en-US" sz="1050" b="0" u="none" baseline="0"/>
                  <a:t>将来負担比率</a:t>
                </a:r>
              </a:p>
            </c:rich>
          </c:tx>
          <c:layout>
            <c:manualLayout>
              <c:xMode val="edge"/>
              <c:yMode val="edge"/>
              <c:x val="1.7999999999999999E-2"/>
              <c:y val="0.251"/>
            </c:manualLayout>
          </c:layout>
          <c:overlay val="0"/>
          <c:spPr>
            <a:noFill/>
            <a:ln>
              <a:noFill/>
            </a:ln>
          </c:spPr>
        </c:title>
        <c:numFmt formatCode="#,##0.0;" sourceLinked="0"/>
        <c:majorTickMark val="none"/>
        <c:minorTickMark val="none"/>
        <c:tickLblPos val="low"/>
        <c:spPr>
          <a:ln w="9525">
            <a:noFill/>
          </a:ln>
        </c:spPr>
        <c:txPr>
          <a:bodyPr/>
          <a:lstStyle/>
          <a:p>
            <a:pPr>
              <a:defRPr lang="en-US" sz="800" u="none" baseline="0">
                <a:latin typeface="ＭＳ Ｐゴシック"/>
                <a:ea typeface="ＭＳ Ｐゴシック"/>
                <a:cs typeface="ＭＳ Ｐゴシック"/>
              </a:defRPr>
            </a:pPr>
            <a:endParaRPr lang="ja-JP"/>
          </a:p>
        </c:txPr>
        <c:crossAx val="646579216"/>
        <c:crosses val="autoZero"/>
        <c:crossBetween val="midCat"/>
        <c:majorUnit val="5.125"/>
      </c:valAx>
      <c:spPr>
        <a:solidFill>
          <a:srgbClr val="E6FFD5"/>
        </a:solidFill>
        <a:ln w="19050" cap="flat" cmpd="sng">
          <a:solidFill>
            <a:srgbClr val="000000"/>
          </a:solidFill>
        </a:ln>
      </c:spPr>
    </c:plotArea>
    <c:plotVisOnly val="1"/>
    <c:dispBlanksAs val="span"/>
    <c:showDLblsOverMax val="0"/>
  </c:chart>
  <c:spPr>
    <a:noFill/>
    <a:ln w="9525">
      <a:noFill/>
    </a:ln>
  </c:spPr>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75"/>
          <c:y val="4.725E-2"/>
          <c:w val="0.84750000000000003"/>
          <c:h val="0.77925"/>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cmpd="sng">
              <a:solidFill>
                <a:srgbClr val="FF0000"/>
              </a:solidFill>
            </a:ln>
          </c:spPr>
          <c:marker>
            <c:symbol val="circle"/>
            <c:size val="8"/>
            <c:spPr>
              <a:solidFill>
                <a:srgbClr val="FF0000"/>
              </a:solidFill>
              <a:ln w="12700" cap="flat" cmpd="sng">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{2FD1E681-4932-4E84-9A87-BC82D768ECA0}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B67-4F57-B283-15CDCE75B537}"/>
                </c:ext>
              </c:extLst>
            </c:dLbl>
            <c:dLbl>
              <c:idx val="1"/>
              <c:tx>
                <c:strRef>
                  <c:f>公会計指標分析・財政指標組合せ分析表!#REF!</c:f>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{C4097920-DB0A-45DB-87CF-BAE5049FCFAF}</c15:txfldGUID>
                      <c15:f>公会計指標分析・財政指標組合せ分析表!#REF!</c15:f>
                      <c15:dlblFieldTableCache>
                        <c:ptCount val="0"/>
                      </c15:dlblFieldTableCache>
                    </c15:dlblFTEntry>
                  </c15:dlblFieldTable>
                  <c15:showDataLabelsRange val="0"/>
                </c:ext>
                <c:ext xmlns:c16="http://schemas.microsoft.com/office/drawing/2014/chart" uri="{C3380CC4-5D6E-409C-BE32-E72D297353CC}">
                  <c16:uniqueId val="{00000001-FB67-4F57-B283-15CDCE75B537}"/>
                </c:ext>
              </c:extLst>
            </c:dLbl>
            <c:dLbl>
              <c:idx val="2"/>
              <c:tx>
                <c:strRef>
                  <c:f>公会計指標分析・財政指標組合せ分析表!#REF!</c:f>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{F62E9899-5953-4E93-A5D8-2366530DE442}</c15:txfldGUID>
                      <c15:f>公会計指標分析・財政指標組合せ分析表!#REF!</c15:f>
                      <c15:dlblFieldTableCache>
                        <c:ptCount val="0"/>
                      </c15:dlblFieldTableCache>
                    </c15:dlblFTEntry>
                  </c15:dlblFieldTable>
                  <c15:showDataLabelsRange val="0"/>
                </c:ext>
                <c:ext xmlns:c16="http://schemas.microsoft.com/office/drawing/2014/chart" uri="{C3380CC4-5D6E-409C-BE32-E72D297353CC}">
                  <c16:uniqueId val="{00000002-FB67-4F57-B283-15CDCE75B537}"/>
                </c:ext>
              </c:extLst>
            </c:dLbl>
            <c:dLbl>
              <c:idx val="3"/>
              <c:tx>
                <c:strRef>
                  <c:f>公会計指標分析・財政指標組合せ分析表!#REF!</c:f>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{08FA28FB-CF64-4E6B-B1C9-28E7233CC04D}</c15:txfldGUID>
                      <c15:f>公会計指標分析・財政指標組合せ分析表!#REF!</c15:f>
                      <c15:dlblFieldTableCache>
                        <c:ptCount val="0"/>
                      </c15:dlblFieldTableCache>
                    </c15:dlblFTEntry>
                  </c15:dlblFieldTable>
                  <c15:showDataLabelsRange val="0"/>
                </c:ext>
                <c:ext xmlns:c16="http://schemas.microsoft.com/office/drawing/2014/chart" uri="{C3380CC4-5D6E-409C-BE32-E72D297353CC}">
                  <c16:uniqueId val="{00000003-FB67-4F57-B283-15CDCE75B537}"/>
                </c:ext>
              </c:extLst>
            </c:dLbl>
            <c:dLbl>
              <c:idx val="4"/>
              <c:tx>
                <c:strRef>
                  <c:f>公会計指標分析・財政指標組合せ分析表!#REF!</c:f>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{B4544A50-B17F-45B7-A7A5-396918D8DB38}</c15:txfldGUID>
                      <c15:f>公会計指標分析・財政指標組合せ分析表!#REF!</c15:f>
                      <c15:dlblFieldTableCache>
                        <c:ptCount val="0"/>
                      </c15:dlblFieldTableCache>
                    </c15:dlblFTEntry>
                  </c15:dlblFieldTable>
                  <c15:showDataLabelsRange val="0"/>
                </c:ext>
                <c:ext xmlns:c16="http://schemas.microsoft.com/office/drawing/2014/chart" uri="{C3380CC4-5D6E-409C-BE32-E72D297353CC}">
                  <c16:uniqueId val="{00000004-FB67-4F57-B283-15CDCE75B537}"/>
                </c:ext>
              </c:extLst>
            </c:dLbl>
            <c:dLbl>
              <c:idx val="8"/>
              <c:layout>
                <c:manualLayout>
                  <c:x val="0"/>
                  <c:y val="6.2500000000000003E-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{C2D7D454-E05F-44C7-8BE4-C8CA7AEC4DA3}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B67-4F57-B283-15CDCE75B53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{43FF6095-1B6B-4A06-8E88-79506CDC4D69}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B67-4F57-B283-15CDCE75B53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{DB314FBE-E596-4A7C-B2FE-76870DCBCCA3}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B67-4F57-B283-15CDCE75B537}"/>
                </c:ext>
              </c:extLst>
            </c:dLbl>
            <c:dLbl>
              <c:idx val="32"/>
              <c:layout>
                <c:manualLayout>
                  <c:x val="0"/>
                  <c:y val="-6.0000000000000001E-3"/>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{82A4E75F-53C6-43CF-AA83-876C63B11786}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B67-4F57-B283-15CDCE75B537}"/>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2.1</c:v>
                </c:pt>
                <c:pt idx="16">
                  <c:v>2.1</c:v>
                </c:pt>
                <c:pt idx="24">
                  <c:v>1.8</c:v>
                </c:pt>
                <c:pt idx="32">
                  <c:v>2.1</c:v>
                </c:pt>
              </c:numCache>
            </c:numRef>
          </c:xVal>
          <c:yVal>
            <c:numRef>
              <c:f>公会計指標分析・財政指標組合せ分析表!$BP$73:$DC$73</c:f>
              <c:numCache>
                <c:formatCode>#,##0.0;"▲ "#,##0.0</c:formatCode>
                <c:ptCount val="40"/>
                <c:pt idx="8">
                  <c:v>1.8</c:v>
                </c:pt>
                <c:pt idx="16">
                  <c:v>8.4</c:v>
                </c:pt>
                <c:pt idx="24">
                  <c:v>3.5</c:v>
                </c:pt>
                <c:pt idx="32">
                  <c:v>3.7</c:v>
                </c:pt>
              </c:numCache>
            </c:numRef>
          </c:yVal>
          <c:smooth val="0"/>
          <c:extLst>
            <c:ext xmlns:c16="http://schemas.microsoft.com/office/drawing/2014/chart" uri="{C3380CC4-5D6E-409C-BE32-E72D297353CC}">
              <c16:uniqueId val="{00000009-FB67-4F57-B283-15CDCE75B537}"/>
            </c:ext>
          </c:extLst>
        </c:ser>
        <c:ser>
          <c:idx val="1"/>
          <c:order val="1"/>
          <c:tx>
            <c:strRef>
              <c:f>公会計指標分析・財政指標組合せ分析表!$AN$77</c:f>
              <c:strCache>
                <c:ptCount val="1"/>
                <c:pt idx="0">
                  <c:v>類似団体内平均値</c:v>
                </c:pt>
              </c:strCache>
            </c:strRef>
          </c:tx>
          <c:spPr>
            <a:ln w="6350" cap="flat" cmpd="sng">
              <a:solidFill>
                <a:srgbClr val="000080"/>
              </a:solidFill>
              <a:round/>
            </a:ln>
          </c:spPr>
          <c:marker>
            <c:symbol val="diamond"/>
            <c:size val="8"/>
            <c:spPr>
              <a:solidFill>
                <a:srgbClr val="000080"/>
              </a:solidFill>
              <a:ln w="12700" cap="rnd" cmpd="sng">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{E91AF152-6585-48B8-843F-0E673BAAB949}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B67-4F57-B283-15CDCE75B537}"/>
                </c:ext>
              </c:extLst>
            </c:dLbl>
            <c:dLbl>
              <c:idx val="1"/>
              <c:delete val="1"/>
              <c:extLst>
                <c:ext xmlns:c15="http://schemas.microsoft.com/office/drawing/2012/chart" uri="{CE6537A1-D6FC-4f65-9D91-7224C49458BB}"/>
                <c:ext xmlns:c16="http://schemas.microsoft.com/office/drawing/2014/chart" uri="{C3380CC4-5D6E-409C-BE32-E72D297353CC}">
                  <c16:uniqueId val="{0000000B-FB67-4F57-B283-15CDCE75B537}"/>
                </c:ext>
              </c:extLst>
            </c:dLbl>
            <c:dLbl>
              <c:idx val="2"/>
              <c:delete val="1"/>
              <c:extLst>
                <c:ext xmlns:c15="http://schemas.microsoft.com/office/drawing/2012/chart" uri="{CE6537A1-D6FC-4f65-9D91-7224C49458BB}"/>
                <c:ext xmlns:c16="http://schemas.microsoft.com/office/drawing/2014/chart" uri="{C3380CC4-5D6E-409C-BE32-E72D297353CC}">
                  <c16:uniqueId val="{0000000C-FB67-4F57-B283-15CDCE75B537}"/>
                </c:ext>
              </c:extLst>
            </c:dLbl>
            <c:dLbl>
              <c:idx val="3"/>
              <c:delete val="1"/>
              <c:extLst>
                <c:ext xmlns:c15="http://schemas.microsoft.com/office/drawing/2012/chart" uri="{CE6537A1-D6FC-4f65-9D91-7224C49458BB}"/>
                <c:ext xmlns:c16="http://schemas.microsoft.com/office/drawing/2014/chart" uri="{C3380CC4-5D6E-409C-BE32-E72D297353CC}">
                  <c16:uniqueId val="{0000000D-FB67-4F57-B283-15CDCE75B537}"/>
                </c:ext>
              </c:extLst>
            </c:dLbl>
            <c:dLbl>
              <c:idx val="4"/>
              <c:delete val="1"/>
              <c:extLst>
                <c:ext xmlns:c15="http://schemas.microsoft.com/office/drawing/2012/chart" uri="{CE6537A1-D6FC-4f65-9D91-7224C49458BB}"/>
                <c:ext xmlns:c16="http://schemas.microsoft.com/office/drawing/2014/chart" uri="{C3380CC4-5D6E-409C-BE32-E72D297353CC}">
                  <c16:uniqueId val="{0000000E-FB67-4F57-B283-15CDCE75B53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{FD17D536-56CF-4DBC-865E-759658140633}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B67-4F57-B283-15CDCE75B53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{7A860F90-6A65-459C-A78E-6D2C258A38C1}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B67-4F57-B283-15CDCE75B53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{AB94F077-3E8C-459F-9B4D-B1032D891EB5}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B67-4F57-B283-15CDCE75B53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{46585278-D1E4-4BF3-8DEF-A1EF94F25688}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B67-4F57-B283-15CDCE75B537}"/>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6.9</c:v>
                </c:pt>
                <c:pt idx="24">
                  <c:v>6.6</c:v>
                </c:pt>
                <c:pt idx="32">
                  <c:v>6.4</c:v>
                </c:pt>
              </c:numCache>
            </c:numRef>
          </c:xVal>
          <c:yVal>
            <c:numRef>
              <c:f>公会計指標分析・財政指標組合せ分析表!$BP$77:$DC$77</c:f>
              <c:numCache>
                <c:formatCode>#,##0.0;"▲ "#,##0.0</c:formatCode>
                <c:ptCount val="40"/>
                <c:pt idx="0">
                  <c:v>45.9</c:v>
                </c:pt>
                <c:pt idx="8">
                  <c:v>37.299999999999997</c:v>
                </c:pt>
                <c:pt idx="16">
                  <c:v>35.299999999999997</c:v>
                </c:pt>
                <c:pt idx="24">
                  <c:v>31.9</c:v>
                </c:pt>
                <c:pt idx="32">
                  <c:v>24.2</c:v>
                </c:pt>
              </c:numCache>
            </c:numRef>
          </c:yVal>
          <c:smooth val="0"/>
          <c:extLst>
            <c:ext xmlns:c16="http://schemas.microsoft.com/office/drawing/2014/chart" uri="{C3380CC4-5D6E-409C-BE32-E72D297353CC}">
              <c16:uniqueId val="{00000013-FB67-4F57-B283-15CDCE75B537}"/>
            </c:ext>
          </c:extLst>
        </c:ser>
        <c:dLbls>
          <c:showLegendKey val="0"/>
          <c:showVal val="0"/>
          <c:showCatName val="0"/>
          <c:showSerName val="0"/>
          <c:showPercent val="0"/>
          <c:showBubbleSize val="0"/>
        </c:dLbls>
        <c:axId val="646574120"/>
        <c:axId val="646574512"/>
      </c:scatterChart>
      <c:valAx>
        <c:axId val="646574120"/>
        <c:scaling>
          <c:orientation val="minMax"/>
          <c:max val="9.4"/>
          <c:min val="1.3"/>
        </c:scaling>
        <c:delete val="0"/>
        <c:axPos val="b"/>
        <c:majorGridlines>
          <c:spPr>
            <a:ln>
              <a:noFill/>
            </a:ln>
          </c:spPr>
        </c:majorGridlines>
        <c:minorGridlines>
          <c:spPr>
            <a:ln>
              <a:noFill/>
            </a:ln>
          </c:spPr>
        </c:minorGridlines>
        <c:title>
          <c:tx>
            <c:rich>
              <a:bodyPr rot="0" vert="horz"/>
              <a:lstStyle/>
              <a:p>
                <a:pPr algn="ctr">
                  <a:defRPr/>
                </a:pPr>
                <a:r>
                  <a:rPr lang="en-US" sz="1050" b="0" u="none" baseline="0"/>
                  <a:t>実質公債費比率</a:t>
                </a:r>
              </a:p>
            </c:rich>
          </c:tx>
          <c:layout>
            <c:manualLayout>
              <c:xMode val="edge"/>
              <c:yMode val="edge"/>
              <c:x val="0.46800000000000003"/>
              <c:y val="0.89949999999999997"/>
            </c:manualLayout>
          </c:layout>
          <c:overlay val="0"/>
          <c:spPr>
            <a:noFill/>
            <a:ln>
              <a:noFill/>
            </a:ln>
          </c:spPr>
        </c:title>
        <c:numFmt formatCode="#,##0.0;&quot;▲ &quot;#,##0.0" sourceLinked="0"/>
        <c:majorTickMark val="none"/>
        <c:minorTickMark val="none"/>
        <c:tickLblPos val="low"/>
        <c:spPr>
          <a:ln w="9525">
            <a:noFill/>
          </a:ln>
        </c:spPr>
        <c:txPr>
          <a:bodyPr rot="0" vert="horz"/>
          <a:lstStyle/>
          <a:p>
            <a:pPr>
              <a:defRPr lang="en-US" sz="800" b="0" i="0" u="none" baseline="0">
                <a:solidFill>
                  <a:srgbClr val="000000"/>
                </a:solidFill>
                <a:latin typeface="ＭＳ Ｐゴシック"/>
                <a:ea typeface="ＭＳ Ｐゴシック"/>
                <a:cs typeface="ＭＳ Ｐゴシック"/>
              </a:defRPr>
            </a:pPr>
            <a:endParaRPr lang="ja-JP"/>
          </a:p>
        </c:txPr>
        <c:crossAx val="646574512"/>
        <c:crosses val="autoZero"/>
        <c:crossBetween val="midCat"/>
      </c:valAx>
      <c:valAx>
        <c:axId val="646574512"/>
        <c:scaling>
          <c:orientation val="minMax"/>
          <c:max val="54"/>
          <c:min val="-4"/>
        </c:scaling>
        <c:delete val="0"/>
        <c:axPos val="l"/>
        <c:majorGridlines>
          <c:spPr>
            <a:ln w="9525" cap="flat" cmpd="sng">
              <a:solidFill>
                <a:srgbClr val="C0C0C0"/>
              </a:solidFill>
            </a:ln>
          </c:spPr>
        </c:majorGridlines>
        <c:minorGridlines>
          <c:spPr>
            <a:ln>
              <a:noFill/>
            </a:ln>
          </c:spPr>
        </c:minorGridlines>
        <c:title>
          <c:tx>
            <c:rich>
              <a:bodyPr rot="0" vert="wordArtVertRtl"/>
              <a:lstStyle/>
              <a:p>
                <a:pPr algn="ctr" rtl="1">
                  <a:defRPr/>
                </a:pPr>
                <a:r>
                  <a:rPr lang="en-US" sz="1050" b="0" u="none" baseline="0"/>
                  <a:t>将来負担比率</a:t>
                </a:r>
              </a:p>
            </c:rich>
          </c:tx>
          <c:layout>
            <c:manualLayout>
              <c:xMode val="edge"/>
              <c:yMode val="edge"/>
              <c:x val="1.8249999999999999E-2"/>
              <c:y val="0.25124999999999997"/>
            </c:manualLayout>
          </c:layout>
          <c:overlay val="0"/>
          <c:spPr>
            <a:noFill/>
            <a:ln>
              <a:noFill/>
            </a:ln>
          </c:spPr>
        </c:title>
        <c:numFmt formatCode="#,##0.0;" sourceLinked="0"/>
        <c:majorTickMark val="none"/>
        <c:minorTickMark val="none"/>
        <c:tickLblPos val="low"/>
        <c:spPr>
          <a:ln w="9525">
            <a:noFill/>
          </a:ln>
        </c:spPr>
        <c:txPr>
          <a:bodyPr/>
          <a:lstStyle/>
          <a:p>
            <a:pPr>
              <a:defRPr lang="en-US" sz="800" u="none" baseline="0">
                <a:latin typeface="ＭＳ Ｐゴシック"/>
                <a:ea typeface="ＭＳ Ｐゴシック"/>
                <a:cs typeface="ＭＳ Ｐゴシック"/>
              </a:defRPr>
            </a:pPr>
            <a:endParaRPr lang="ja-JP"/>
          </a:p>
        </c:txPr>
        <c:crossAx val="646574120"/>
        <c:crosses val="autoZero"/>
        <c:crossBetween val="midCat"/>
        <c:majorUnit val="4"/>
      </c:valAx>
      <c:spPr>
        <a:solidFill>
          <a:srgbClr val="E6FFD5"/>
        </a:solidFill>
        <a:ln w="19050" cap="flat" cmpd="sng">
          <a:solidFill>
            <a:srgbClr val="000000"/>
          </a:solidFill>
        </a:ln>
      </c:spPr>
    </c:plotArea>
    <c:plotVisOnly val="1"/>
    <c:dispBlanksAs val="span"/>
    <c:showDLblsOverMax val="0"/>
  </c:chart>
  <c:spPr>
    <a:ln w="9525">
      <a:noFill/>
    </a:ln>
  </c:spPr>
  <c:txPr>
    <a:bodyPr rot="0" vert="horz"/>
    <a:lstStyle/>
    <a:p>
      <a:pPr>
        <a:defRPr lang="en-US" u="none" baseline="0"/>
      </a:pPr>
      <a:endParaRPr lang="ja-JP"/>
    </a:p>
  </c:tx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実質公債費比率としては、</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ポイント増加となっているものの、類似団体平均と比較しても低い状況にある。</a:t>
          </a:r>
        </a:p>
        <a:p>
          <a:r>
            <a:rPr kumimoji="1" lang="ja-JP" altLang="en-US" sz="1400">
              <a:latin typeface="ＭＳ ゴシック" pitchFamily="49" charset="-128"/>
              <a:ea typeface="ＭＳ ゴシック" pitchFamily="49" charset="-128"/>
            </a:rPr>
            <a:t>その分子については、元利償還金に増加傾向がみられ、今後も５カ年計画にて行った学校大規模改修の財源とした既発債の償還が開始され始めたこと等により増加が想定される。</a:t>
          </a:r>
        </a:p>
        <a:p>
          <a:r>
            <a:rPr kumimoji="1" lang="ja-JP" altLang="en-US" sz="1400">
              <a:latin typeface="ＭＳ ゴシック" pitchFamily="49" charset="-128"/>
              <a:ea typeface="ＭＳ ゴシック" pitchFamily="49" charset="-128"/>
            </a:rPr>
            <a:t>今後も事業の取捨選択を行うとともに、市債の借り入れにあたっては、交付税措置のある有利な地方債の選択等に努め、比率について適正な範囲となるよう注視していく必要がある。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将来負担比率については、前年度から</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ポイント増加となった。</a:t>
          </a:r>
        </a:p>
        <a:p>
          <a:r>
            <a:rPr kumimoji="1" lang="ja-JP" altLang="en-US" sz="1400">
              <a:latin typeface="ＭＳ ゴシック" pitchFamily="49" charset="-128"/>
              <a:ea typeface="ＭＳ ゴシック" pitchFamily="49" charset="-128"/>
            </a:rPr>
            <a:t>これは、分子となる将来負担額の公営企業債等繰入見込額が減少したものの、充当可能な基金も減少したため、全体として若干の増加となったためである。</a:t>
          </a:r>
        </a:p>
        <a:p>
          <a:r>
            <a:rPr kumimoji="1" lang="ja-JP" altLang="en-US" sz="1400">
              <a:latin typeface="ＭＳ ゴシック" pitchFamily="49" charset="-128"/>
              <a:ea typeface="ＭＳ ゴシック" pitchFamily="49" charset="-128"/>
            </a:rPr>
            <a:t>しかしながら、普通会計だけでみると近年地方債残高は少しずつ増加しており、また、今後は大規模事業や長寿命化計画に基づいた公共施設の改修等が想定されることから、地方債の発行にあたっては、交付税措置のある有利な地方債の選択等に努め、過度な将来負担を招かぬよう残高等を注視した借り入れを行い、健全な財政を維持していくもの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埼玉県日高市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・歳入歳出の財源不足を補うために財政調整基金を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億円積立）ものの、今後の大規模事業に備え公共施設整備基金に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億円積立を行ったこと等から基金全体で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大規模事業や長寿命化計画に基づいた公共施設の改修等が想定されることから、特定目的基金である公共施設整備基金に積み立てを行っていくことを予定しているが、財政調整基金、減債基金については市の財政状況を考慮しながら必要に応じて取り崩しを行っていく予定。</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・公共施設整備基金：公共施設の建設及び改修に要する経費の財源に充てる。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・まちづくり基金：日高市を応援しようとする個人及び法人その他の団体からの寄附金を適正に管理し、寄附者の意向に沿った各種事業の財源に充てる。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・緑の基金：市内に残る貴重な自然環境の保全に要する経費の財源に充てる。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・巾着田整備基金：巾着田曼殊沙華公園及び巾着田多目的広場並びにこれらの施設の管理上必要となる施設の整備等に要する経費の財源に充てる。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・公共施設整備基金：今後の大規模事業や長寿命化計画に基づいた公共施設の改修等に備え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・まちづくり基金：北平沢運動場維持管理事業において運動場の再整備に財源を充てたことによる減少。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・緑の基金：緑の保全推進事業においてふるさとの森の遊歩道整備に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財源を充てたことによる減少。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・公共施設整備基金：今後の大規模事業や長寿命化計画に基づいた公共施設の改修等に備え、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程度を積み立てしていく予定。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・まちづくり基金：積立予定同等額程度を事業の財源に充て、現状の基金残高を維持していく予定。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・緑の基金：積立予定同等額程度を事業の財源に充て、現状の基金残高を維持していく予定。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・巾着田整備基金：積立予定同等額程度を事業の財源に充て、現状の基金残高を維持していく予定。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・歳入歳出の財源不足を補うために取り崩しを行った。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・主な財源不足の要因は、障がい福祉サービス等給付費や生活保護の医療費など扶助費の増加による。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・財政調整基金の残高は、災害への備え等から、標準財政規模の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・大きな増減なし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・市の財政状況を考慮し、必要に応じて取り崩しを行っていく予定。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fLocksText="0">
      <xdr:nvSpPr>
        <xdr:cNvPr id="4" name="正方形/長方形 3">
          <a:extLst>
            <a:ext uri="{FF2B5EF4-FFF2-40B4-BE49-F238E27FC236}">
              <a16:creationId xmlns:a16="http://schemas.microsoft.com/office/drawing/2014/main" id="{00000000-0008-0000-0D00-000004000000}"/>
            </a:ext>
          </a:extLst>
        </xdr:cNvPr>
        <xdr:cNvSpPr/>
      </xdr:nvSpPr>
      <xdr:spPr>
        <a:xfrm>
          <a:off x="11115675" y="12344400"/>
          <a:ext cx="12954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en-US" altLang="ja-JP" sz="1100">
              <a:solidFill>
                <a:srgbClr val="000000"/>
              </a:solidFill>
              <a:latin typeface="ＭＳ Ｐゴシック" panose="020B0600070205080204" pitchFamily="50" charset="-128"/>
              <a:ea typeface="ＭＳ Ｐゴシック" panose="020B0600070205080204" pitchFamily="50" charset="-128"/>
            </a:rPr>
            <a:t>-</a:t>
          </a:r>
          <a:endParaRPr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fLocksText="0">
      <xdr:nvSpPr>
        <xdr:cNvPr id="5" name="正方形/長方形 4">
          <a:extLst>
            <a:ext uri="{FF2B5EF4-FFF2-40B4-BE49-F238E27FC236}">
              <a16:creationId xmlns:a16="http://schemas.microsoft.com/office/drawing/2014/main" id="{00000000-0008-0000-0D00-000005000000}"/>
            </a:ext>
          </a:extLst>
        </xdr:cNvPr>
        <xdr:cNvSpPr/>
      </xdr:nvSpPr>
      <xdr:spPr>
        <a:xfrm>
          <a:off x="355600" y="63500"/>
          <a:ext cx="1075690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12</a:t>
          </a:r>
          <a:r>
            <a:rPr lang="ja-JP" altLang="en-US" sz="3200" b="1">
              <a:solidFill>
                <a:srgbClr val="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fLocksText="0">
      <xdr:nvSpPr>
        <xdr:cNvPr id="6" name="正方形/長方形 5">
          <a:extLst>
            <a:ext uri="{FF2B5EF4-FFF2-40B4-BE49-F238E27FC236}">
              <a16:creationId xmlns:a16="http://schemas.microsoft.com/office/drawing/2014/main" id="{00000000-0008-0000-0D00-000006000000}"/>
            </a:ext>
          </a:extLst>
        </xdr:cNvPr>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fLocksText="0">
      <xdr:nvSpPr>
        <xdr:cNvPr id="7" name="正方形/長方形 6">
          <a:extLst>
            <a:ext uri="{FF2B5EF4-FFF2-40B4-BE49-F238E27FC236}">
              <a16:creationId xmlns:a16="http://schemas.microsoft.com/office/drawing/2014/main" id="{00000000-0008-0000-0D00-000007000000}"/>
            </a:ext>
          </a:extLst>
        </xdr:cNvPr>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fLocksText="0">
      <xdr:nvSpPr>
        <xdr:cNvPr id="8" name="正方形/長方形 7">
          <a:extLst>
            <a:ext uri="{FF2B5EF4-FFF2-40B4-BE49-F238E27FC236}">
              <a16:creationId xmlns:a16="http://schemas.microsoft.com/office/drawing/2014/main" id="{00000000-0008-0000-0D00-000008000000}"/>
            </a:ext>
          </a:extLst>
        </xdr:cNvPr>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fLocksText="0">
      <xdr:nvSpPr>
        <xdr:cNvPr id="9" name="正方形/長方形 8">
          <a:extLst>
            <a:ext uri="{FF2B5EF4-FFF2-40B4-BE49-F238E27FC236}">
              <a16:creationId xmlns:a16="http://schemas.microsoft.com/office/drawing/2014/main" id="{00000000-0008-0000-0D00-000009000000}"/>
            </a:ext>
          </a:extLst>
        </xdr:cNvPr>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fLocksText="0">
      <xdr:nvSpPr>
        <xdr:cNvPr id="10" name="正方形/長方形 9">
          <a:extLst>
            <a:ext uri="{FF2B5EF4-FFF2-40B4-BE49-F238E27FC236}">
              <a16:creationId xmlns:a16="http://schemas.microsoft.com/office/drawing/2014/main" id="{00000000-0008-0000-0D00-00000A000000}"/>
            </a:ext>
          </a:extLst>
        </xdr:cNvPr>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fLocksText="0">
      <xdr:nvSpPr>
        <xdr:cNvPr id="11" name="正方形/長方形 10">
          <a:extLst>
            <a:ext uri="{FF2B5EF4-FFF2-40B4-BE49-F238E27FC236}">
              <a16:creationId xmlns:a16="http://schemas.microsoft.com/office/drawing/2014/main" id="{00000000-0008-0000-0D00-00000B000000}"/>
            </a:ext>
          </a:extLst>
        </xdr:cNvPr>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30</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fLocksText="0">
      <xdr:nvSpPr>
        <xdr:cNvPr id="12" name="正方形/長方形 11">
          <a:extLst>
            <a:ext uri="{FF2B5EF4-FFF2-40B4-BE49-F238E27FC236}">
              <a16:creationId xmlns:a16="http://schemas.microsoft.com/office/drawing/2014/main" id="{00000000-0008-0000-0D00-00000C000000}"/>
            </a:ext>
          </a:extLst>
        </xdr:cNvPr>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fLocksText="0">
      <xdr:nvSpPr>
        <xdr:cNvPr id="13" name="正方形/長方形 12">
          <a:extLst>
            <a:ext uri="{FF2B5EF4-FFF2-40B4-BE49-F238E27FC236}">
              <a16:creationId xmlns:a16="http://schemas.microsoft.com/office/drawing/2014/main" id="{00000000-0008-0000-0D00-00000D000000}"/>
            </a:ext>
          </a:extLst>
        </xdr:cNvPr>
        <xdr:cNvSpPr/>
      </xdr:nvSpPr>
      <xdr:spPr>
        <a:xfrm>
          <a:off x="552450" y="396875"/>
          <a:ext cx="1168400" cy="1562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fLocksText="0">
      <xdr:nvSpPr>
        <xdr:cNvPr id="14" name="正方形/長方形 13">
          <a:extLst>
            <a:ext uri="{FF2B5EF4-FFF2-40B4-BE49-F238E27FC236}">
              <a16:creationId xmlns:a16="http://schemas.microsoft.com/office/drawing/2014/main" id="{00000000-0008-0000-0D00-00000E000000}"/>
            </a:ext>
          </a:extLst>
        </xdr:cNvPr>
        <xdr:cNvSpPr/>
      </xdr:nvSpPr>
      <xdr:spPr>
        <a:xfrm>
          <a:off x="1685925" y="396875"/>
          <a:ext cx="1133475" cy="1562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56,066
55,224
47.48
18,548,474
17,546,332
901,939
10,971,999
17,052,506</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fLocksText="0">
      <xdr:nvSpPr>
        <xdr:cNvPr id="15" name="正方形/長方形 14">
          <a:extLst>
            <a:ext uri="{FF2B5EF4-FFF2-40B4-BE49-F238E27FC236}">
              <a16:creationId xmlns:a16="http://schemas.microsoft.com/office/drawing/2014/main" id="{00000000-0008-0000-0D00-00000F000000}"/>
            </a:ext>
          </a:extLst>
        </xdr:cNvPr>
        <xdr:cNvSpPr/>
      </xdr:nvSpPr>
      <xdr:spPr>
        <a:xfrm>
          <a:off x="2819400" y="396875"/>
          <a:ext cx="1295400" cy="1562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(H31.1.1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(H31.1.1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fLocksText="0">
      <xdr:nvSpPr>
        <xdr:cNvPr id="16" name="正方形/長方形 15">
          <a:extLst>
            <a:ext uri="{FF2B5EF4-FFF2-40B4-BE49-F238E27FC236}">
              <a16:creationId xmlns:a16="http://schemas.microsoft.com/office/drawing/2014/main" id="{00000000-0008-0000-0D00-000010000000}"/>
            </a:ext>
          </a:extLst>
        </xdr:cNvPr>
        <xdr:cNvSpPr/>
      </xdr:nvSpPr>
      <xdr:spPr>
        <a:xfrm>
          <a:off x="4114800" y="415925"/>
          <a:ext cx="1717675" cy="787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fLocksText="0">
      <xdr:nvSpPr>
        <xdr:cNvPr id="17" name="正方形/長方形 16">
          <a:extLst>
            <a:ext uri="{FF2B5EF4-FFF2-40B4-BE49-F238E27FC236}">
              <a16:creationId xmlns:a16="http://schemas.microsoft.com/office/drawing/2014/main" id="{00000000-0008-0000-0D00-000011000000}"/>
            </a:ext>
          </a:extLst>
        </xdr:cNvPr>
        <xdr:cNvSpPr/>
      </xdr:nvSpPr>
      <xdr:spPr>
        <a:xfrm>
          <a:off x="5832475" y="415925"/>
          <a:ext cx="1069975" cy="787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2.1
3.7</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fLocksText="0">
      <xdr:nvSpPr>
        <xdr:cNvPr id="18" name="正方形/長方形 17">
          <a:extLst>
            <a:ext uri="{FF2B5EF4-FFF2-40B4-BE49-F238E27FC236}">
              <a16:creationId xmlns:a16="http://schemas.microsoft.com/office/drawing/2014/main" id="{00000000-0008-0000-0D00-000012000000}"/>
            </a:ext>
          </a:extLst>
        </xdr:cNvPr>
        <xdr:cNvSpPr/>
      </xdr:nvSpPr>
      <xdr:spPr>
        <a:xfrm>
          <a:off x="6965950" y="428625"/>
          <a:ext cx="549275" cy="787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fLocksText="0">
      <xdr:nvSpPr>
        <xdr:cNvPr id="19" name="正方形/長方形 18">
          <a:extLst>
            <a:ext uri="{FF2B5EF4-FFF2-40B4-BE49-F238E27FC236}">
              <a16:creationId xmlns:a16="http://schemas.microsoft.com/office/drawing/2014/main" id="{00000000-0008-0000-0D00-000013000000}"/>
            </a:ext>
          </a:extLst>
        </xdr:cNvPr>
        <xdr:cNvSpPr/>
      </xdr:nvSpPr>
      <xdr:spPr>
        <a:xfrm>
          <a:off x="4114800" y="1038225"/>
          <a:ext cx="17176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fLocksText="0">
      <xdr:nvSpPr>
        <xdr:cNvPr id="20" name="正方形/長方形 19">
          <a:extLst>
            <a:ext uri="{FF2B5EF4-FFF2-40B4-BE49-F238E27FC236}">
              <a16:creationId xmlns:a16="http://schemas.microsoft.com/office/drawing/2014/main" id="{00000000-0008-0000-0D00-000014000000}"/>
            </a:ext>
          </a:extLst>
        </xdr:cNvPr>
        <xdr:cNvSpPr/>
      </xdr:nvSpPr>
      <xdr:spPr>
        <a:xfrm>
          <a:off x="5895975" y="1038225"/>
          <a:ext cx="3111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H26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H27  Ⅱ</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H28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fLocksText="0">
      <xdr:nvSpPr>
        <xdr:cNvPr id="21" name="角丸四角形 20">
          <a:extLst>
            <a:ext uri="{FF2B5EF4-FFF2-40B4-BE49-F238E27FC236}">
              <a16:creationId xmlns:a16="http://schemas.microsoft.com/office/drawing/2014/main" id="{00000000-0008-0000-0D00-000015000000}"/>
            </a:ext>
          </a:extLst>
        </xdr:cNvPr>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fLocksText="0">
      <xdr:nvSpPr>
        <xdr:cNvPr id="22" name="正方形/長方形 21">
          <a:extLst>
            <a:ext uri="{FF2B5EF4-FFF2-40B4-BE49-F238E27FC236}">
              <a16:creationId xmlns:a16="http://schemas.microsoft.com/office/drawing/2014/main" id="{00000000-0008-0000-0D00-000016000000}"/>
            </a:ext>
          </a:extLst>
        </xdr:cNvPr>
        <xdr:cNvSpPr/>
      </xdr:nvSpPr>
      <xdr:spPr>
        <a:xfrm>
          <a:off x="9658350" y="428625"/>
          <a:ext cx="1133475" cy="101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fLocksText="0">
      <xdr:nvSpPr>
        <xdr:cNvPr id="23" name="正方形/長方形 22">
          <a:extLst>
            <a:ext uri="{FF2B5EF4-FFF2-40B4-BE49-F238E27FC236}">
              <a16:creationId xmlns:a16="http://schemas.microsoft.com/office/drawing/2014/main" id="{00000000-0008-0000-0D00-000017000000}"/>
            </a:ext>
          </a:extLst>
        </xdr:cNvPr>
        <xdr:cNvSpPr/>
      </xdr:nvSpPr>
      <xdr:spPr>
        <a:xfrm>
          <a:off x="9658350" y="542925"/>
          <a:ext cx="1133475" cy="520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fLocksText="0">
      <xdr:nvSpPr>
        <xdr:cNvPr id="24" name="正方形/長方形 23">
          <a:extLst>
            <a:ext uri="{FF2B5EF4-FFF2-40B4-BE49-F238E27FC236}">
              <a16:creationId xmlns:a16="http://schemas.microsoft.com/office/drawing/2014/main" id="{00000000-0008-0000-0D00-000018000000}"/>
            </a:ext>
          </a:extLst>
        </xdr:cNvPr>
        <xdr:cNvSpPr/>
      </xdr:nvSpPr>
      <xdr:spPr>
        <a:xfrm>
          <a:off x="9658350" y="885825"/>
          <a:ext cx="1250950" cy="647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sp macro="" textlink="">
      <xdr:nvSpPr>
        <xdr:cNvPr id="25" name="直線コネクタ 24">
          <a:extLst>
            <a:ext uri="{FF2B5EF4-FFF2-40B4-BE49-F238E27FC236}">
              <a16:creationId xmlns:a16="http://schemas.microsoft.com/office/drawing/2014/main" id="{00000000-0008-0000-0D00-000019000000}"/>
            </a:ext>
          </a:extLst>
        </xdr:cNvPr>
        <xdr:cNvSpPr/>
      </xdr:nv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57</xdr:col>
      <xdr:colOff>57150</xdr:colOff>
      <xdr:row>2</xdr:row>
      <xdr:rowOff>136525</xdr:rowOff>
    </xdr:from>
    <xdr:to>
      <xdr:col>57</xdr:col>
      <xdr:colOff>158750</xdr:colOff>
      <xdr:row>2</xdr:row>
      <xdr:rowOff>238125</xdr:rowOff>
    </xdr:to>
    <xdr:sp macro="" textlink="" fLocksText="0">
      <xdr:nvSpPr>
        <xdr:cNvPr id="26" name="楕円 25">
          <a:extLst>
            <a:ext uri="{FF2B5EF4-FFF2-40B4-BE49-F238E27FC236}">
              <a16:creationId xmlns:a16="http://schemas.microsoft.com/office/drawing/2014/main" id="{00000000-0008-0000-0D00-00001A000000}"/>
            </a:ext>
          </a:extLst>
        </xdr:cNvPr>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fLocksText="0">
      <xdr:nvSpPr>
        <xdr:cNvPr id="27" name="フローチャート: 判断 26">
          <a:extLst>
            <a:ext uri="{FF2B5EF4-FFF2-40B4-BE49-F238E27FC236}">
              <a16:creationId xmlns:a16="http://schemas.microsoft.com/office/drawing/2014/main" id="{00000000-0008-0000-0D00-00001B000000}"/>
            </a:ext>
          </a:extLst>
        </xdr:cNvPr>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sp macro="" textlink="">
      <xdr:nvSpPr>
        <xdr:cNvPr id="28" name="直線コネクタ 27">
          <a:extLst>
            <a:ext uri="{FF2B5EF4-FFF2-40B4-BE49-F238E27FC236}">
              <a16:creationId xmlns:a16="http://schemas.microsoft.com/office/drawing/2014/main" id="{00000000-0008-0000-0D00-00001C000000}"/>
            </a:ext>
          </a:extLst>
        </xdr:cNvPr>
        <xdr:cNvSpPr/>
      </xdr:nv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57</xdr:col>
      <xdr:colOff>22225</xdr:colOff>
      <xdr:row>5</xdr:row>
      <xdr:rowOff>28575</xdr:rowOff>
    </xdr:from>
    <xdr:to>
      <xdr:col>58</xdr:col>
      <xdr:colOff>3175</xdr:colOff>
      <xdr:row>5</xdr:row>
      <xdr:rowOff>28575</xdr:rowOff>
    </xdr:to>
    <xdr:sp macro="" textlink="">
      <xdr:nvSpPr>
        <xdr:cNvPr id="29" name="直線コネクタ 28">
          <a:extLst>
            <a:ext uri="{FF2B5EF4-FFF2-40B4-BE49-F238E27FC236}">
              <a16:creationId xmlns:a16="http://schemas.microsoft.com/office/drawing/2014/main" id="{00000000-0008-0000-0D00-00001D000000}"/>
            </a:ext>
          </a:extLst>
        </xdr:cNvPr>
        <xdr:cNvSpPr/>
      </xdr:nv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57</xdr:col>
      <xdr:colOff>101600</xdr:colOff>
      <xdr:row>6</xdr:row>
      <xdr:rowOff>95250</xdr:rowOff>
    </xdr:from>
    <xdr:to>
      <xdr:col>57</xdr:col>
      <xdr:colOff>101600</xdr:colOff>
      <xdr:row>7</xdr:row>
      <xdr:rowOff>63500</xdr:rowOff>
    </xdr:to>
    <xdr:sp macro="" textlink="">
      <xdr:nvSpPr>
        <xdr:cNvPr id="30" name="直線コネクタ 29">
          <a:extLst>
            <a:ext uri="{FF2B5EF4-FFF2-40B4-BE49-F238E27FC236}">
              <a16:creationId xmlns:a16="http://schemas.microsoft.com/office/drawing/2014/main" id="{00000000-0008-0000-0D00-00001E000000}"/>
            </a:ext>
          </a:extLst>
        </xdr:cNvPr>
        <xdr:cNvSpPr/>
      </xdr:nv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57</xdr:col>
      <xdr:colOff>22225</xdr:colOff>
      <xdr:row>7</xdr:row>
      <xdr:rowOff>66675</xdr:rowOff>
    </xdr:from>
    <xdr:to>
      <xdr:col>58</xdr:col>
      <xdr:colOff>3175</xdr:colOff>
      <xdr:row>7</xdr:row>
      <xdr:rowOff>66675</xdr:rowOff>
    </xdr:to>
    <xdr:sp macro="" textlink="">
      <xdr:nvSpPr>
        <xdr:cNvPr id="31" name="直線コネクタ 30">
          <a:extLst>
            <a:ext uri="{FF2B5EF4-FFF2-40B4-BE49-F238E27FC236}">
              <a16:creationId xmlns:a16="http://schemas.microsoft.com/office/drawing/2014/main" id="{00000000-0008-0000-0D00-00001F000000}"/>
            </a:ext>
          </a:extLst>
        </xdr:cNvPr>
        <xdr:cNvSpPr/>
      </xdr:nv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0</xdr:col>
      <xdr:colOff>419100</xdr:colOff>
      <xdr:row>12</xdr:row>
      <xdr:rowOff>47625</xdr:rowOff>
    </xdr:from>
    <xdr:ext cx="7729954" cy="261429"/>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105025"/>
          <a:ext cx="7729954" cy="26142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171450</xdr:rowOff>
    </xdr:from>
    <xdr:ext cx="5242634" cy="265682"/>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400300"/>
          <a:ext cx="5242634" cy="265682"/>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114300</xdr:rowOff>
    </xdr:from>
    <xdr:ext cx="7202010" cy="265683"/>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686050"/>
          <a:ext cx="7202010" cy="265683"/>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30</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9532398" cy="261429"/>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981325"/>
          <a:ext cx="9532398" cy="26142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平成</a:t>
          </a:r>
          <a:r>
            <a:rPr lang="en-US" altLang="ja-JP" sz="1000">
              <a:solidFill>
                <a:srgbClr val="000000"/>
              </a:solidFill>
              <a:latin typeface="ＭＳ Ｐゴシック" panose="020B0600070205080204" pitchFamily="50" charset="-128"/>
              <a:ea typeface="ＭＳ Ｐゴシック" panose="020B0600070205080204" pitchFamily="50" charset="-128"/>
            </a:rPr>
            <a:t>31</a:t>
          </a:r>
          <a:r>
            <a:rPr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fLocksText="0">
      <xdr:nvSpPr>
        <xdr:cNvPr id="36" name="正方形/長方形 35">
          <a:extLst>
            <a:ext uri="{FF2B5EF4-FFF2-40B4-BE49-F238E27FC236}">
              <a16:creationId xmlns:a16="http://schemas.microsoft.com/office/drawing/2014/main" id="{00000000-0008-0000-0D00-000024000000}"/>
            </a:ext>
          </a:extLst>
        </xdr:cNvPr>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fLocksText="0">
      <xdr:nvSpPr>
        <xdr:cNvPr id="37" name="正方形/長方形 36">
          <a:extLst>
            <a:ext uri="{FF2B5EF4-FFF2-40B4-BE49-F238E27FC236}">
              <a16:creationId xmlns:a16="http://schemas.microsoft.com/office/drawing/2014/main" id="{00000000-0008-0000-0D00-000025000000}"/>
            </a:ext>
          </a:extLst>
        </xdr:cNvPr>
        <xdr:cNvSpPr/>
      </xdr:nvSpPr>
      <xdr:spPr>
        <a:xfrm>
          <a:off x="1719439" y="3853117"/>
          <a:ext cx="1466496" cy="275717"/>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ja-JP" altLang="en-US" sz="11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fLocksText="0">
      <xdr:nvSpPr>
        <xdr:cNvPr id="38" name="正方形/長方形 37">
          <a:extLst>
            <a:ext uri="{FF2B5EF4-FFF2-40B4-BE49-F238E27FC236}">
              <a16:creationId xmlns:a16="http://schemas.microsoft.com/office/drawing/2014/main" id="{00000000-0008-0000-0D00-000026000000}"/>
            </a:ext>
          </a:extLst>
        </xdr:cNvPr>
        <xdr:cNvSpPr/>
      </xdr:nvSpPr>
      <xdr:spPr>
        <a:xfrm>
          <a:off x="3284214" y="3836446"/>
          <a:ext cx="711846" cy="309059"/>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en-US" altLang="ja-JP" sz="1300" b="1">
              <a:solidFill>
                <a:srgbClr val="FF0000"/>
              </a:solidFill>
              <a:latin typeface="ＭＳ Ｐゴシック" panose="020B0600070205080204" pitchFamily="50" charset="-128"/>
              <a:ea typeface="ＭＳ Ｐゴシック" panose="020B0600070205080204" pitchFamily="50" charset="-128"/>
            </a:rPr>
            <a:t>[ 52.6</a:t>
          </a:r>
          <a:r>
            <a:rPr lang="ja-JP" altLang="en-US" sz="1300" b="1">
              <a:solidFill>
                <a:srgbClr val="FF0000"/>
              </a:solidFill>
              <a:latin typeface="ＭＳ Ｐゴシック" panose="020B0600070205080204" pitchFamily="50" charset="-128"/>
              <a:ea typeface="ＭＳ Ｐゴシック" panose="020B0600070205080204" pitchFamily="50" charset="-128"/>
            </a:rPr>
            <a:t>％ </a:t>
          </a:r>
          <a:r>
            <a:rPr lang="en-US" altLang="ja-JP" sz="1300" b="1">
              <a:solidFill>
                <a:srgbClr val="FF0000"/>
              </a:solidFill>
              <a:latin typeface="ＭＳ Ｐゴシック" panose="020B0600070205080204" pitchFamily="50" charset="-128"/>
              <a:ea typeface="ＭＳ Ｐゴシック" panose="020B0600070205080204" pitchFamily="50" charset="-128"/>
            </a:rPr>
            <a:t>]</a:t>
          </a:r>
          <a:endParaRPr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fLocksText="0">
      <xdr:nvSpPr>
        <xdr:cNvPr id="39" name="正方形/長方形 38">
          <a:extLst>
            <a:ext uri="{FF2B5EF4-FFF2-40B4-BE49-F238E27FC236}">
              <a16:creationId xmlns:a16="http://schemas.microsoft.com/office/drawing/2014/main" id="{00000000-0008-0000-0D00-000027000000}"/>
            </a:ext>
          </a:extLst>
        </xdr:cNvPr>
        <xdr:cNvSpPr/>
      </xdr:nvSpPr>
      <xdr:spPr>
        <a:xfrm>
          <a:off x="4660900" y="3657600"/>
          <a:ext cx="1295400" cy="2063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fLocksText="0">
      <xdr:nvSpPr>
        <xdr:cNvPr id="40" name="正方形/長方形 39">
          <a:extLst>
            <a:ext uri="{FF2B5EF4-FFF2-40B4-BE49-F238E27FC236}">
              <a16:creationId xmlns:a16="http://schemas.microsoft.com/office/drawing/2014/main" id="{00000000-0008-0000-0D00-000028000000}"/>
            </a:ext>
          </a:extLst>
        </xdr:cNvPr>
        <xdr:cNvSpPr/>
      </xdr:nvSpPr>
      <xdr:spPr>
        <a:xfrm>
          <a:off x="4660900" y="3800475"/>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fLocksText="0">
      <xdr:nvSpPr>
        <xdr:cNvPr id="41" name="正方形/長方形 40">
          <a:extLst>
            <a:ext uri="{FF2B5EF4-FFF2-40B4-BE49-F238E27FC236}">
              <a16:creationId xmlns:a16="http://schemas.microsoft.com/office/drawing/2014/main" id="{00000000-0008-0000-0D00-000029000000}"/>
            </a:ext>
          </a:extLst>
        </xdr:cNvPr>
        <xdr:cNvSpPr/>
      </xdr:nvSpPr>
      <xdr:spPr>
        <a:xfrm>
          <a:off x="5956300" y="3657600"/>
          <a:ext cx="1295400" cy="2063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fLocksText="0">
      <xdr:nvSpPr>
        <xdr:cNvPr id="42" name="正方形/長方形 41">
          <a:extLst>
            <a:ext uri="{FF2B5EF4-FFF2-40B4-BE49-F238E27FC236}">
              <a16:creationId xmlns:a16="http://schemas.microsoft.com/office/drawing/2014/main" id="{00000000-0008-0000-0D00-00002A000000}"/>
            </a:ext>
          </a:extLst>
        </xdr:cNvPr>
        <xdr:cNvSpPr/>
      </xdr:nvSpPr>
      <xdr:spPr>
        <a:xfrm>
          <a:off x="5956300" y="3800475"/>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fLocksText="0">
      <xdr:nvSpPr>
        <xdr:cNvPr id="43" name="正方形/長方形 42">
          <a:extLst>
            <a:ext uri="{FF2B5EF4-FFF2-40B4-BE49-F238E27FC236}">
              <a16:creationId xmlns:a16="http://schemas.microsoft.com/office/drawing/2014/main" id="{00000000-0008-0000-0D00-00002B000000}"/>
            </a:ext>
          </a:extLst>
        </xdr:cNvPr>
        <xdr:cNvSpPr/>
      </xdr:nvSpPr>
      <xdr:spPr>
        <a:xfrm>
          <a:off x="7378700" y="3657600"/>
          <a:ext cx="1295400" cy="2063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fLocksText="0">
      <xdr:nvSpPr>
        <xdr:cNvPr id="44" name="正方形/長方形 43">
          <a:extLst>
            <a:ext uri="{FF2B5EF4-FFF2-40B4-BE49-F238E27FC236}">
              <a16:creationId xmlns:a16="http://schemas.microsoft.com/office/drawing/2014/main" id="{00000000-0008-0000-0D00-00002C000000}"/>
            </a:ext>
          </a:extLst>
        </xdr:cNvPr>
        <xdr:cNvSpPr/>
      </xdr:nvSpPr>
      <xdr:spPr>
        <a:xfrm>
          <a:off x="7378700" y="3800475"/>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fLocksText="0">
      <xdr:nvSpPr>
        <xdr:cNvPr id="45" name="正方形/長方形 44">
          <a:extLst>
            <a:ext uri="{FF2B5EF4-FFF2-40B4-BE49-F238E27FC236}">
              <a16:creationId xmlns:a16="http://schemas.microsoft.com/office/drawing/2014/main" id="{00000000-0008-0000-0D00-00002D000000}"/>
            </a:ext>
          </a:extLst>
        </xdr:cNvPr>
        <xdr:cNvSpPr/>
      </xdr:nvSpPr>
      <xdr:spPr>
        <a:xfrm>
          <a:off x="1098550" y="4181475"/>
          <a:ext cx="361315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fLocksText="0">
      <xdr:nvSpPr>
        <xdr:cNvPr id="46" name="正方形/長方形 45">
          <a:extLst>
            <a:ext uri="{FF2B5EF4-FFF2-40B4-BE49-F238E27FC236}">
              <a16:creationId xmlns:a16="http://schemas.microsoft.com/office/drawing/2014/main" id="{00000000-0008-0000-0D00-00002E000000}"/>
            </a:ext>
          </a:extLst>
        </xdr:cNvPr>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fLocksText="0">
      <xdr:nvSpPr>
        <xdr:cNvPr id="47" name="正方形/長方形 46">
          <a:extLst>
            <a:ext uri="{FF2B5EF4-FFF2-40B4-BE49-F238E27FC236}">
              <a16:creationId xmlns:a16="http://schemas.microsoft.com/office/drawing/2014/main" id="{00000000-0008-0000-0D00-00002F000000}"/>
            </a:ext>
          </a:extLst>
        </xdr:cNvPr>
        <xdr:cNvSpPr/>
      </xdr:nvSpPr>
      <xdr:spPr>
        <a:xfrm>
          <a:off x="4949825" y="4244975"/>
          <a:ext cx="3886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4997450" y="4473575"/>
          <a:ext cx="3873500" cy="1778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100">
              <a:latin typeface="ＭＳ Ｐゴシック" panose="020B0600070205080204" pitchFamily="50" charset="-128"/>
              <a:ea typeface="ＭＳ Ｐゴシック" panose="020B0600070205080204" pitchFamily="50" charset="-128"/>
            </a:rPr>
            <a:t>　有形固定資産減価償却率は昨年度と比較すると、</a:t>
          </a:r>
          <a:r>
            <a:rPr lang="en-US" altLang="ja-JP" sz="1100">
              <a:latin typeface="ＭＳ Ｐゴシック" panose="020B0600070205080204" pitchFamily="50" charset="-128"/>
              <a:ea typeface="ＭＳ Ｐゴシック" panose="020B0600070205080204" pitchFamily="50" charset="-128"/>
            </a:rPr>
            <a:t>1.5</a:t>
          </a:r>
          <a:r>
            <a:rPr lang="ja-JP" altLang="en-US" sz="1100">
              <a:latin typeface="ＭＳ Ｐゴシック" panose="020B0600070205080204" pitchFamily="50" charset="-128"/>
              <a:ea typeface="ＭＳ Ｐゴシック" panose="020B0600070205080204" pitchFamily="50" charset="-128"/>
            </a:rPr>
            <a:t>ポイントの増加となっているが、全国平均、埼玉県平均及び類似団体内平均値よりも下回っており、他団体平均よりも減価償却は進んでいない状況である。</a:t>
          </a:r>
          <a:endParaRPr lang="en-US" altLang="ja-JP" sz="1100">
            <a:latin typeface="ＭＳ Ｐゴシック" panose="020B0600070205080204" pitchFamily="50" charset="-128"/>
            <a:ea typeface="ＭＳ Ｐゴシック" panose="020B0600070205080204" pitchFamily="50" charset="-128"/>
          </a:endParaRPr>
        </a:p>
        <a:p>
          <a:r>
            <a:rPr lang="ja-JP" altLang="en-US" sz="1100">
              <a:latin typeface="ＭＳ Ｐゴシック" panose="020B0600070205080204" pitchFamily="50" charset="-128"/>
              <a:ea typeface="ＭＳ Ｐゴシック" panose="020B0600070205080204" pitchFamily="50" charset="-128"/>
            </a:rPr>
            <a:t>　しかしながら、教育施設などの建物を中心に減価償却が進んでいる状況となっており、今後も個別施設計画や長寿命化計画に基づき、更新や修繕などの管理をしていく必要がある。</a:t>
          </a:r>
          <a:endParaRPr lang="en-US" altLang="ja-JP" sz="1100">
            <a:latin typeface="ＭＳ Ｐゴシック" panose="020B0600070205080204" pitchFamily="50" charset="-128"/>
            <a:ea typeface="ＭＳ Ｐゴシック" panose="020B0600070205080204" pitchFamily="50" charset="-128"/>
          </a:endParaRPr>
        </a:p>
        <a:p>
          <a:endParaRPr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171450</xdr:colOff>
      <xdr:row>23</xdr:row>
      <xdr:rowOff>47625</xdr:rowOff>
    </xdr:from>
    <xdr:ext cx="313863" cy="232854"/>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076325" y="3990975"/>
          <a:ext cx="313863" cy="232854"/>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sp macro="" textlink="">
      <xdr:nvSpPr>
        <xdr:cNvPr id="50" name="直線コネクタ 49">
          <a:extLst>
            <a:ext uri="{FF2B5EF4-FFF2-40B4-BE49-F238E27FC236}">
              <a16:creationId xmlns:a16="http://schemas.microsoft.com/office/drawing/2014/main" id="{00000000-0008-0000-0D00-000032000000}"/>
            </a:ext>
          </a:extLst>
        </xdr:cNvPr>
        <xdr:cNvSpPr/>
      </xdr:nv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161925</xdr:colOff>
      <xdr:row>36</xdr:row>
      <xdr:rowOff>76200</xdr:rowOff>
    </xdr:from>
    <xdr:ext cx="313862" cy="232854"/>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52475" y="6248400"/>
          <a:ext cx="313862" cy="232854"/>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20.0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sp macro="" textlink="">
      <xdr:nvSpPr>
        <xdr:cNvPr id="52" name="直線コネクタ 51">
          <a:extLst>
            <a:ext uri="{FF2B5EF4-FFF2-40B4-BE49-F238E27FC236}">
              <a16:creationId xmlns:a16="http://schemas.microsoft.com/office/drawing/2014/main" id="{00000000-0008-0000-0D00-000034000000}"/>
            </a:ext>
          </a:extLst>
        </xdr:cNvPr>
        <xdr:cNvSpPr/>
      </xdr:nvSpPr>
      <xdr:spPr>
        <a:xfrm>
          <a:off x="1098550" y="603204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161925</xdr:colOff>
      <xdr:row>34</xdr:row>
      <xdr:rowOff>104775</xdr:rowOff>
    </xdr:from>
    <xdr:ext cx="313862" cy="232854"/>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52475" y="5934075"/>
          <a:ext cx="313862" cy="232854"/>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30.0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sp macro="" textlink="">
      <xdr:nvSpPr>
        <xdr:cNvPr id="54" name="直線コネクタ 53">
          <a:extLst>
            <a:ext uri="{FF2B5EF4-FFF2-40B4-BE49-F238E27FC236}">
              <a16:creationId xmlns:a16="http://schemas.microsoft.com/office/drawing/2014/main" id="{00000000-0008-0000-0D00-000036000000}"/>
            </a:ext>
          </a:extLst>
        </xdr:cNvPr>
        <xdr:cNvSpPr/>
      </xdr:nvSpPr>
      <xdr:spPr>
        <a:xfrm>
          <a:off x="1098550" y="572361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161925</xdr:colOff>
      <xdr:row>32</xdr:row>
      <xdr:rowOff>142875</xdr:rowOff>
    </xdr:from>
    <xdr:ext cx="313862" cy="237108"/>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52475" y="5629275"/>
          <a:ext cx="313862" cy="23710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40.0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sp macro="" textlink="">
      <xdr:nvSpPr>
        <xdr:cNvPr id="56" name="直線コネクタ 55">
          <a:extLst>
            <a:ext uri="{FF2B5EF4-FFF2-40B4-BE49-F238E27FC236}">
              <a16:creationId xmlns:a16="http://schemas.microsoft.com/office/drawing/2014/main" id="{00000000-0008-0000-0D00-000038000000}"/>
            </a:ext>
          </a:extLst>
        </xdr:cNvPr>
        <xdr:cNvSpPr/>
      </xdr:nvSpPr>
      <xdr:spPr>
        <a:xfrm>
          <a:off x="1098550" y="5415189"/>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161925</xdr:colOff>
      <xdr:row>31</xdr:row>
      <xdr:rowOff>9525</xdr:rowOff>
    </xdr:from>
    <xdr:ext cx="313862" cy="232854"/>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52475" y="5324475"/>
          <a:ext cx="313862" cy="232854"/>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50.0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sp macro="" textlink="">
      <xdr:nvSpPr>
        <xdr:cNvPr id="58" name="直線コネクタ 57">
          <a:extLst>
            <a:ext uri="{FF2B5EF4-FFF2-40B4-BE49-F238E27FC236}">
              <a16:creationId xmlns:a16="http://schemas.microsoft.com/office/drawing/2014/main" id="{00000000-0008-0000-0D00-00003A000000}"/>
            </a:ext>
          </a:extLst>
        </xdr:cNvPr>
        <xdr:cNvSpPr/>
      </xdr:nvSpPr>
      <xdr:spPr>
        <a:xfrm>
          <a:off x="1098550" y="5106761"/>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161925</xdr:colOff>
      <xdr:row>29</xdr:row>
      <xdr:rowOff>38100</xdr:rowOff>
    </xdr:from>
    <xdr:ext cx="313862" cy="23285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52475" y="5010150"/>
          <a:ext cx="313862" cy="232853"/>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60.0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sp macro="" textlink="">
      <xdr:nvSpPr>
        <xdr:cNvPr id="60" name="直線コネクタ 59">
          <a:extLst>
            <a:ext uri="{FF2B5EF4-FFF2-40B4-BE49-F238E27FC236}">
              <a16:creationId xmlns:a16="http://schemas.microsoft.com/office/drawing/2014/main" id="{00000000-0008-0000-0D00-00003C000000}"/>
            </a:ext>
          </a:extLst>
        </xdr:cNvPr>
        <xdr:cNvSpPr/>
      </xdr:nvSpPr>
      <xdr:spPr>
        <a:xfrm>
          <a:off x="1098550" y="479833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161925</xdr:colOff>
      <xdr:row>27</xdr:row>
      <xdr:rowOff>76200</xdr:rowOff>
    </xdr:from>
    <xdr:ext cx="313862" cy="232854"/>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52475" y="4705350"/>
          <a:ext cx="313862" cy="232854"/>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70.0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sp macro="" textlink="">
      <xdr:nvSpPr>
        <xdr:cNvPr id="62" name="直線コネクタ 61">
          <a:extLst>
            <a:ext uri="{FF2B5EF4-FFF2-40B4-BE49-F238E27FC236}">
              <a16:creationId xmlns:a16="http://schemas.microsoft.com/office/drawing/2014/main" id="{00000000-0008-0000-0D00-00003E000000}"/>
            </a:ext>
          </a:extLst>
        </xdr:cNvPr>
        <xdr:cNvSpPr/>
      </xdr:nvSpPr>
      <xdr:spPr>
        <a:xfrm>
          <a:off x="1098550" y="448990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161925</xdr:colOff>
      <xdr:row>25</xdr:row>
      <xdr:rowOff>114300</xdr:rowOff>
    </xdr:from>
    <xdr:ext cx="313862" cy="237108"/>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52475" y="4400550"/>
          <a:ext cx="313862" cy="23710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80.0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sp macro="" textlink="">
      <xdr:nvSpPr>
        <xdr:cNvPr id="64" name="直線コネクタ 63">
          <a:extLst>
            <a:ext uri="{FF2B5EF4-FFF2-40B4-BE49-F238E27FC236}">
              <a16:creationId xmlns:a16="http://schemas.microsoft.com/office/drawing/2014/main" id="{00000000-0008-0000-0D00-000040000000}"/>
            </a:ext>
          </a:extLst>
        </xdr:cNvPr>
        <xdr:cNvSpPr/>
      </xdr:nv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161925</xdr:colOff>
      <xdr:row>23</xdr:row>
      <xdr:rowOff>142875</xdr:rowOff>
    </xdr:from>
    <xdr:ext cx="313862" cy="237108"/>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52475" y="4086225"/>
          <a:ext cx="313862" cy="23710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90.0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fLocksText="0">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098550" y="4181475"/>
          <a:ext cx="361315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sp macro="" textlink="">
      <xdr:nvSpPr>
        <xdr:cNvPr id="67" name="直線コネクタ 66">
          <a:extLst>
            <a:ext uri="{FF2B5EF4-FFF2-40B4-BE49-F238E27FC236}">
              <a16:creationId xmlns:a16="http://schemas.microsoft.com/office/drawing/2014/main" id="{00000000-0008-0000-0D00-000043000000}"/>
            </a:ext>
          </a:extLst>
        </xdr:cNvPr>
        <xdr:cNvSpPr/>
      </xdr:nvSpPr>
      <xdr:spPr>
        <a:xfrm flipV="1">
          <a:off x="4074795" y="4542336"/>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23</xdr:col>
      <xdr:colOff>133350</xdr:colOff>
      <xdr:row>34</xdr:row>
      <xdr:rowOff>38100</xdr:rowOff>
    </xdr:from>
    <xdr:ext cx="361488" cy="261429"/>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124325" y="5867400"/>
          <a:ext cx="361488" cy="26142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35.4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sp macro="" textlink="">
      <xdr:nvSpPr>
        <xdr:cNvPr id="69" name="直線コネクタ 68">
          <a:extLst>
            <a:ext uri="{FF2B5EF4-FFF2-40B4-BE49-F238E27FC236}">
              <a16:creationId xmlns:a16="http://schemas.microsoft.com/office/drawing/2014/main" id="{00000000-0008-0000-0D00-000045000000}"/>
            </a:ext>
          </a:extLst>
        </xdr:cNvPr>
        <xdr:cNvSpPr/>
      </xdr:nvSpPr>
      <xdr:spPr>
        <a:xfrm>
          <a:off x="3987800" y="58654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23</xdr:col>
      <xdr:colOff>133350</xdr:colOff>
      <xdr:row>25</xdr:row>
      <xdr:rowOff>28575</xdr:rowOff>
    </xdr:from>
    <xdr:ext cx="361488" cy="261429"/>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124325" y="4314825"/>
          <a:ext cx="361488" cy="26142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78.3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sp macro="" textlink="">
      <xdr:nvSpPr>
        <xdr:cNvPr id="71" name="直線コネクタ 70">
          <a:extLst>
            <a:ext uri="{FF2B5EF4-FFF2-40B4-BE49-F238E27FC236}">
              <a16:creationId xmlns:a16="http://schemas.microsoft.com/office/drawing/2014/main" id="{00000000-0008-0000-0D00-000047000000}"/>
            </a:ext>
          </a:extLst>
        </xdr:cNvPr>
        <xdr:cNvSpPr/>
      </xdr:nvSpPr>
      <xdr:spPr>
        <a:xfrm>
          <a:off x="3987800" y="454233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23</xdr:col>
      <xdr:colOff>133350</xdr:colOff>
      <xdr:row>28</xdr:row>
      <xdr:rowOff>114300</xdr:rowOff>
    </xdr:from>
    <xdr:ext cx="361488" cy="265682"/>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124325" y="4914900"/>
          <a:ext cx="361488" cy="265682"/>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59.8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fLocksText="0">
      <xdr:nvSpPr>
        <xdr:cNvPr id="73" name="フローチャート: 判断 72">
          <a:extLst>
            <a:ext uri="{FF2B5EF4-FFF2-40B4-BE49-F238E27FC236}">
              <a16:creationId xmlns:a16="http://schemas.microsoft.com/office/drawing/2014/main" id="{00000000-0008-0000-0D00-000049000000}"/>
            </a:ext>
          </a:extLst>
        </xdr:cNvPr>
        <xdr:cNvSpPr/>
      </xdr:nvSpPr>
      <xdr:spPr>
        <a:xfrm>
          <a:off x="4025900" y="506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fLocksText="0">
      <xdr:nvSpPr>
        <xdr:cNvPr id="74" name="フローチャート: 判断 73">
          <a:extLst>
            <a:ext uri="{FF2B5EF4-FFF2-40B4-BE49-F238E27FC236}">
              <a16:creationId xmlns:a16="http://schemas.microsoft.com/office/drawing/2014/main" id="{00000000-0008-0000-0D00-00004A000000}"/>
            </a:ext>
          </a:extLst>
        </xdr:cNvPr>
        <xdr:cNvSpPr/>
      </xdr:nvSpPr>
      <xdr:spPr>
        <a:xfrm>
          <a:off x="3429000" y="50775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fLocksText="0">
      <xdr:nvSpPr>
        <xdr:cNvPr id="75" name="フローチャート: 判断 74">
          <a:extLst>
            <a:ext uri="{FF2B5EF4-FFF2-40B4-BE49-F238E27FC236}">
              <a16:creationId xmlns:a16="http://schemas.microsoft.com/office/drawing/2014/main" id="{00000000-0008-0000-0D00-00004B000000}"/>
            </a:ext>
          </a:extLst>
        </xdr:cNvPr>
        <xdr:cNvSpPr/>
      </xdr:nvSpPr>
      <xdr:spPr>
        <a:xfrm>
          <a:off x="2781300" y="50436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fLocksText="0">
      <xdr:nvSpPr>
        <xdr:cNvPr id="76" name="フローチャート: 判断 75">
          <a:extLst>
            <a:ext uri="{FF2B5EF4-FFF2-40B4-BE49-F238E27FC236}">
              <a16:creationId xmlns:a16="http://schemas.microsoft.com/office/drawing/2014/main" id="{00000000-0008-0000-0D00-00004C000000}"/>
            </a:ext>
          </a:extLst>
        </xdr:cNvPr>
        <xdr:cNvSpPr/>
      </xdr:nvSpPr>
      <xdr:spPr>
        <a:xfrm>
          <a:off x="2133600" y="52040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22</xdr:col>
      <xdr:colOff>95250</xdr:colOff>
      <xdr:row>37</xdr:row>
      <xdr:rowOff>38100</xdr:rowOff>
    </xdr:from>
    <xdr:ext cx="665825" cy="232854"/>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924300" y="6381750"/>
          <a:ext cx="665825" cy="232854"/>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H30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142875</xdr:colOff>
      <xdr:row>37</xdr:row>
      <xdr:rowOff>38100</xdr:rowOff>
    </xdr:from>
    <xdr:ext cx="665825" cy="232854"/>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324225" y="6381750"/>
          <a:ext cx="665825" cy="232854"/>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H29</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142875</xdr:colOff>
      <xdr:row>37</xdr:row>
      <xdr:rowOff>38100</xdr:rowOff>
    </xdr:from>
    <xdr:ext cx="665826" cy="232854"/>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676525" y="6381750"/>
          <a:ext cx="665826" cy="232854"/>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H28</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142875</xdr:colOff>
      <xdr:row>37</xdr:row>
      <xdr:rowOff>38100</xdr:rowOff>
    </xdr:from>
    <xdr:ext cx="665825" cy="232854"/>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2028825" y="6381750"/>
          <a:ext cx="665825" cy="232854"/>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H27</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142875</xdr:colOff>
      <xdr:row>37</xdr:row>
      <xdr:rowOff>38100</xdr:rowOff>
    </xdr:from>
    <xdr:ext cx="665825" cy="232854"/>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1381125" y="6381750"/>
          <a:ext cx="665825" cy="232854"/>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H26</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140698</xdr:rowOff>
    </xdr:from>
    <xdr:to>
      <xdr:col>23</xdr:col>
      <xdr:colOff>136525</xdr:colOff>
      <xdr:row>31</xdr:row>
      <xdr:rowOff>70848</xdr:rowOff>
    </xdr:to>
    <xdr:sp macro="" textlink="" fLocksText="0">
      <xdr:nvSpPr>
        <xdr:cNvPr id="82" name="楕円 81">
          <a:extLst>
            <a:ext uri="{FF2B5EF4-FFF2-40B4-BE49-F238E27FC236}">
              <a16:creationId xmlns:a16="http://schemas.microsoft.com/office/drawing/2014/main" id="{00000000-0008-0000-0D00-000052000000}"/>
            </a:ext>
          </a:extLst>
        </xdr:cNvPr>
        <xdr:cNvSpPr/>
      </xdr:nvSpPr>
      <xdr:spPr>
        <a:xfrm>
          <a:off x="4025900" y="528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133350</xdr:colOff>
      <xdr:row>30</xdr:row>
      <xdr:rowOff>123825</xdr:rowOff>
    </xdr:from>
    <xdr:ext cx="361488" cy="265683"/>
    <xdr:sp macro="" textlink="">
      <xdr:nvSpPr>
        <xdr:cNvPr id="83" name="有形固定資産減価償却率該当値テキスト">
          <a:extLst>
            <a:ext uri="{FF2B5EF4-FFF2-40B4-BE49-F238E27FC236}">
              <a16:creationId xmlns:a16="http://schemas.microsoft.com/office/drawing/2014/main" id="{00000000-0008-0000-0D00-000053000000}"/>
            </a:ext>
          </a:extLst>
        </xdr:cNvPr>
        <xdr:cNvSpPr txBox="1"/>
      </xdr:nvSpPr>
      <xdr:spPr>
        <a:xfrm>
          <a:off x="4124325" y="5267325"/>
          <a:ext cx="361488" cy="265683"/>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52.6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21681</xdr:rowOff>
    </xdr:from>
    <xdr:to>
      <xdr:col>19</xdr:col>
      <xdr:colOff>187325</xdr:colOff>
      <xdr:row>31</xdr:row>
      <xdr:rowOff>123281</xdr:rowOff>
    </xdr:to>
    <xdr:sp macro="" textlink="" fLocksText="0">
      <xdr:nvSpPr>
        <xdr:cNvPr id="84" name="楕円 83">
          <a:extLst>
            <a:ext uri="{FF2B5EF4-FFF2-40B4-BE49-F238E27FC236}">
              <a16:creationId xmlns:a16="http://schemas.microsoft.com/office/drawing/2014/main" id="{00000000-0008-0000-0D00-000054000000}"/>
            </a:ext>
          </a:extLst>
        </xdr:cNvPr>
        <xdr:cNvSpPr/>
      </xdr:nvSpPr>
      <xdr:spPr>
        <a:xfrm>
          <a:off x="3429000" y="53366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136525</xdr:colOff>
      <xdr:row>31</xdr:row>
      <xdr:rowOff>20048</xdr:rowOff>
    </xdr:from>
    <xdr:to>
      <xdr:col>23</xdr:col>
      <xdr:colOff>85725</xdr:colOff>
      <xdr:row>31</xdr:row>
      <xdr:rowOff>72481</xdr:rowOff>
    </xdr:to>
    <xdr:sp macro="" textlink="">
      <xdr:nvSpPr>
        <xdr:cNvPr id="85" name="直線コネクタ 84">
          <a:extLst>
            <a:ext uri="{FF2B5EF4-FFF2-40B4-BE49-F238E27FC236}">
              <a16:creationId xmlns:a16="http://schemas.microsoft.com/office/drawing/2014/main" id="{00000000-0008-0000-0D00-000055000000}"/>
            </a:ext>
          </a:extLst>
        </xdr:cNvPr>
        <xdr:cNvSpPr/>
      </xdr:nvSpPr>
      <xdr:spPr>
        <a:xfrm flipV="1">
          <a:off x="3479800" y="5334998"/>
          <a:ext cx="5969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85725</xdr:colOff>
      <xdr:row>30</xdr:row>
      <xdr:rowOff>116024</xdr:rowOff>
    </xdr:from>
    <xdr:to>
      <xdr:col>15</xdr:col>
      <xdr:colOff>187325</xdr:colOff>
      <xdr:row>31</xdr:row>
      <xdr:rowOff>46174</xdr:rowOff>
    </xdr:to>
    <xdr:sp macro="" textlink="" fLocksText="0">
      <xdr:nvSpPr>
        <xdr:cNvPr id="86" name="楕円 85">
          <a:extLst>
            <a:ext uri="{FF2B5EF4-FFF2-40B4-BE49-F238E27FC236}">
              <a16:creationId xmlns:a16="http://schemas.microsoft.com/office/drawing/2014/main" id="{00000000-0008-0000-0D00-000056000000}"/>
            </a:ext>
          </a:extLst>
        </xdr:cNvPr>
        <xdr:cNvSpPr/>
      </xdr:nvSpPr>
      <xdr:spPr>
        <a:xfrm>
          <a:off x="2781300" y="52595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136525</xdr:colOff>
      <xdr:row>30</xdr:row>
      <xdr:rowOff>166824</xdr:rowOff>
    </xdr:from>
    <xdr:to>
      <xdr:col>19</xdr:col>
      <xdr:colOff>136525</xdr:colOff>
      <xdr:row>31</xdr:row>
      <xdr:rowOff>72481</xdr:rowOff>
    </xdr:to>
    <xdr:sp macro="" textlink="">
      <xdr:nvSpPr>
        <xdr:cNvPr id="87" name="直線コネクタ 86">
          <a:extLst>
            <a:ext uri="{FF2B5EF4-FFF2-40B4-BE49-F238E27FC236}">
              <a16:creationId xmlns:a16="http://schemas.microsoft.com/office/drawing/2014/main" id="{00000000-0008-0000-0D00-000057000000}"/>
            </a:ext>
          </a:extLst>
        </xdr:cNvPr>
        <xdr:cNvSpPr/>
      </xdr:nvSpPr>
      <xdr:spPr>
        <a:xfrm>
          <a:off x="2832100" y="5310324"/>
          <a:ext cx="6477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18</xdr:col>
      <xdr:colOff>104775</xdr:colOff>
      <xdr:row>28</xdr:row>
      <xdr:rowOff>47625</xdr:rowOff>
    </xdr:from>
    <xdr:ext cx="361487" cy="261429"/>
    <xdr:sp macro="" textlink="">
      <xdr:nvSpPr>
        <xdr:cNvPr id="88" name="n_1aveValue有形固定資産減価償却率">
          <a:extLst>
            <a:ext uri="{FF2B5EF4-FFF2-40B4-BE49-F238E27FC236}">
              <a16:creationId xmlns:a16="http://schemas.microsoft.com/office/drawing/2014/main" id="{00000000-0008-0000-0D00-000058000000}"/>
            </a:ext>
          </a:extLst>
        </xdr:cNvPr>
        <xdr:cNvSpPr txBox="1"/>
      </xdr:nvSpPr>
      <xdr:spPr>
        <a:xfrm>
          <a:off x="3286125" y="4848225"/>
          <a:ext cx="361487" cy="26142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123825</xdr:colOff>
      <xdr:row>28</xdr:row>
      <xdr:rowOff>19050</xdr:rowOff>
    </xdr:from>
    <xdr:ext cx="361488" cy="261429"/>
    <xdr:sp macro="" textlink="">
      <xdr:nvSpPr>
        <xdr:cNvPr id="89" name="n_2aveValue有形固定資産減価償却率">
          <a:extLst>
            <a:ext uri="{FF2B5EF4-FFF2-40B4-BE49-F238E27FC236}">
              <a16:creationId xmlns:a16="http://schemas.microsoft.com/office/drawing/2014/main" id="{00000000-0008-0000-0D00-000059000000}"/>
            </a:ext>
          </a:extLst>
        </xdr:cNvPr>
        <xdr:cNvSpPr txBox="1"/>
      </xdr:nvSpPr>
      <xdr:spPr>
        <a:xfrm>
          <a:off x="2657475" y="4819650"/>
          <a:ext cx="361488" cy="26142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123825</xdr:colOff>
      <xdr:row>29</xdr:row>
      <xdr:rowOff>9525</xdr:rowOff>
    </xdr:from>
    <xdr:ext cx="361488" cy="261428"/>
    <xdr:sp macro="" textlink="">
      <xdr:nvSpPr>
        <xdr:cNvPr id="90" name="n_3aveValue有形固定資産減価償却率">
          <a:extLst>
            <a:ext uri="{FF2B5EF4-FFF2-40B4-BE49-F238E27FC236}">
              <a16:creationId xmlns:a16="http://schemas.microsoft.com/office/drawing/2014/main" id="{00000000-0008-0000-0D00-00005A000000}"/>
            </a:ext>
          </a:extLst>
        </xdr:cNvPr>
        <xdr:cNvSpPr txBox="1"/>
      </xdr:nvSpPr>
      <xdr:spPr>
        <a:xfrm>
          <a:off x="2009775" y="4981575"/>
          <a:ext cx="361488" cy="26142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104775</xdr:colOff>
      <xdr:row>31</xdr:row>
      <xdr:rowOff>114300</xdr:rowOff>
    </xdr:from>
    <xdr:ext cx="361487" cy="265683"/>
    <xdr:sp macro="" textlink="">
      <xdr:nvSpPr>
        <xdr:cNvPr id="91" name="n_1mainValue有形固定資産減価償却率">
          <a:extLst>
            <a:ext uri="{FF2B5EF4-FFF2-40B4-BE49-F238E27FC236}">
              <a16:creationId xmlns:a16="http://schemas.microsoft.com/office/drawing/2014/main" id="{00000000-0008-0000-0D00-00005B000000}"/>
            </a:ext>
          </a:extLst>
        </xdr:cNvPr>
        <xdr:cNvSpPr txBox="1"/>
      </xdr:nvSpPr>
      <xdr:spPr>
        <a:xfrm>
          <a:off x="3286125" y="5429250"/>
          <a:ext cx="361487" cy="265683"/>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50.9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123825</xdr:colOff>
      <xdr:row>31</xdr:row>
      <xdr:rowOff>38100</xdr:rowOff>
    </xdr:from>
    <xdr:ext cx="361488" cy="261429"/>
    <xdr:sp macro="" textlink="">
      <xdr:nvSpPr>
        <xdr:cNvPr id="92" name="n_2mainValue有形固定資産減価償却率">
          <a:extLst>
            <a:ext uri="{FF2B5EF4-FFF2-40B4-BE49-F238E27FC236}">
              <a16:creationId xmlns:a16="http://schemas.microsoft.com/office/drawing/2014/main" id="{00000000-0008-0000-0D00-00005C000000}"/>
            </a:ext>
          </a:extLst>
        </xdr:cNvPr>
        <xdr:cNvSpPr txBox="1"/>
      </xdr:nvSpPr>
      <xdr:spPr>
        <a:xfrm>
          <a:off x="2657475" y="5353050"/>
          <a:ext cx="361488" cy="26142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53.4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fLocksText="0">
      <xdr:nvSpPr>
        <xdr:cNvPr id="93" name="正方形/長方形 92">
          <a:extLst>
            <a:ext uri="{FF2B5EF4-FFF2-40B4-BE49-F238E27FC236}">
              <a16:creationId xmlns:a16="http://schemas.microsoft.com/office/drawing/2014/main" id="{00000000-0008-0000-0D00-00005D000000}"/>
            </a:ext>
          </a:extLst>
        </xdr:cNvPr>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fLocksText="0">
      <xdr:nvSpPr>
        <xdr:cNvPr id="94" name="正方形/長方形 93">
          <a:extLst>
            <a:ext uri="{FF2B5EF4-FFF2-40B4-BE49-F238E27FC236}">
              <a16:creationId xmlns:a16="http://schemas.microsoft.com/office/drawing/2014/main" id="{00000000-0008-0000-0D00-00005E000000}"/>
            </a:ext>
          </a:extLst>
        </xdr:cNvPr>
        <xdr:cNvSpPr/>
      </xdr:nvSpPr>
      <xdr:spPr>
        <a:xfrm>
          <a:off x="10544443" y="3853117"/>
          <a:ext cx="891639" cy="275717"/>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ja-JP" altLang="en-US" sz="1100" b="1">
              <a:solidFill>
                <a:srgbClr val="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fLocksText="0">
      <xdr:nvSpPr>
        <xdr:cNvPr id="95" name="正方形/長方形 94">
          <a:extLst>
            <a:ext uri="{FF2B5EF4-FFF2-40B4-BE49-F238E27FC236}">
              <a16:creationId xmlns:a16="http://schemas.microsoft.com/office/drawing/2014/main" id="{00000000-0008-0000-0D00-00005F000000}"/>
            </a:ext>
          </a:extLst>
        </xdr:cNvPr>
        <xdr:cNvSpPr/>
      </xdr:nvSpPr>
      <xdr:spPr>
        <a:xfrm>
          <a:off x="11760740" y="3836446"/>
          <a:ext cx="814894" cy="309059"/>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en-US" altLang="ja-JP" sz="1300" b="1">
              <a:solidFill>
                <a:srgbClr val="FF0000"/>
              </a:solidFill>
              <a:latin typeface="ＭＳ Ｐゴシック" panose="020B0600070205080204" pitchFamily="50" charset="-128"/>
              <a:ea typeface="ＭＳ Ｐゴシック" panose="020B0600070205080204" pitchFamily="50" charset="-128"/>
            </a:rPr>
            <a:t>[ 741.3</a:t>
          </a:r>
          <a:r>
            <a:rPr lang="ja-JP" altLang="en-US" sz="1300" b="1">
              <a:solidFill>
                <a:srgbClr val="FF0000"/>
              </a:solidFill>
              <a:latin typeface="ＭＳ Ｐゴシック" panose="020B0600070205080204" pitchFamily="50" charset="-128"/>
              <a:ea typeface="ＭＳ Ｐゴシック" panose="020B0600070205080204" pitchFamily="50" charset="-128"/>
            </a:rPr>
            <a:t>％ </a:t>
          </a:r>
          <a:r>
            <a:rPr lang="en-US" altLang="ja-JP" sz="1300" b="1">
              <a:solidFill>
                <a:srgbClr val="FF0000"/>
              </a:solidFill>
              <a:latin typeface="ＭＳ Ｐゴシック" panose="020B0600070205080204" pitchFamily="50" charset="-128"/>
              <a:ea typeface="ＭＳ Ｐゴシック" panose="020B0600070205080204" pitchFamily="50" charset="-128"/>
            </a:rPr>
            <a:t>]</a:t>
          </a:r>
          <a:endParaRPr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fLocksText="0">
      <xdr:nvSpPr>
        <xdr:cNvPr id="96" name="正方形/長方形 95">
          <a:extLst>
            <a:ext uri="{FF2B5EF4-FFF2-40B4-BE49-F238E27FC236}">
              <a16:creationId xmlns:a16="http://schemas.microsoft.com/office/drawing/2014/main" id="{00000000-0008-0000-0D00-000060000000}"/>
            </a:ext>
          </a:extLst>
        </xdr:cNvPr>
        <xdr:cNvSpPr/>
      </xdr:nvSpPr>
      <xdr:spPr>
        <a:xfrm>
          <a:off x="13208000" y="3657600"/>
          <a:ext cx="1295400" cy="2063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fLocksText="0">
      <xdr:nvSpPr>
        <xdr:cNvPr id="97" name="正方形/長方形 96">
          <a:extLst>
            <a:ext uri="{FF2B5EF4-FFF2-40B4-BE49-F238E27FC236}">
              <a16:creationId xmlns:a16="http://schemas.microsoft.com/office/drawing/2014/main" id="{00000000-0008-0000-0D00-000061000000}"/>
            </a:ext>
          </a:extLst>
        </xdr:cNvPr>
        <xdr:cNvSpPr/>
      </xdr:nvSpPr>
      <xdr:spPr>
        <a:xfrm>
          <a:off x="13208000" y="3800475"/>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fLocksText="0">
      <xdr:nvSpPr>
        <xdr:cNvPr id="98" name="正方形/長方形 97">
          <a:extLst>
            <a:ext uri="{FF2B5EF4-FFF2-40B4-BE49-F238E27FC236}">
              <a16:creationId xmlns:a16="http://schemas.microsoft.com/office/drawing/2014/main" id="{00000000-0008-0000-0D00-000062000000}"/>
            </a:ext>
          </a:extLst>
        </xdr:cNvPr>
        <xdr:cNvSpPr/>
      </xdr:nvSpPr>
      <xdr:spPr>
        <a:xfrm>
          <a:off x="14503400" y="3657600"/>
          <a:ext cx="1295400" cy="2063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fLocksText="0">
      <xdr:nvSpPr>
        <xdr:cNvPr id="99" name="正方形/長方形 98">
          <a:extLst>
            <a:ext uri="{FF2B5EF4-FFF2-40B4-BE49-F238E27FC236}">
              <a16:creationId xmlns:a16="http://schemas.microsoft.com/office/drawing/2014/main" id="{00000000-0008-0000-0D00-000063000000}"/>
            </a:ext>
          </a:extLst>
        </xdr:cNvPr>
        <xdr:cNvSpPr/>
      </xdr:nvSpPr>
      <xdr:spPr>
        <a:xfrm>
          <a:off x="14503400" y="3800475"/>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fLocksText="0">
      <xdr:nvSpPr>
        <xdr:cNvPr id="100" name="正方形/長方形 99">
          <a:extLst>
            <a:ext uri="{FF2B5EF4-FFF2-40B4-BE49-F238E27FC236}">
              <a16:creationId xmlns:a16="http://schemas.microsoft.com/office/drawing/2014/main" id="{00000000-0008-0000-0D00-000064000000}"/>
            </a:ext>
          </a:extLst>
        </xdr:cNvPr>
        <xdr:cNvSpPr/>
      </xdr:nvSpPr>
      <xdr:spPr>
        <a:xfrm>
          <a:off x="15897225" y="3657600"/>
          <a:ext cx="1295400" cy="2063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fLocksText="0">
      <xdr:nvSpPr>
        <xdr:cNvPr id="101" name="正方形/長方形 100">
          <a:extLst>
            <a:ext uri="{FF2B5EF4-FFF2-40B4-BE49-F238E27FC236}">
              <a16:creationId xmlns:a16="http://schemas.microsoft.com/office/drawing/2014/main" id="{00000000-0008-0000-0D00-000065000000}"/>
            </a:ext>
          </a:extLst>
        </xdr:cNvPr>
        <xdr:cNvSpPr/>
      </xdr:nvSpPr>
      <xdr:spPr>
        <a:xfrm>
          <a:off x="15897225" y="3800475"/>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fLocksText="0">
      <xdr:nvSpPr>
        <xdr:cNvPr id="102" name="正方形/長方形 101">
          <a:extLst>
            <a:ext uri="{FF2B5EF4-FFF2-40B4-BE49-F238E27FC236}">
              <a16:creationId xmlns:a16="http://schemas.microsoft.com/office/drawing/2014/main" id="{00000000-0008-0000-0D00-000066000000}"/>
            </a:ext>
          </a:extLst>
        </xdr:cNvPr>
        <xdr:cNvSpPr/>
      </xdr:nvSpPr>
      <xdr:spPr>
        <a:xfrm>
          <a:off x="9645650" y="4181475"/>
          <a:ext cx="358457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fLocksText="0">
      <xdr:nvSpPr>
        <xdr:cNvPr id="103" name="正方形/長方形 102">
          <a:extLst>
            <a:ext uri="{FF2B5EF4-FFF2-40B4-BE49-F238E27FC236}">
              <a16:creationId xmlns:a16="http://schemas.microsoft.com/office/drawing/2014/main" id="{00000000-0008-0000-0D00-000067000000}"/>
            </a:ext>
          </a:extLst>
        </xdr:cNvPr>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fLocksText="0">
      <xdr:nvSpPr>
        <xdr:cNvPr id="104" name="正方形/長方形 103">
          <a:extLst>
            <a:ext uri="{FF2B5EF4-FFF2-40B4-BE49-F238E27FC236}">
              <a16:creationId xmlns:a16="http://schemas.microsoft.com/office/drawing/2014/main" id="{00000000-0008-0000-0D00-000068000000}"/>
            </a:ext>
          </a:extLst>
        </xdr:cNvPr>
        <xdr:cNvSpPr/>
      </xdr:nvSpPr>
      <xdr:spPr>
        <a:xfrm>
          <a:off x="13468350" y="4244975"/>
          <a:ext cx="3886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3544550" y="4473575"/>
          <a:ext cx="3873500" cy="17780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100">
              <a:latin typeface="ＭＳ Ｐゴシック" panose="020B0600070205080204" pitchFamily="50" charset="-128"/>
              <a:ea typeface="ＭＳ Ｐゴシック" panose="020B0600070205080204" pitchFamily="50" charset="-128"/>
            </a:rPr>
            <a:t>　債務償還比率においては、昨年度と比較すると微減となっているが、全国平均、埼玉県平均及び類似団体内平均値よりも高くなっており、債務償還に充てられる歳入の割合は高くなっている。</a:t>
          </a:r>
          <a:endParaRPr lang="en-US" altLang="ja-JP" sz="1100">
            <a:latin typeface="ＭＳ Ｐゴシック" panose="020B0600070205080204" pitchFamily="50" charset="-128"/>
            <a:ea typeface="ＭＳ Ｐゴシック" panose="020B0600070205080204" pitchFamily="50" charset="-128"/>
          </a:endParaRPr>
        </a:p>
        <a:p>
          <a:r>
            <a:rPr lang="ja-JP" altLang="en-US" sz="1100">
              <a:latin typeface="ＭＳ Ｐゴシック" panose="020B0600070205080204" pitchFamily="50" charset="-128"/>
              <a:ea typeface="ＭＳ Ｐゴシック" panose="020B0600070205080204" pitchFamily="50" charset="-128"/>
            </a:rPr>
            <a:t>　しかし、地方債残高は昨年度から増加しているため、今後は市債の発行と償還のバランスを取りながら、コスト縮減等により償還財源を確保しておくことが必要となる。</a:t>
          </a:r>
          <a:endParaRPr lang="en-US" altLang="ja-JP" sz="1100">
            <a:latin typeface="ＭＳ Ｐゴシック" panose="020B0600070205080204" pitchFamily="50" charset="-128"/>
            <a:ea typeface="ＭＳ Ｐゴシック" panose="020B0600070205080204" pitchFamily="50" charset="-128"/>
          </a:endParaRPr>
        </a:p>
        <a:p>
          <a:endParaRPr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104775</xdr:colOff>
      <xdr:row>23</xdr:row>
      <xdr:rowOff>47625</xdr:rowOff>
    </xdr:from>
    <xdr:ext cx="304337" cy="232854"/>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9601200" y="3990975"/>
          <a:ext cx="304337" cy="232854"/>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sp macro="" textlink="">
      <xdr:nvSpPr>
        <xdr:cNvPr id="107" name="直線コネクタ 106">
          <a:extLst>
            <a:ext uri="{FF2B5EF4-FFF2-40B4-BE49-F238E27FC236}">
              <a16:creationId xmlns:a16="http://schemas.microsoft.com/office/drawing/2014/main" id="{00000000-0008-0000-0D00-00006B000000}"/>
            </a:ext>
          </a:extLst>
        </xdr:cNvPr>
        <xdr:cNvSpPr/>
      </xdr:nv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57</xdr:col>
      <xdr:colOff>149225</xdr:colOff>
      <xdr:row>34</xdr:row>
      <xdr:rowOff>151342</xdr:rowOff>
    </xdr:from>
    <xdr:to>
      <xdr:col>80</xdr:col>
      <xdr:colOff>9525</xdr:colOff>
      <xdr:row>34</xdr:row>
      <xdr:rowOff>151342</xdr:rowOff>
    </xdr:to>
    <xdr:sp macro="" textlink="">
      <xdr:nvSpPr>
        <xdr:cNvPr id="108" name="直線コネクタ 107">
          <a:extLst>
            <a:ext uri="{FF2B5EF4-FFF2-40B4-BE49-F238E27FC236}">
              <a16:creationId xmlns:a16="http://schemas.microsoft.com/office/drawing/2014/main" id="{00000000-0008-0000-0D00-00006C000000}"/>
            </a:ext>
          </a:extLst>
        </xdr:cNvPr>
        <xdr:cNvSpPr/>
      </xdr:nvSpPr>
      <xdr:spPr>
        <a:xfrm>
          <a:off x="9645650" y="59806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152400</xdr:colOff>
      <xdr:row>34</xdr:row>
      <xdr:rowOff>57150</xdr:rowOff>
    </xdr:from>
    <xdr:ext cx="256713" cy="232854"/>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9324975" y="5886450"/>
          <a:ext cx="256713" cy="232854"/>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sp macro="" textlink="">
      <xdr:nvSpPr>
        <xdr:cNvPr id="110" name="直線コネクタ 109">
          <a:extLst>
            <a:ext uri="{FF2B5EF4-FFF2-40B4-BE49-F238E27FC236}">
              <a16:creationId xmlns:a16="http://schemas.microsoft.com/office/drawing/2014/main" id="{00000000-0008-0000-0D00-00006E000000}"/>
            </a:ext>
          </a:extLst>
        </xdr:cNvPr>
        <xdr:cNvSpPr/>
      </xdr:nvSpPr>
      <xdr:spPr>
        <a:xfrm>
          <a:off x="9645650" y="56208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32</xdr:row>
      <xdr:rowOff>38100</xdr:rowOff>
    </xdr:from>
    <xdr:ext cx="361488" cy="232854"/>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9220200" y="5524500"/>
          <a:ext cx="361488" cy="232854"/>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300.0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sp macro="" textlink="">
      <xdr:nvSpPr>
        <xdr:cNvPr id="112" name="直線コネクタ 111">
          <a:extLst>
            <a:ext uri="{FF2B5EF4-FFF2-40B4-BE49-F238E27FC236}">
              <a16:creationId xmlns:a16="http://schemas.microsoft.com/office/drawing/2014/main" id="{00000000-0008-0000-0D00-000070000000}"/>
            </a:ext>
          </a:extLst>
        </xdr:cNvPr>
        <xdr:cNvSpPr/>
      </xdr:nvSpPr>
      <xdr:spPr>
        <a:xfrm>
          <a:off x="9645650" y="52609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30</xdr:row>
      <xdr:rowOff>19050</xdr:rowOff>
    </xdr:from>
    <xdr:ext cx="361488" cy="232854"/>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9220200" y="5162550"/>
          <a:ext cx="361488" cy="232854"/>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600.0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sp macro="" textlink="">
      <xdr:nvSpPr>
        <xdr:cNvPr id="114" name="直線コネクタ 113">
          <a:extLst>
            <a:ext uri="{FF2B5EF4-FFF2-40B4-BE49-F238E27FC236}">
              <a16:creationId xmlns:a16="http://schemas.microsoft.com/office/drawing/2014/main" id="{00000000-0008-0000-0D00-000072000000}"/>
            </a:ext>
          </a:extLst>
        </xdr:cNvPr>
        <xdr:cNvSpPr/>
      </xdr:nvSpPr>
      <xdr:spPr>
        <a:xfrm>
          <a:off x="9645650" y="49011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47625</xdr:colOff>
      <xdr:row>28</xdr:row>
      <xdr:rowOff>9525</xdr:rowOff>
    </xdr:from>
    <xdr:ext cx="361488" cy="232854"/>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9220200" y="4810125"/>
          <a:ext cx="361488" cy="232854"/>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900.0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sp macro="" textlink="">
      <xdr:nvSpPr>
        <xdr:cNvPr id="116" name="直線コネクタ 115">
          <a:extLst>
            <a:ext uri="{FF2B5EF4-FFF2-40B4-BE49-F238E27FC236}">
              <a16:creationId xmlns:a16="http://schemas.microsoft.com/office/drawing/2014/main" id="{00000000-0008-0000-0D00-000074000000}"/>
            </a:ext>
          </a:extLst>
        </xdr:cNvPr>
        <xdr:cNvSpPr/>
      </xdr:nvSpPr>
      <xdr:spPr>
        <a:xfrm>
          <a:off x="9645650" y="45413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54</xdr:col>
      <xdr:colOff>171450</xdr:colOff>
      <xdr:row>25</xdr:row>
      <xdr:rowOff>161925</xdr:rowOff>
    </xdr:from>
    <xdr:ext cx="423169" cy="237108"/>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9172575" y="4448175"/>
          <a:ext cx="423169" cy="23710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1,200.0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sp macro="" textlink="">
      <xdr:nvSpPr>
        <xdr:cNvPr id="118" name="直線コネクタ 117">
          <a:extLst>
            <a:ext uri="{FF2B5EF4-FFF2-40B4-BE49-F238E27FC236}">
              <a16:creationId xmlns:a16="http://schemas.microsoft.com/office/drawing/2014/main" id="{00000000-0008-0000-0D00-000076000000}"/>
            </a:ext>
          </a:extLst>
        </xdr:cNvPr>
        <xdr:cNvSpPr/>
      </xdr:nv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54</xdr:col>
      <xdr:colOff>171450</xdr:colOff>
      <xdr:row>23</xdr:row>
      <xdr:rowOff>142875</xdr:rowOff>
    </xdr:from>
    <xdr:ext cx="423169" cy="237108"/>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9172575" y="4086225"/>
          <a:ext cx="423169" cy="23710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1,500.0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fLocksText="0">
      <xdr:nvSpPr>
        <xdr:cNvPr id="120" name="債務償還比率グラフ枠">
          <a:extLst>
            <a:ext uri="{FF2B5EF4-FFF2-40B4-BE49-F238E27FC236}">
              <a16:creationId xmlns:a16="http://schemas.microsoft.com/office/drawing/2014/main" id="{00000000-0008-0000-0D00-000078000000}"/>
            </a:ext>
          </a:extLst>
        </xdr:cNvPr>
        <xdr:cNvSpPr/>
      </xdr:nvSpPr>
      <xdr:spPr>
        <a:xfrm>
          <a:off x="9645650" y="4181475"/>
          <a:ext cx="3584575"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sp macro="" textlink="">
      <xdr:nvSpPr>
        <xdr:cNvPr id="121" name="直線コネクタ 120">
          <a:extLst>
            <a:ext uri="{FF2B5EF4-FFF2-40B4-BE49-F238E27FC236}">
              <a16:creationId xmlns:a16="http://schemas.microsoft.com/office/drawing/2014/main" id="{00000000-0008-0000-0D00-000079000000}"/>
            </a:ext>
          </a:extLst>
        </xdr:cNvPr>
        <xdr:cNvSpPr/>
      </xdr:nvSpPr>
      <xdr:spPr>
        <a:xfrm flipV="1">
          <a:off x="12593320" y="4553783"/>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76</xdr:col>
      <xdr:colOff>66675</xdr:colOff>
      <xdr:row>34</xdr:row>
      <xdr:rowOff>152400</xdr:rowOff>
    </xdr:from>
    <xdr:ext cx="294812" cy="265683"/>
    <xdr:sp macro="" textlink="">
      <xdr:nvSpPr>
        <xdr:cNvPr id="122" name="債務償還比率最小値テキスト">
          <a:extLst>
            <a:ext uri="{FF2B5EF4-FFF2-40B4-BE49-F238E27FC236}">
              <a16:creationId xmlns:a16="http://schemas.microsoft.com/office/drawing/2014/main" id="{00000000-0008-0000-0D00-00007A000000}"/>
            </a:ext>
          </a:extLst>
        </xdr:cNvPr>
        <xdr:cNvSpPr txBox="1"/>
      </xdr:nvSpPr>
      <xdr:spPr>
        <a:xfrm>
          <a:off x="12639675" y="5981700"/>
          <a:ext cx="294812" cy="265683"/>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sp macro="" textlink="">
      <xdr:nvSpPr>
        <xdr:cNvPr id="123" name="直線コネクタ 122">
          <a:extLst>
            <a:ext uri="{FF2B5EF4-FFF2-40B4-BE49-F238E27FC236}">
              <a16:creationId xmlns:a16="http://schemas.microsoft.com/office/drawing/2014/main" id="{00000000-0008-0000-0D00-00007B000000}"/>
            </a:ext>
          </a:extLst>
        </xdr:cNvPr>
        <xdr:cNvSpPr/>
      </xdr:nvSpPr>
      <xdr:spPr>
        <a:xfrm>
          <a:off x="12534900" y="59806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76</xdr:col>
      <xdr:colOff>66675</xdr:colOff>
      <xdr:row>25</xdr:row>
      <xdr:rowOff>38100</xdr:rowOff>
    </xdr:from>
    <xdr:ext cx="489844" cy="261429"/>
    <xdr:sp macro="" textlink="">
      <xdr:nvSpPr>
        <xdr:cNvPr id="124" name="債務償還比率最大値テキスト">
          <a:extLst>
            <a:ext uri="{FF2B5EF4-FFF2-40B4-BE49-F238E27FC236}">
              <a16:creationId xmlns:a16="http://schemas.microsoft.com/office/drawing/2014/main" id="{00000000-0008-0000-0D00-00007C000000}"/>
            </a:ext>
          </a:extLst>
        </xdr:cNvPr>
        <xdr:cNvSpPr txBox="1"/>
      </xdr:nvSpPr>
      <xdr:spPr>
        <a:xfrm>
          <a:off x="12639675" y="4324350"/>
          <a:ext cx="489844" cy="26142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1,189.6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sp macro="" textlink="">
      <xdr:nvSpPr>
        <xdr:cNvPr id="125" name="直線コネクタ 124">
          <a:extLst>
            <a:ext uri="{FF2B5EF4-FFF2-40B4-BE49-F238E27FC236}">
              <a16:creationId xmlns:a16="http://schemas.microsoft.com/office/drawing/2014/main" id="{00000000-0008-0000-0D00-00007D000000}"/>
            </a:ext>
          </a:extLst>
        </xdr:cNvPr>
        <xdr:cNvSpPr/>
      </xdr:nvSpPr>
      <xdr:spPr>
        <a:xfrm>
          <a:off x="12534900" y="45537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76</xdr:col>
      <xdr:colOff>66675</xdr:colOff>
      <xdr:row>29</xdr:row>
      <xdr:rowOff>161925</xdr:rowOff>
    </xdr:from>
    <xdr:ext cx="418637" cy="265682"/>
    <xdr:sp macro="" textlink="">
      <xdr:nvSpPr>
        <xdr:cNvPr id="126" name="債務償還比率平均値テキスト">
          <a:extLst>
            <a:ext uri="{FF2B5EF4-FFF2-40B4-BE49-F238E27FC236}">
              <a16:creationId xmlns:a16="http://schemas.microsoft.com/office/drawing/2014/main" id="{00000000-0008-0000-0D00-00007E000000}"/>
            </a:ext>
          </a:extLst>
        </xdr:cNvPr>
        <xdr:cNvSpPr txBox="1"/>
      </xdr:nvSpPr>
      <xdr:spPr>
        <a:xfrm>
          <a:off x="12639675" y="5133975"/>
          <a:ext cx="418637" cy="265682"/>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643.6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fLocksText="0">
      <xdr:nvSpPr>
        <xdr:cNvPr id="127" name="フローチャート: 判断 126">
          <a:extLst>
            <a:ext uri="{FF2B5EF4-FFF2-40B4-BE49-F238E27FC236}">
              <a16:creationId xmlns:a16="http://schemas.microsoft.com/office/drawing/2014/main" id="{00000000-0008-0000-0D00-00007F000000}"/>
            </a:ext>
          </a:extLst>
        </xdr:cNvPr>
        <xdr:cNvSpPr/>
      </xdr:nvSpPr>
      <xdr:spPr>
        <a:xfrm>
          <a:off x="12573000" y="51578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fLocksText="0">
      <xdr:nvSpPr>
        <xdr:cNvPr id="128" name="フローチャート: 判断 127">
          <a:extLst>
            <a:ext uri="{FF2B5EF4-FFF2-40B4-BE49-F238E27FC236}">
              <a16:creationId xmlns:a16="http://schemas.microsoft.com/office/drawing/2014/main" id="{00000000-0008-0000-0D00-000080000000}"/>
            </a:ext>
          </a:extLst>
        </xdr:cNvPr>
        <xdr:cNvSpPr/>
      </xdr:nvSpPr>
      <xdr:spPr>
        <a:xfrm>
          <a:off x="11947525" y="511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37</xdr:row>
      <xdr:rowOff>38100</xdr:rowOff>
    </xdr:from>
    <xdr:ext cx="665826" cy="232854"/>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2439650" y="6381750"/>
          <a:ext cx="665826" cy="232854"/>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H30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38100</xdr:rowOff>
    </xdr:from>
    <xdr:ext cx="665825" cy="232854"/>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1849100" y="6381750"/>
          <a:ext cx="665825" cy="232854"/>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H29</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38100</xdr:rowOff>
    </xdr:from>
    <xdr:ext cx="665825" cy="232854"/>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1201400" y="6381750"/>
          <a:ext cx="665825" cy="232854"/>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H28</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38100</xdr:rowOff>
    </xdr:from>
    <xdr:ext cx="665825" cy="232854"/>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553700" y="6381750"/>
          <a:ext cx="665825" cy="232854"/>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H27</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38100</xdr:rowOff>
    </xdr:from>
    <xdr:ext cx="665826" cy="232854"/>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9906000" y="6381750"/>
          <a:ext cx="665826" cy="232854"/>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H26</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68643</xdr:rowOff>
    </xdr:from>
    <xdr:to>
      <xdr:col>76</xdr:col>
      <xdr:colOff>73025</xdr:colOff>
      <xdr:row>29</xdr:row>
      <xdr:rowOff>170243</xdr:rowOff>
    </xdr:to>
    <xdr:sp macro="" textlink="" fLocksText="0">
      <xdr:nvSpPr>
        <xdr:cNvPr id="134" name="楕円 133">
          <a:extLst>
            <a:ext uri="{FF2B5EF4-FFF2-40B4-BE49-F238E27FC236}">
              <a16:creationId xmlns:a16="http://schemas.microsoft.com/office/drawing/2014/main" id="{00000000-0008-0000-0D00-000086000000}"/>
            </a:ext>
          </a:extLst>
        </xdr:cNvPr>
        <xdr:cNvSpPr/>
      </xdr:nvSpPr>
      <xdr:spPr>
        <a:xfrm>
          <a:off x="12573000" y="50406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66675</xdr:colOff>
      <xdr:row>28</xdr:row>
      <xdr:rowOff>95250</xdr:rowOff>
    </xdr:from>
    <xdr:ext cx="418637" cy="265682"/>
    <xdr:sp macro="" textlink="">
      <xdr:nvSpPr>
        <xdr:cNvPr id="135" name="債務償還比率該当値テキスト">
          <a:extLst>
            <a:ext uri="{FF2B5EF4-FFF2-40B4-BE49-F238E27FC236}">
              <a16:creationId xmlns:a16="http://schemas.microsoft.com/office/drawing/2014/main" id="{00000000-0008-0000-0D00-000087000000}"/>
            </a:ext>
          </a:extLst>
        </xdr:cNvPr>
        <xdr:cNvSpPr txBox="1"/>
      </xdr:nvSpPr>
      <xdr:spPr>
        <a:xfrm>
          <a:off x="12639675" y="4895850"/>
          <a:ext cx="418637" cy="265682"/>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741.3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28342</xdr:rowOff>
    </xdr:from>
    <xdr:to>
      <xdr:col>72</xdr:col>
      <xdr:colOff>123825</xdr:colOff>
      <xdr:row>29</xdr:row>
      <xdr:rowOff>129942</xdr:rowOff>
    </xdr:to>
    <xdr:sp macro="" textlink="" fLocksText="0">
      <xdr:nvSpPr>
        <xdr:cNvPr id="136" name="楕円 135">
          <a:extLst>
            <a:ext uri="{FF2B5EF4-FFF2-40B4-BE49-F238E27FC236}">
              <a16:creationId xmlns:a16="http://schemas.microsoft.com/office/drawing/2014/main" id="{00000000-0008-0000-0D00-000088000000}"/>
            </a:ext>
          </a:extLst>
        </xdr:cNvPr>
        <xdr:cNvSpPr/>
      </xdr:nvSpPr>
      <xdr:spPr>
        <a:xfrm>
          <a:off x="11947525" y="500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73025</xdr:colOff>
      <xdr:row>29</xdr:row>
      <xdr:rowOff>79142</xdr:rowOff>
    </xdr:from>
    <xdr:to>
      <xdr:col>76</xdr:col>
      <xdr:colOff>22225</xdr:colOff>
      <xdr:row>29</xdr:row>
      <xdr:rowOff>119443</xdr:rowOff>
    </xdr:to>
    <xdr:sp macro="" textlink="">
      <xdr:nvSpPr>
        <xdr:cNvPr id="137" name="直線コネクタ 136">
          <a:extLst>
            <a:ext uri="{FF2B5EF4-FFF2-40B4-BE49-F238E27FC236}">
              <a16:creationId xmlns:a16="http://schemas.microsoft.com/office/drawing/2014/main" id="{00000000-0008-0000-0D00-000089000000}"/>
            </a:ext>
          </a:extLst>
        </xdr:cNvPr>
        <xdr:cNvSpPr/>
      </xdr:nvSpPr>
      <xdr:spPr>
        <a:xfrm>
          <a:off x="11998325" y="5051192"/>
          <a:ext cx="596900" cy="4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71</xdr:col>
      <xdr:colOff>9525</xdr:colOff>
      <xdr:row>30</xdr:row>
      <xdr:rowOff>66675</xdr:rowOff>
    </xdr:from>
    <xdr:ext cx="418638" cy="261429"/>
    <xdr:sp macro="" textlink="">
      <xdr:nvSpPr>
        <xdr:cNvPr id="138" name="n_1aveValue債務償還比率">
          <a:extLst>
            <a:ext uri="{FF2B5EF4-FFF2-40B4-BE49-F238E27FC236}">
              <a16:creationId xmlns:a16="http://schemas.microsoft.com/office/drawing/2014/main" id="{00000000-0008-0000-0D00-00008A000000}"/>
            </a:ext>
          </a:extLst>
        </xdr:cNvPr>
        <xdr:cNvSpPr txBox="1"/>
      </xdr:nvSpPr>
      <xdr:spPr>
        <a:xfrm>
          <a:off x="11772900" y="5210175"/>
          <a:ext cx="418638" cy="26142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679.7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9525</xdr:colOff>
      <xdr:row>27</xdr:row>
      <xdr:rowOff>142875</xdr:rowOff>
    </xdr:from>
    <xdr:ext cx="418638" cy="265683"/>
    <xdr:sp macro="" textlink="">
      <xdr:nvSpPr>
        <xdr:cNvPr id="139" name="n_1mainValue債務償還比率">
          <a:extLst>
            <a:ext uri="{FF2B5EF4-FFF2-40B4-BE49-F238E27FC236}">
              <a16:creationId xmlns:a16="http://schemas.microsoft.com/office/drawing/2014/main" id="{00000000-0008-0000-0D00-00008B000000}"/>
            </a:ext>
          </a:extLst>
        </xdr:cNvPr>
        <xdr:cNvSpPr txBox="1"/>
      </xdr:nvSpPr>
      <xdr:spPr>
        <a:xfrm>
          <a:off x="11772900" y="4772025"/>
          <a:ext cx="418638" cy="265683"/>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774.9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fLocksText="0">
      <xdr:nvSpPr>
        <xdr:cNvPr id="140" name="正方形/長方形 139">
          <a:extLst>
            <a:ext uri="{FF2B5EF4-FFF2-40B4-BE49-F238E27FC236}">
              <a16:creationId xmlns:a16="http://schemas.microsoft.com/office/drawing/2014/main" id="{00000000-0008-0000-0D00-00008C000000}"/>
            </a:ext>
          </a:extLst>
        </xdr:cNvPr>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100">
              <a:solidFill>
                <a:srgbClr val="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fLocksText="0">
      <xdr:nvSpPr>
        <xdr:cNvPr id="141" name="正方形/長方形 140">
          <a:extLst>
            <a:ext uri="{FF2B5EF4-FFF2-40B4-BE49-F238E27FC236}">
              <a16:creationId xmlns:a16="http://schemas.microsoft.com/office/drawing/2014/main" id="{00000000-0008-0000-0D00-00008D000000}"/>
            </a:ext>
          </a:extLst>
        </xdr:cNvPr>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100">
              <a:solidFill>
                <a:srgbClr val="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66675</xdr:rowOff>
    </xdr:from>
    <xdr:ext cx="323388" cy="242379"/>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800100" y="7439025"/>
          <a:ext cx="323388" cy="24237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19050</xdr:colOff>
      <xdr:row>58</xdr:row>
      <xdr:rowOff>161925</xdr:rowOff>
    </xdr:from>
    <xdr:ext cx="323388" cy="24663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5953125" y="10106025"/>
          <a:ext cx="323388" cy="246633"/>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23388" cy="242379"/>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800100" y="11172825"/>
          <a:ext cx="323388" cy="24237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19050</xdr:colOff>
      <xdr:row>81</xdr:row>
      <xdr:rowOff>38100</xdr:rowOff>
    </xdr:from>
    <xdr:ext cx="323388" cy="240992"/>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5953125" y="13925550"/>
          <a:ext cx="323388" cy="240992"/>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a:extLst>
            <a:ext uri="{FF2B5EF4-FFF2-40B4-BE49-F238E27FC236}">
              <a16:creationId xmlns:a16="http://schemas.microsoft.com/office/drawing/2014/main" id="{00000000-0008-0000-0E00-000002000000}"/>
            </a:ext>
          </a:extLst>
        </xdr:cNvPr>
        <xdr:cNvSpPr/>
      </xdr:nvSpPr>
      <xdr:spPr>
        <a:xfrm>
          <a:off x="549275" y="127000"/>
          <a:ext cx="107854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3200" b="1">
              <a:solidFill>
                <a:srgbClr val="000000"/>
              </a:solidFill>
              <a:latin typeface="ＭＳ Ｐゴシック" panose="020B0600070205080204" pitchFamily="50" charset="-128"/>
              <a:ea typeface="ＭＳ Ｐゴシック" panose="020B0600070205080204" pitchFamily="50" charset="-128"/>
            </a:rPr>
            <a:t>(13)-1</a:t>
          </a:r>
          <a:r>
            <a:rPr lang="ja-JP" altLang="en-US" sz="3200" b="1">
              <a:solidFill>
                <a:srgbClr val="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fLocksText="0">
      <xdr:nvSpPr>
        <xdr:cNvPr id="3" name="正方形/長方形 2">
          <a:extLst>
            <a:ext uri="{FF2B5EF4-FFF2-40B4-BE49-F238E27FC236}">
              <a16:creationId xmlns:a16="http://schemas.microsoft.com/office/drawing/2014/main" id="{00000000-0008-0000-0E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fLocksText="0">
      <xdr:nvSpPr>
        <xdr:cNvPr id="4" name="正方形/長方形 3">
          <a:extLst>
            <a:ext uri="{FF2B5EF4-FFF2-40B4-BE49-F238E27FC236}">
              <a16:creationId xmlns:a16="http://schemas.microsoft.com/office/drawing/2014/main" id="{00000000-0008-0000-0E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fLocksText="0">
      <xdr:nvSpPr>
        <xdr:cNvPr id="5" name="正方形/長方形 4">
          <a:extLst>
            <a:ext uri="{FF2B5EF4-FFF2-40B4-BE49-F238E27FC236}">
              <a16:creationId xmlns:a16="http://schemas.microsoft.com/office/drawing/2014/main" id="{00000000-0008-0000-0E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a:extLst>
            <a:ext uri="{FF2B5EF4-FFF2-40B4-BE49-F238E27FC236}">
              <a16:creationId xmlns:a16="http://schemas.microsoft.com/office/drawing/2014/main" id="{00000000-0008-0000-0E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a:extLst>
            <a:ext uri="{FF2B5EF4-FFF2-40B4-BE49-F238E27FC236}">
              <a16:creationId xmlns:a16="http://schemas.microsoft.com/office/drawing/2014/main" id="{00000000-0008-0000-0E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a:extLst>
            <a:ext uri="{FF2B5EF4-FFF2-40B4-BE49-F238E27FC236}">
              <a16:creationId xmlns:a16="http://schemas.microsoft.com/office/drawing/2014/main" id="{00000000-0008-0000-0E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30</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a:extLst>
            <a:ext uri="{FF2B5EF4-FFF2-40B4-BE49-F238E27FC236}">
              <a16:creationId xmlns:a16="http://schemas.microsoft.com/office/drawing/2014/main" id="{00000000-0008-0000-0E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a:extLst>
            <a:ext uri="{FF2B5EF4-FFF2-40B4-BE49-F238E27FC236}">
              <a16:creationId xmlns:a16="http://schemas.microsoft.com/office/drawing/2014/main" id="{00000000-0008-0000-0E00-00000A000000}"/>
            </a:ext>
          </a:extLst>
        </xdr:cNvPr>
        <xdr:cNvSpPr/>
      </xdr:nvSpPr>
      <xdr:spPr>
        <a:xfrm>
          <a:off x="774700" y="920750"/>
          <a:ext cx="1168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fLocksText="0">
      <xdr:nvSpPr>
        <xdr:cNvPr id="11" name="正方形/長方形 10">
          <a:extLst>
            <a:ext uri="{FF2B5EF4-FFF2-40B4-BE49-F238E27FC236}">
              <a16:creationId xmlns:a16="http://schemas.microsoft.com/office/drawing/2014/main" id="{00000000-0008-0000-0E00-00000B000000}"/>
            </a:ext>
          </a:extLst>
        </xdr:cNvPr>
        <xdr:cNvSpPr/>
      </xdr:nvSpPr>
      <xdr:spPr>
        <a:xfrm>
          <a:off x="1908175" y="920750"/>
          <a:ext cx="11334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56,066
55,224
47.48
18,548,474
17,546,332
901,939
10,971,999
17,052,506</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a:extLst>
            <a:ext uri="{FF2B5EF4-FFF2-40B4-BE49-F238E27FC236}">
              <a16:creationId xmlns:a16="http://schemas.microsoft.com/office/drawing/2014/main" id="{00000000-0008-0000-0E00-00000C000000}"/>
            </a:ext>
          </a:extLst>
        </xdr:cNvPr>
        <xdr:cNvSpPr/>
      </xdr:nvSpPr>
      <xdr:spPr>
        <a:xfrm>
          <a:off x="3041650"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(H31.1.1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(H31.1.1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a:extLst>
            <a:ext uri="{FF2B5EF4-FFF2-40B4-BE49-F238E27FC236}">
              <a16:creationId xmlns:a16="http://schemas.microsoft.com/office/drawing/2014/main" id="{00000000-0008-0000-0E00-00000D000000}"/>
            </a:ext>
          </a:extLst>
        </xdr:cNvPr>
        <xdr:cNvSpPr/>
      </xdr:nvSpPr>
      <xdr:spPr>
        <a:xfrm>
          <a:off x="4337050" y="939800"/>
          <a:ext cx="17176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a:extLst>
            <a:ext uri="{FF2B5EF4-FFF2-40B4-BE49-F238E27FC236}">
              <a16:creationId xmlns:a16="http://schemas.microsoft.com/office/drawing/2014/main" id="{00000000-0008-0000-0E00-00000E000000}"/>
            </a:ext>
          </a:extLst>
        </xdr:cNvPr>
        <xdr:cNvSpPr/>
      </xdr:nvSpPr>
      <xdr:spPr>
        <a:xfrm>
          <a:off x="6054725" y="939800"/>
          <a:ext cx="10699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2.1
3.7</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a:extLst>
            <a:ext uri="{FF2B5EF4-FFF2-40B4-BE49-F238E27FC236}">
              <a16:creationId xmlns:a16="http://schemas.microsoft.com/office/drawing/2014/main" id="{00000000-0008-0000-0E00-00000F000000}"/>
            </a:ext>
          </a:extLst>
        </xdr:cNvPr>
        <xdr:cNvSpPr/>
      </xdr:nvSpPr>
      <xdr:spPr>
        <a:xfrm>
          <a:off x="7188200" y="952500"/>
          <a:ext cx="5492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a:extLst>
            <a:ext uri="{FF2B5EF4-FFF2-40B4-BE49-F238E27FC236}">
              <a16:creationId xmlns:a16="http://schemas.microsoft.com/office/drawing/2014/main" id="{00000000-0008-0000-0E00-000010000000}"/>
            </a:ext>
          </a:extLst>
        </xdr:cNvPr>
        <xdr:cNvSpPr/>
      </xdr:nvSpPr>
      <xdr:spPr>
        <a:xfrm>
          <a:off x="4337050" y="1714500"/>
          <a:ext cx="17176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fLocksText="0">
      <xdr:nvSpPr>
        <xdr:cNvPr id="17" name="正方形/長方形 16">
          <a:extLst>
            <a:ext uri="{FF2B5EF4-FFF2-40B4-BE49-F238E27FC236}">
              <a16:creationId xmlns:a16="http://schemas.microsoft.com/office/drawing/2014/main" id="{00000000-0008-0000-0E00-000011000000}"/>
            </a:ext>
          </a:extLst>
        </xdr:cNvPr>
        <xdr:cNvSpPr/>
      </xdr:nvSpPr>
      <xdr:spPr>
        <a:xfrm>
          <a:off x="6118225" y="1714500"/>
          <a:ext cx="3111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H26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H27  Ⅱ</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H28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fLocksText="0">
      <xdr:nvSpPr>
        <xdr:cNvPr id="18" name="角丸四角形 17">
          <a:extLst>
            <a:ext uri="{FF2B5EF4-FFF2-40B4-BE49-F238E27FC236}">
              <a16:creationId xmlns:a16="http://schemas.microsoft.com/office/drawing/2014/main" id="{00000000-0008-0000-0E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fLocksText="0">
      <xdr:nvSpPr>
        <xdr:cNvPr id="19" name="正方形/長方形 18">
          <a:extLst>
            <a:ext uri="{FF2B5EF4-FFF2-40B4-BE49-F238E27FC236}">
              <a16:creationId xmlns:a16="http://schemas.microsoft.com/office/drawing/2014/main" id="{00000000-0008-0000-0E00-000013000000}"/>
            </a:ext>
          </a:extLst>
        </xdr:cNvPr>
        <xdr:cNvSpPr/>
      </xdr:nvSpPr>
      <xdr:spPr>
        <a:xfrm>
          <a:off x="9648825" y="952500"/>
          <a:ext cx="1133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fLocksText="0">
      <xdr:nvSpPr>
        <xdr:cNvPr id="20" name="正方形/長方形 19">
          <a:extLst>
            <a:ext uri="{FF2B5EF4-FFF2-40B4-BE49-F238E27FC236}">
              <a16:creationId xmlns:a16="http://schemas.microsoft.com/office/drawing/2014/main" id="{00000000-0008-0000-0E00-000014000000}"/>
            </a:ext>
          </a:extLst>
        </xdr:cNvPr>
        <xdr:cNvSpPr/>
      </xdr:nvSpPr>
      <xdr:spPr>
        <a:xfrm>
          <a:off x="9648825" y="1219200"/>
          <a:ext cx="1133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a:extLst>
            <a:ext uri="{FF2B5EF4-FFF2-40B4-BE49-F238E27FC236}">
              <a16:creationId xmlns:a16="http://schemas.microsoft.com/office/drawing/2014/main" id="{00000000-0008-0000-0E00-000015000000}"/>
            </a:ext>
          </a:extLst>
        </xdr:cNvPr>
        <xdr:cNvSpPr/>
      </xdr:nvSpPr>
      <xdr:spPr>
        <a:xfrm>
          <a:off x="9648825" y="1549400"/>
          <a:ext cx="12319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sp macro="" textlink="">
      <xdr:nvSpPr>
        <xdr:cNvPr id="22" name="直線コネクタ 21">
          <a:extLst>
            <a:ext uri="{FF2B5EF4-FFF2-40B4-BE49-F238E27FC236}">
              <a16:creationId xmlns:a16="http://schemas.microsoft.com/office/drawing/2014/main" id="{00000000-0008-0000-0E00-000016000000}"/>
            </a:ext>
          </a:extLst>
        </xdr:cNvPr>
        <xdr:cNvSpPr/>
      </xdr:nv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161925</xdr:colOff>
      <xdr:row>5</xdr:row>
      <xdr:rowOff>133350</xdr:rowOff>
    </xdr:from>
    <xdr:to>
      <xdr:col>59</xdr:col>
      <xdr:colOff>73025</xdr:colOff>
      <xdr:row>6</xdr:row>
      <xdr:rowOff>63500</xdr:rowOff>
    </xdr:to>
    <xdr:sp macro="" textlink="" fLocksText="0">
      <xdr:nvSpPr>
        <xdr:cNvPr id="23" name="楕円 22">
          <a:extLst>
            <a:ext uri="{FF2B5EF4-FFF2-40B4-BE49-F238E27FC236}">
              <a16:creationId xmlns:a16="http://schemas.microsoft.com/office/drawing/2014/main" id="{00000000-0008-0000-0E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fLocksText="0">
      <xdr:nvSpPr>
        <xdr:cNvPr id="24" name="フローチャート: 判断 23">
          <a:extLst>
            <a:ext uri="{FF2B5EF4-FFF2-40B4-BE49-F238E27FC236}">
              <a16:creationId xmlns:a16="http://schemas.microsoft.com/office/drawing/2014/main" id="{00000000-0008-0000-0E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sp macro="" textlink="">
      <xdr:nvSpPr>
        <xdr:cNvPr id="25" name="直線コネクタ 24">
          <a:extLst>
            <a:ext uri="{FF2B5EF4-FFF2-40B4-BE49-F238E27FC236}">
              <a16:creationId xmlns:a16="http://schemas.microsoft.com/office/drawing/2014/main" id="{00000000-0008-0000-0E00-000019000000}"/>
            </a:ext>
          </a:extLst>
        </xdr:cNvPr>
        <xdr:cNvSpPr/>
      </xdr:nv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8</xdr:row>
      <xdr:rowOff>152400</xdr:rowOff>
    </xdr:from>
    <xdr:to>
      <xdr:col>59</xdr:col>
      <xdr:colOff>107950</xdr:colOff>
      <xdr:row>8</xdr:row>
      <xdr:rowOff>152400</xdr:rowOff>
    </xdr:to>
    <xdr:sp macro="" textlink="">
      <xdr:nvSpPr>
        <xdr:cNvPr id="26" name="直線コネクタ 25">
          <a:extLst>
            <a:ext uri="{FF2B5EF4-FFF2-40B4-BE49-F238E27FC236}">
              <a16:creationId xmlns:a16="http://schemas.microsoft.com/office/drawing/2014/main" id="{00000000-0008-0000-0E00-00001A000000}"/>
            </a:ext>
          </a:extLst>
        </xdr:cNvPr>
        <xdr:cNvSpPr/>
      </xdr:nv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59</xdr:col>
      <xdr:colOff>15875</xdr:colOff>
      <xdr:row>10</xdr:row>
      <xdr:rowOff>47625</xdr:rowOff>
    </xdr:from>
    <xdr:to>
      <xdr:col>59</xdr:col>
      <xdr:colOff>15875</xdr:colOff>
      <xdr:row>11</xdr:row>
      <xdr:rowOff>15875</xdr:rowOff>
    </xdr:to>
    <xdr:sp macro="" textlink="">
      <xdr:nvSpPr>
        <xdr:cNvPr id="27" name="直線コネクタ 26">
          <a:extLst>
            <a:ext uri="{FF2B5EF4-FFF2-40B4-BE49-F238E27FC236}">
              <a16:creationId xmlns:a16="http://schemas.microsoft.com/office/drawing/2014/main" id="{00000000-0008-0000-0E00-00001B000000}"/>
            </a:ext>
          </a:extLst>
        </xdr:cNvPr>
        <xdr:cNvSpPr/>
      </xdr:nv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11</xdr:row>
      <xdr:rowOff>19050</xdr:rowOff>
    </xdr:from>
    <xdr:to>
      <xdr:col>59</xdr:col>
      <xdr:colOff>107950</xdr:colOff>
      <xdr:row>11</xdr:row>
      <xdr:rowOff>19050</xdr:rowOff>
    </xdr:to>
    <xdr:sp macro="" textlink="">
      <xdr:nvSpPr>
        <xdr:cNvPr id="28" name="直線コネクタ 27">
          <a:extLst>
            <a:ext uri="{FF2B5EF4-FFF2-40B4-BE49-F238E27FC236}">
              <a16:creationId xmlns:a16="http://schemas.microsoft.com/office/drawing/2014/main" id="{00000000-0008-0000-0E00-00001C000000}"/>
            </a:ext>
          </a:extLst>
        </xdr:cNvPr>
        <xdr:cNvSpPr/>
      </xdr:nv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xdr:col>
      <xdr:colOff>123825</xdr:colOff>
      <xdr:row>16</xdr:row>
      <xdr:rowOff>47625</xdr:rowOff>
    </xdr:from>
    <xdr:ext cx="7404100" cy="258907"/>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09600" y="2790825"/>
          <a:ext cx="74041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28575</xdr:rowOff>
    </xdr:from>
    <xdr:ext cx="5032375" cy="258907"/>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09600" y="3114675"/>
          <a:ext cx="50323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0</xdr:rowOff>
    </xdr:from>
    <xdr:ext cx="6899275" cy="258907"/>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09600" y="3429000"/>
          <a:ext cx="68992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30</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fLocksText="0">
      <xdr:nvSpPr>
        <xdr:cNvPr id="32" name="正方形/長方形 31">
          <a:extLst>
            <a:ext uri="{FF2B5EF4-FFF2-40B4-BE49-F238E27FC236}">
              <a16:creationId xmlns:a16="http://schemas.microsoft.com/office/drawing/2014/main" id="{00000000-0008-0000-0E00-000020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道路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fLocksText="0">
      <xdr:nvSpPr>
        <xdr:cNvPr id="33" name="正方形/長方形 32">
          <a:extLst>
            <a:ext uri="{FF2B5EF4-FFF2-40B4-BE49-F238E27FC236}">
              <a16:creationId xmlns:a16="http://schemas.microsoft.com/office/drawing/2014/main" id="{00000000-0008-0000-0E00-000021000000}"/>
            </a:ext>
          </a:extLst>
        </xdr:cNvPr>
        <xdr:cNvSpPr/>
      </xdr:nvSpPr>
      <xdr:spPr>
        <a:xfrm>
          <a:off x="774700"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fLocksText="0">
      <xdr:nvSpPr>
        <xdr:cNvPr id="34" name="正方形/長方形 33">
          <a:extLst>
            <a:ext uri="{FF2B5EF4-FFF2-40B4-BE49-F238E27FC236}">
              <a16:creationId xmlns:a16="http://schemas.microsoft.com/office/drawing/2014/main" id="{00000000-0008-0000-0E00-000022000000}"/>
            </a:ext>
          </a:extLst>
        </xdr:cNvPr>
        <xdr:cNvSpPr/>
      </xdr:nvSpPr>
      <xdr:spPr>
        <a:xfrm>
          <a:off x="774700"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fLocksText="0">
      <xdr:nvSpPr>
        <xdr:cNvPr id="35" name="正方形/長方形 34">
          <a:extLst>
            <a:ext uri="{FF2B5EF4-FFF2-40B4-BE49-F238E27FC236}">
              <a16:creationId xmlns:a16="http://schemas.microsoft.com/office/drawing/2014/main" id="{00000000-0008-0000-0E00-000023000000}"/>
            </a:ext>
          </a:extLst>
        </xdr:cNvPr>
        <xdr:cNvSpPr/>
      </xdr:nvSpPr>
      <xdr:spPr>
        <a:xfrm>
          <a:off x="1619250"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fLocksText="0">
      <xdr:nvSpPr>
        <xdr:cNvPr id="36" name="正方形/長方形 35">
          <a:extLst>
            <a:ext uri="{FF2B5EF4-FFF2-40B4-BE49-F238E27FC236}">
              <a16:creationId xmlns:a16="http://schemas.microsoft.com/office/drawing/2014/main" id="{00000000-0008-0000-0E00-000024000000}"/>
            </a:ext>
          </a:extLst>
        </xdr:cNvPr>
        <xdr:cNvSpPr/>
      </xdr:nvSpPr>
      <xdr:spPr>
        <a:xfrm>
          <a:off x="1619250"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fLocksText="0">
      <xdr:nvSpPr>
        <xdr:cNvPr id="37" name="正方形/長方形 36">
          <a:extLst>
            <a:ext uri="{FF2B5EF4-FFF2-40B4-BE49-F238E27FC236}">
              <a16:creationId xmlns:a16="http://schemas.microsoft.com/office/drawing/2014/main" id="{00000000-0008-0000-0E00-000025000000}"/>
            </a:ext>
          </a:extLst>
        </xdr:cNvPr>
        <xdr:cNvSpPr/>
      </xdr:nvSpPr>
      <xdr:spPr>
        <a:xfrm>
          <a:off x="2590800"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fLocksText="0">
      <xdr:nvSpPr>
        <xdr:cNvPr id="38" name="正方形/長方形 37">
          <a:extLst>
            <a:ext uri="{FF2B5EF4-FFF2-40B4-BE49-F238E27FC236}">
              <a16:creationId xmlns:a16="http://schemas.microsoft.com/office/drawing/2014/main" id="{00000000-0008-0000-0E00-000026000000}"/>
            </a:ext>
          </a:extLst>
        </xdr:cNvPr>
        <xdr:cNvSpPr/>
      </xdr:nvSpPr>
      <xdr:spPr>
        <a:xfrm>
          <a:off x="2590800"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39" name="正方形/長方形 38">
          <a:extLst>
            <a:ext uri="{FF2B5EF4-FFF2-40B4-BE49-F238E27FC236}">
              <a16:creationId xmlns:a16="http://schemas.microsoft.com/office/drawing/2014/main" id="{00000000-0008-0000-0E00-000027000000}"/>
            </a:ext>
          </a:extLst>
        </xdr:cNvPr>
        <xdr:cNvSpPr/>
      </xdr:nvSpPr>
      <xdr:spPr>
        <a:xfrm>
          <a:off x="647700" y="5334000"/>
          <a:ext cx="40386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30</xdr:row>
      <xdr:rowOff>0</xdr:rowOff>
    </xdr:from>
    <xdr:ext cx="231775" cy="230331"/>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638175" y="5143500"/>
          <a:ext cx="231775" cy="23033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sp macro="" textlink="">
      <xdr:nvSpPr>
        <xdr:cNvPr id="41" name="直線コネクタ 40">
          <a:extLst>
            <a:ext uri="{FF2B5EF4-FFF2-40B4-BE49-F238E27FC236}">
              <a16:creationId xmlns:a16="http://schemas.microsoft.com/office/drawing/2014/main" id="{00000000-0008-0000-0E00-000029000000}"/>
            </a:ext>
          </a:extLst>
        </xdr:cNvPr>
        <xdr:cNvSpPr/>
      </xdr:nv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42</xdr:row>
      <xdr:rowOff>92528</xdr:rowOff>
    </xdr:from>
    <xdr:to>
      <xdr:col>28</xdr:col>
      <xdr:colOff>114300</xdr:colOff>
      <xdr:row>42</xdr:row>
      <xdr:rowOff>92528</xdr:rowOff>
    </xdr:to>
    <xdr:sp macro="" textlink="">
      <xdr:nvSpPr>
        <xdr:cNvPr id="42" name="直線コネクタ 41">
          <a:extLst>
            <a:ext uri="{FF2B5EF4-FFF2-40B4-BE49-F238E27FC236}">
              <a16:creationId xmlns:a16="http://schemas.microsoft.com/office/drawing/2014/main" id="{00000000-0008-0000-0E00-00002A000000}"/>
            </a:ext>
          </a:extLst>
        </xdr:cNvPr>
        <xdr:cNvSpPr/>
      </xdr:nv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38100</xdr:colOff>
      <xdr:row>41</xdr:row>
      <xdr:rowOff>123825</xdr:rowOff>
    </xdr:from>
    <xdr:ext cx="279400" cy="260638"/>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361950" y="7153275"/>
          <a:ext cx="279400"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sp macro="" textlink="">
      <xdr:nvSpPr>
        <xdr:cNvPr id="44" name="直線コネクタ 43">
          <a:extLst>
            <a:ext uri="{FF2B5EF4-FFF2-40B4-BE49-F238E27FC236}">
              <a16:creationId xmlns:a16="http://schemas.microsoft.com/office/drawing/2014/main" id="{00000000-0008-0000-0E00-00002C000000}"/>
            </a:ext>
          </a:extLst>
        </xdr:cNvPr>
        <xdr:cNvSpPr/>
      </xdr:nv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39</xdr:row>
      <xdr:rowOff>133350</xdr:rowOff>
    </xdr:from>
    <xdr:ext cx="317500" cy="260639"/>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23850" y="6819900"/>
          <a:ext cx="3175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sp macro="" textlink="">
      <xdr:nvSpPr>
        <xdr:cNvPr id="46" name="直線コネクタ 45">
          <a:extLst>
            <a:ext uri="{FF2B5EF4-FFF2-40B4-BE49-F238E27FC236}">
              <a16:creationId xmlns:a16="http://schemas.microsoft.com/office/drawing/2014/main" id="{00000000-0008-0000-0E00-00002E000000}"/>
            </a:ext>
          </a:extLst>
        </xdr:cNvPr>
        <xdr:cNvSpPr/>
      </xdr:nv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37</xdr:row>
      <xdr:rowOff>152400</xdr:rowOff>
    </xdr:from>
    <xdr:ext cx="317500" cy="260639"/>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23850" y="6496050"/>
          <a:ext cx="3175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sp macro="" textlink="">
      <xdr:nvSpPr>
        <xdr:cNvPr id="48" name="直線コネクタ 47">
          <a:extLst>
            <a:ext uri="{FF2B5EF4-FFF2-40B4-BE49-F238E27FC236}">
              <a16:creationId xmlns:a16="http://schemas.microsoft.com/office/drawing/2014/main" id="{00000000-0008-0000-0E00-000030000000}"/>
            </a:ext>
          </a:extLst>
        </xdr:cNvPr>
        <xdr:cNvSpPr/>
      </xdr:nv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35</xdr:row>
      <xdr:rowOff>171450</xdr:rowOff>
    </xdr:from>
    <xdr:ext cx="317500" cy="260638"/>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23850" y="6172200"/>
          <a:ext cx="317500"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sp macro="" textlink="">
      <xdr:nvSpPr>
        <xdr:cNvPr id="50" name="直線コネクタ 49">
          <a:extLst>
            <a:ext uri="{FF2B5EF4-FFF2-40B4-BE49-F238E27FC236}">
              <a16:creationId xmlns:a16="http://schemas.microsoft.com/office/drawing/2014/main" id="{00000000-0008-0000-0E00-000032000000}"/>
            </a:ext>
          </a:extLst>
        </xdr:cNvPr>
        <xdr:cNvSpPr/>
      </xdr:nv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34</xdr:row>
      <xdr:rowOff>19050</xdr:rowOff>
    </xdr:from>
    <xdr:ext cx="317500" cy="258907"/>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23850" y="5848350"/>
          <a:ext cx="3175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sp macro="" textlink="">
      <xdr:nvSpPr>
        <xdr:cNvPr id="52" name="直線コネクタ 51">
          <a:extLst>
            <a:ext uri="{FF2B5EF4-FFF2-40B4-BE49-F238E27FC236}">
              <a16:creationId xmlns:a16="http://schemas.microsoft.com/office/drawing/2014/main" id="{00000000-0008-0000-0E00-000034000000}"/>
            </a:ext>
          </a:extLst>
        </xdr:cNvPr>
        <xdr:cNvSpPr/>
      </xdr:nv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32</xdr:row>
      <xdr:rowOff>28575</xdr:rowOff>
    </xdr:from>
    <xdr:ext cx="384175" cy="258907"/>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57175" y="5514975"/>
          <a:ext cx="3841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sp macro="" textlink="">
      <xdr:nvSpPr>
        <xdr:cNvPr id="54" name="直線コネクタ 53">
          <a:extLst>
            <a:ext uri="{FF2B5EF4-FFF2-40B4-BE49-F238E27FC236}">
              <a16:creationId xmlns:a16="http://schemas.microsoft.com/office/drawing/2014/main" id="{00000000-0008-0000-0E00-000036000000}"/>
            </a:ext>
          </a:extLst>
        </xdr:cNvPr>
        <xdr:cNvSpPr/>
      </xdr:nv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30</xdr:row>
      <xdr:rowOff>47625</xdr:rowOff>
    </xdr:from>
    <xdr:ext cx="384175" cy="258906"/>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57175" y="5191125"/>
          <a:ext cx="384175" cy="25890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fLocksText="0">
      <xdr:nvSpPr>
        <xdr:cNvPr id="56" name="【道路】_x000a_有形固定資産減価償却率グラフ枠">
          <a:extLst>
            <a:ext uri="{FF2B5EF4-FFF2-40B4-BE49-F238E27FC236}">
              <a16:creationId xmlns:a16="http://schemas.microsoft.com/office/drawing/2014/main" id="{00000000-0008-0000-0E00-000038000000}"/>
            </a:ext>
          </a:extLst>
        </xdr:cNvPr>
        <xdr:cNvSpPr/>
      </xdr:nvSpPr>
      <xdr:spPr>
        <a:xfrm>
          <a:off x="647700" y="5334000"/>
          <a:ext cx="4038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sp macro="" textlink="">
      <xdr:nvSpPr>
        <xdr:cNvPr id="57" name="直線コネクタ 56">
          <a:extLst>
            <a:ext uri="{FF2B5EF4-FFF2-40B4-BE49-F238E27FC236}">
              <a16:creationId xmlns:a16="http://schemas.microsoft.com/office/drawing/2014/main" id="{00000000-0008-0000-0E00-000039000000}"/>
            </a:ext>
          </a:extLst>
        </xdr:cNvPr>
        <xdr:cNvSpPr/>
      </xdr:nvSpPr>
      <xdr:spPr>
        <a:xfrm flipV="1">
          <a:off x="39490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42</xdr:row>
      <xdr:rowOff>95250</xdr:rowOff>
    </xdr:from>
    <xdr:ext cx="279400" cy="260639"/>
    <xdr:sp macro="" textlink="">
      <xdr:nvSpPr>
        <xdr:cNvPr id="58" name="【道路】_x000a_有形固定資産減価償却率最小値テキスト">
          <a:extLst>
            <a:ext uri="{FF2B5EF4-FFF2-40B4-BE49-F238E27FC236}">
              <a16:creationId xmlns:a16="http://schemas.microsoft.com/office/drawing/2014/main" id="{00000000-0008-0000-0E00-00003A000000}"/>
            </a:ext>
          </a:extLst>
        </xdr:cNvPr>
        <xdr:cNvSpPr txBox="1"/>
      </xdr:nvSpPr>
      <xdr:spPr>
        <a:xfrm>
          <a:off x="3981450" y="7296150"/>
          <a:ext cx="2794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sp macro="" textlink="">
      <xdr:nvSpPr>
        <xdr:cNvPr id="59" name="直線コネクタ 58">
          <a:extLst>
            <a:ext uri="{FF2B5EF4-FFF2-40B4-BE49-F238E27FC236}">
              <a16:creationId xmlns:a16="http://schemas.microsoft.com/office/drawing/2014/main" id="{00000000-0008-0000-0E00-00003B000000}"/>
            </a:ext>
          </a:extLst>
        </xdr:cNvPr>
        <xdr:cNvSpPr/>
      </xdr:nv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31</xdr:row>
      <xdr:rowOff>152400</xdr:rowOff>
    </xdr:from>
    <xdr:ext cx="346075" cy="260639"/>
    <xdr:sp macro="" textlink="">
      <xdr:nvSpPr>
        <xdr:cNvPr id="60" name="【道路】_x000a_有形固定資産減価償却率最大値テキスト">
          <a:extLst>
            <a:ext uri="{FF2B5EF4-FFF2-40B4-BE49-F238E27FC236}">
              <a16:creationId xmlns:a16="http://schemas.microsoft.com/office/drawing/2014/main" id="{00000000-0008-0000-0E00-00003C000000}"/>
            </a:ext>
          </a:extLst>
        </xdr:cNvPr>
        <xdr:cNvSpPr txBox="1"/>
      </xdr:nvSpPr>
      <xdr:spPr>
        <a:xfrm>
          <a:off x="3981450" y="5467350"/>
          <a:ext cx="3460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98.3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sp macro="" textlink="">
      <xdr:nvSpPr>
        <xdr:cNvPr id="61" name="直線コネクタ 60">
          <a:extLst>
            <a:ext uri="{FF2B5EF4-FFF2-40B4-BE49-F238E27FC236}">
              <a16:creationId xmlns:a16="http://schemas.microsoft.com/office/drawing/2014/main" id="{00000000-0008-0000-0E00-00003D000000}"/>
            </a:ext>
          </a:extLst>
        </xdr:cNvPr>
        <xdr:cNvSpPr/>
      </xdr:nvSpPr>
      <xdr:spPr>
        <a:xfrm>
          <a:off x="3889375" y="5688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35</xdr:row>
      <xdr:rowOff>95250</xdr:rowOff>
    </xdr:from>
    <xdr:ext cx="346075" cy="260638"/>
    <xdr:sp macro="" textlink="">
      <xdr:nvSpPr>
        <xdr:cNvPr id="62" name="【道路】_x000a_有形固定資産減価償却率平均値テキスト">
          <a:extLst>
            <a:ext uri="{FF2B5EF4-FFF2-40B4-BE49-F238E27FC236}">
              <a16:creationId xmlns:a16="http://schemas.microsoft.com/office/drawing/2014/main" id="{00000000-0008-0000-0E00-00003E000000}"/>
            </a:ext>
          </a:extLst>
        </xdr:cNvPr>
        <xdr:cNvSpPr txBox="1"/>
      </xdr:nvSpPr>
      <xdr:spPr>
        <a:xfrm>
          <a:off x="3981450" y="6096000"/>
          <a:ext cx="346075" cy="260638"/>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fLocksText="0">
      <xdr:nvSpPr>
        <xdr:cNvPr id="63" name="フローチャート: 判断 62">
          <a:extLst>
            <a:ext uri="{FF2B5EF4-FFF2-40B4-BE49-F238E27FC236}">
              <a16:creationId xmlns:a16="http://schemas.microsoft.com/office/drawing/2014/main" id="{00000000-0008-0000-0E00-00003F000000}"/>
            </a:ext>
          </a:extLst>
        </xdr:cNvPr>
        <xdr:cNvSpPr/>
      </xdr:nvSpPr>
      <xdr:spPr>
        <a:xfrm>
          <a:off x="38989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fLocksText="0">
      <xdr:nvSpPr>
        <xdr:cNvPr id="64" name="フローチャート: 判断 63">
          <a:extLst>
            <a:ext uri="{FF2B5EF4-FFF2-40B4-BE49-F238E27FC236}">
              <a16:creationId xmlns:a16="http://schemas.microsoft.com/office/drawing/2014/main" id="{00000000-0008-0000-0E00-000040000000}"/>
            </a:ext>
          </a:extLst>
        </xdr:cNvPr>
        <xdr:cNvSpPr/>
      </xdr:nvSpPr>
      <xdr:spPr>
        <a:xfrm>
          <a:off x="3203575" y="62645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fLocksText="0">
      <xdr:nvSpPr>
        <xdr:cNvPr id="65" name="フローチャート: 判断 64">
          <a:extLst>
            <a:ext uri="{FF2B5EF4-FFF2-40B4-BE49-F238E27FC236}">
              <a16:creationId xmlns:a16="http://schemas.microsoft.com/office/drawing/2014/main" id="{00000000-0008-0000-0E00-000041000000}"/>
            </a:ext>
          </a:extLst>
        </xdr:cNvPr>
        <xdr:cNvSpPr/>
      </xdr:nvSpPr>
      <xdr:spPr>
        <a:xfrm>
          <a:off x="2428875"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37</xdr:row>
      <xdr:rowOff>20501</xdr:rowOff>
    </xdr:from>
    <xdr:to>
      <xdr:col>10</xdr:col>
      <xdr:colOff>165100</xdr:colOff>
      <xdr:row>37</xdr:row>
      <xdr:rowOff>122101</xdr:rowOff>
    </xdr:to>
    <xdr:sp macro="" textlink="" fLocksText="0">
      <xdr:nvSpPr>
        <xdr:cNvPr id="66" name="フローチャート: 判断 65">
          <a:extLst>
            <a:ext uri="{FF2B5EF4-FFF2-40B4-BE49-F238E27FC236}">
              <a16:creationId xmlns:a16="http://schemas.microsoft.com/office/drawing/2014/main" id="{00000000-0008-0000-0E00-000042000000}"/>
            </a:ext>
          </a:extLst>
        </xdr:cNvPr>
        <xdr:cNvSpPr/>
      </xdr:nvSpPr>
      <xdr:spPr>
        <a:xfrm>
          <a:off x="168275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44</xdr:row>
      <xdr:rowOff>76200</xdr:rowOff>
    </xdr:from>
    <xdr:ext cx="635000" cy="258907"/>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781425" y="762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76200</xdr:rowOff>
    </xdr:from>
    <xdr:ext cx="635000" cy="258907"/>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076575" y="762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44</xdr:row>
      <xdr:rowOff>76200</xdr:rowOff>
    </xdr:from>
    <xdr:ext cx="635000" cy="258907"/>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314575" y="762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76200</xdr:rowOff>
    </xdr:from>
    <xdr:ext cx="635000" cy="258907"/>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571625" y="762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44</xdr:row>
      <xdr:rowOff>76200</xdr:rowOff>
    </xdr:from>
    <xdr:ext cx="635000" cy="258907"/>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809625" y="762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51526</xdr:rowOff>
    </xdr:from>
    <xdr:to>
      <xdr:col>24</xdr:col>
      <xdr:colOff>114300</xdr:colOff>
      <xdr:row>39</xdr:row>
      <xdr:rowOff>153126</xdr:rowOff>
    </xdr:to>
    <xdr:sp macro="" textlink="" fLocksText="0">
      <xdr:nvSpPr>
        <xdr:cNvPr id="72" name="楕円 71">
          <a:extLst>
            <a:ext uri="{FF2B5EF4-FFF2-40B4-BE49-F238E27FC236}">
              <a16:creationId xmlns:a16="http://schemas.microsoft.com/office/drawing/2014/main" id="{00000000-0008-0000-0E00-000048000000}"/>
            </a:ext>
          </a:extLst>
        </xdr:cNvPr>
        <xdr:cNvSpPr/>
      </xdr:nvSpPr>
      <xdr:spPr>
        <a:xfrm>
          <a:off x="38989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39</xdr:row>
      <xdr:rowOff>28575</xdr:rowOff>
    </xdr:from>
    <xdr:ext cx="346075" cy="258907"/>
    <xdr:sp macro="" textlink="">
      <xdr:nvSpPr>
        <xdr:cNvPr id="73" name="【道路】_x000a_有形固定資産減価償却率該当値テキスト">
          <a:extLst>
            <a:ext uri="{FF2B5EF4-FFF2-40B4-BE49-F238E27FC236}">
              <a16:creationId xmlns:a16="http://schemas.microsoft.com/office/drawing/2014/main" id="{00000000-0008-0000-0E00-000049000000}"/>
            </a:ext>
          </a:extLst>
        </xdr:cNvPr>
        <xdr:cNvSpPr txBox="1"/>
      </xdr:nvSpPr>
      <xdr:spPr>
        <a:xfrm>
          <a:off x="3981450" y="6715125"/>
          <a:ext cx="3460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30.9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69487</xdr:rowOff>
    </xdr:from>
    <xdr:to>
      <xdr:col>20</xdr:col>
      <xdr:colOff>38100</xdr:colOff>
      <xdr:row>39</xdr:row>
      <xdr:rowOff>171087</xdr:rowOff>
    </xdr:to>
    <xdr:sp macro="" textlink="" fLocksText="0">
      <xdr:nvSpPr>
        <xdr:cNvPr id="74" name="楕円 73">
          <a:extLst>
            <a:ext uri="{FF2B5EF4-FFF2-40B4-BE49-F238E27FC236}">
              <a16:creationId xmlns:a16="http://schemas.microsoft.com/office/drawing/2014/main" id="{00000000-0008-0000-0E00-00004A000000}"/>
            </a:ext>
          </a:extLst>
        </xdr:cNvPr>
        <xdr:cNvSpPr/>
      </xdr:nvSpPr>
      <xdr:spPr>
        <a:xfrm>
          <a:off x="3203575" y="67560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39</xdr:row>
      <xdr:rowOff>102326</xdr:rowOff>
    </xdr:from>
    <xdr:to>
      <xdr:col>24</xdr:col>
      <xdr:colOff>63500</xdr:colOff>
      <xdr:row>39</xdr:row>
      <xdr:rowOff>120287</xdr:rowOff>
    </xdr:to>
    <xdr:sp macro="" textlink="">
      <xdr:nvSpPr>
        <xdr:cNvPr id="75" name="直線コネクタ 74">
          <a:extLst>
            <a:ext uri="{FF2B5EF4-FFF2-40B4-BE49-F238E27FC236}">
              <a16:creationId xmlns:a16="http://schemas.microsoft.com/office/drawing/2014/main" id="{00000000-0008-0000-0E00-00004B000000}"/>
            </a:ext>
          </a:extLst>
        </xdr:cNvPr>
        <xdr:cNvSpPr/>
      </xdr:nvSpPr>
      <xdr:spPr>
        <a:xfrm flipV="1">
          <a:off x="3235325" y="6788876"/>
          <a:ext cx="714375"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39</xdr:row>
      <xdr:rowOff>18869</xdr:rowOff>
    </xdr:from>
    <xdr:to>
      <xdr:col>15</xdr:col>
      <xdr:colOff>101600</xdr:colOff>
      <xdr:row>39</xdr:row>
      <xdr:rowOff>120469</xdr:rowOff>
    </xdr:to>
    <xdr:sp macro="" textlink="" fLocksText="0">
      <xdr:nvSpPr>
        <xdr:cNvPr id="76" name="楕円 75">
          <a:extLst>
            <a:ext uri="{FF2B5EF4-FFF2-40B4-BE49-F238E27FC236}">
              <a16:creationId xmlns:a16="http://schemas.microsoft.com/office/drawing/2014/main" id="{00000000-0008-0000-0E00-00004C000000}"/>
            </a:ext>
          </a:extLst>
        </xdr:cNvPr>
        <xdr:cNvSpPr/>
      </xdr:nvSpPr>
      <xdr:spPr>
        <a:xfrm>
          <a:off x="2428875"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39</xdr:row>
      <xdr:rowOff>69669</xdr:rowOff>
    </xdr:from>
    <xdr:to>
      <xdr:col>19</xdr:col>
      <xdr:colOff>177800</xdr:colOff>
      <xdr:row>39</xdr:row>
      <xdr:rowOff>120287</xdr:rowOff>
    </xdr:to>
    <xdr:sp macro="" textlink="">
      <xdr:nvSpPr>
        <xdr:cNvPr id="77" name="直線コネクタ 76">
          <a:extLst>
            <a:ext uri="{FF2B5EF4-FFF2-40B4-BE49-F238E27FC236}">
              <a16:creationId xmlns:a16="http://schemas.microsoft.com/office/drawing/2014/main" id="{00000000-0008-0000-0E00-00004D000000}"/>
            </a:ext>
          </a:extLst>
        </xdr:cNvPr>
        <xdr:cNvSpPr/>
      </xdr:nvSpPr>
      <xdr:spPr>
        <a:xfrm>
          <a:off x="2479675" y="6756219"/>
          <a:ext cx="75565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18</xdr:col>
      <xdr:colOff>152400</xdr:colOff>
      <xdr:row>35</xdr:row>
      <xdr:rowOff>38100</xdr:rowOff>
    </xdr:from>
    <xdr:ext cx="327025" cy="258906"/>
    <xdr:sp macro="" textlink="">
      <xdr:nvSpPr>
        <xdr:cNvPr id="78" name="n_1aveValue【道路】_x000a_有形固定資産減価償却率">
          <a:extLst>
            <a:ext uri="{FF2B5EF4-FFF2-40B4-BE49-F238E27FC236}">
              <a16:creationId xmlns:a16="http://schemas.microsoft.com/office/drawing/2014/main" id="{00000000-0008-0000-0E00-00004E000000}"/>
            </a:ext>
          </a:extLst>
        </xdr:cNvPr>
        <xdr:cNvSpPr txBox="1"/>
      </xdr:nvSpPr>
      <xdr:spPr>
        <a:xfrm>
          <a:off x="3067050" y="6038850"/>
          <a:ext cx="327025" cy="25890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35</xdr:row>
      <xdr:rowOff>66675</xdr:rowOff>
    </xdr:from>
    <xdr:ext cx="346075" cy="258906"/>
    <xdr:sp macro="" textlink="">
      <xdr:nvSpPr>
        <xdr:cNvPr id="79" name="n_2aveValue【道路】_x000a_有形固定資産減価償却率">
          <a:extLst>
            <a:ext uri="{FF2B5EF4-FFF2-40B4-BE49-F238E27FC236}">
              <a16:creationId xmlns:a16="http://schemas.microsoft.com/office/drawing/2014/main" id="{00000000-0008-0000-0E00-00004F000000}"/>
            </a:ext>
          </a:extLst>
        </xdr:cNvPr>
        <xdr:cNvSpPr txBox="1"/>
      </xdr:nvSpPr>
      <xdr:spPr>
        <a:xfrm>
          <a:off x="2305050" y="6067425"/>
          <a:ext cx="346075" cy="25890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35</xdr:row>
      <xdr:rowOff>142875</xdr:rowOff>
    </xdr:from>
    <xdr:ext cx="346075" cy="260638"/>
    <xdr:sp macro="" textlink="">
      <xdr:nvSpPr>
        <xdr:cNvPr id="80" name="n_3aveValue【道路】_x000a_有形固定資産減価償却率">
          <a:extLst>
            <a:ext uri="{FF2B5EF4-FFF2-40B4-BE49-F238E27FC236}">
              <a16:creationId xmlns:a16="http://schemas.microsoft.com/office/drawing/2014/main" id="{00000000-0008-0000-0E00-000050000000}"/>
            </a:ext>
          </a:extLst>
        </xdr:cNvPr>
        <xdr:cNvSpPr txBox="1"/>
      </xdr:nvSpPr>
      <xdr:spPr>
        <a:xfrm>
          <a:off x="1552575" y="6143625"/>
          <a:ext cx="34607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39</xdr:row>
      <xdr:rowOff>161925</xdr:rowOff>
    </xdr:from>
    <xdr:ext cx="327025" cy="260639"/>
    <xdr:sp macro="" textlink="">
      <xdr:nvSpPr>
        <xdr:cNvPr id="81" name="n_1mainValue【道路】_x000a_有形固定資産減価償却率">
          <a:extLst>
            <a:ext uri="{FF2B5EF4-FFF2-40B4-BE49-F238E27FC236}">
              <a16:creationId xmlns:a16="http://schemas.microsoft.com/office/drawing/2014/main" id="{00000000-0008-0000-0E00-000051000000}"/>
            </a:ext>
          </a:extLst>
        </xdr:cNvPr>
        <xdr:cNvSpPr txBox="1"/>
      </xdr:nvSpPr>
      <xdr:spPr>
        <a:xfrm>
          <a:off x="3067050" y="6848475"/>
          <a:ext cx="32702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29.8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39</xdr:row>
      <xdr:rowOff>114300</xdr:rowOff>
    </xdr:from>
    <xdr:ext cx="346075" cy="260639"/>
    <xdr:sp macro="" textlink="">
      <xdr:nvSpPr>
        <xdr:cNvPr id="82" name="n_2mainValue【道路】_x000a_有形固定資産減価償却率">
          <a:extLst>
            <a:ext uri="{FF2B5EF4-FFF2-40B4-BE49-F238E27FC236}">
              <a16:creationId xmlns:a16="http://schemas.microsoft.com/office/drawing/2014/main" id="{00000000-0008-0000-0E00-000052000000}"/>
            </a:ext>
          </a:extLst>
        </xdr:cNvPr>
        <xdr:cNvSpPr txBox="1"/>
      </xdr:nvSpPr>
      <xdr:spPr>
        <a:xfrm>
          <a:off x="2305050" y="6800850"/>
          <a:ext cx="3460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32.9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fLocksText="0">
      <xdr:nvSpPr>
        <xdr:cNvPr id="83" name="正方形/長方形 82">
          <a:extLst>
            <a:ext uri="{FF2B5EF4-FFF2-40B4-BE49-F238E27FC236}">
              <a16:creationId xmlns:a16="http://schemas.microsoft.com/office/drawing/2014/main" id="{00000000-0008-0000-0E00-000053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道路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fLocksText="0">
      <xdr:nvSpPr>
        <xdr:cNvPr id="84" name="正方形/長方形 83">
          <a:extLst>
            <a:ext uri="{FF2B5EF4-FFF2-40B4-BE49-F238E27FC236}">
              <a16:creationId xmlns:a16="http://schemas.microsoft.com/office/drawing/2014/main" id="{00000000-0008-0000-0E00-000054000000}"/>
            </a:ext>
          </a:extLst>
        </xdr:cNvPr>
        <xdr:cNvSpPr/>
      </xdr:nvSpPr>
      <xdr:spPr>
        <a:xfrm>
          <a:off x="5730875"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fLocksText="0">
      <xdr:nvSpPr>
        <xdr:cNvPr id="85" name="正方形/長方形 84">
          <a:extLst>
            <a:ext uri="{FF2B5EF4-FFF2-40B4-BE49-F238E27FC236}">
              <a16:creationId xmlns:a16="http://schemas.microsoft.com/office/drawing/2014/main" id="{00000000-0008-0000-0E00-000055000000}"/>
            </a:ext>
          </a:extLst>
        </xdr:cNvPr>
        <xdr:cNvSpPr/>
      </xdr:nvSpPr>
      <xdr:spPr>
        <a:xfrm>
          <a:off x="5730875"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fLocksText="0">
      <xdr:nvSpPr>
        <xdr:cNvPr id="86" name="正方形/長方形 85">
          <a:extLst>
            <a:ext uri="{FF2B5EF4-FFF2-40B4-BE49-F238E27FC236}">
              <a16:creationId xmlns:a16="http://schemas.microsoft.com/office/drawing/2014/main" id="{00000000-0008-0000-0E00-000056000000}"/>
            </a:ext>
          </a:extLst>
        </xdr:cNvPr>
        <xdr:cNvSpPr/>
      </xdr:nvSpPr>
      <xdr:spPr>
        <a:xfrm>
          <a:off x="6604000"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fLocksText="0">
      <xdr:nvSpPr>
        <xdr:cNvPr id="87" name="正方形/長方形 86">
          <a:extLst>
            <a:ext uri="{FF2B5EF4-FFF2-40B4-BE49-F238E27FC236}">
              <a16:creationId xmlns:a16="http://schemas.microsoft.com/office/drawing/2014/main" id="{00000000-0008-0000-0E00-000057000000}"/>
            </a:ext>
          </a:extLst>
        </xdr:cNvPr>
        <xdr:cNvSpPr/>
      </xdr:nvSpPr>
      <xdr:spPr>
        <a:xfrm>
          <a:off x="6604000"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fLocksText="0">
      <xdr:nvSpPr>
        <xdr:cNvPr id="88" name="正方形/長方形 87">
          <a:extLst>
            <a:ext uri="{FF2B5EF4-FFF2-40B4-BE49-F238E27FC236}">
              <a16:creationId xmlns:a16="http://schemas.microsoft.com/office/drawing/2014/main" id="{00000000-0008-0000-0E00-000058000000}"/>
            </a:ext>
          </a:extLst>
        </xdr:cNvPr>
        <xdr:cNvSpPr/>
      </xdr:nvSpPr>
      <xdr:spPr>
        <a:xfrm>
          <a:off x="7575550"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fLocksText="0">
      <xdr:nvSpPr>
        <xdr:cNvPr id="89" name="正方形/長方形 88">
          <a:extLst>
            <a:ext uri="{FF2B5EF4-FFF2-40B4-BE49-F238E27FC236}">
              <a16:creationId xmlns:a16="http://schemas.microsoft.com/office/drawing/2014/main" id="{00000000-0008-0000-0E00-000059000000}"/>
            </a:ext>
          </a:extLst>
        </xdr:cNvPr>
        <xdr:cNvSpPr/>
      </xdr:nvSpPr>
      <xdr:spPr>
        <a:xfrm>
          <a:off x="7575550"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fLocksText="0">
      <xdr:nvSpPr>
        <xdr:cNvPr id="90" name="正方形/長方形 89">
          <a:extLst>
            <a:ext uri="{FF2B5EF4-FFF2-40B4-BE49-F238E27FC236}">
              <a16:creationId xmlns:a16="http://schemas.microsoft.com/office/drawing/2014/main" id="{00000000-0008-0000-0E00-00005A000000}"/>
            </a:ext>
          </a:extLst>
        </xdr:cNvPr>
        <xdr:cNvSpPr/>
      </xdr:nvSpPr>
      <xdr:spPr>
        <a:xfrm>
          <a:off x="5632450" y="5334000"/>
          <a:ext cx="40100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30</xdr:row>
      <xdr:rowOff>0</xdr:rowOff>
    </xdr:from>
    <xdr:ext cx="279400" cy="230331"/>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5591175" y="5143500"/>
          <a:ext cx="279400" cy="23033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ｍ</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sp macro="" textlink="">
      <xdr:nvSpPr>
        <xdr:cNvPr id="92" name="直線コネクタ 91">
          <a:extLst>
            <a:ext uri="{FF2B5EF4-FFF2-40B4-BE49-F238E27FC236}">
              <a16:creationId xmlns:a16="http://schemas.microsoft.com/office/drawing/2014/main" id="{00000000-0008-0000-0E00-00005C000000}"/>
            </a:ext>
          </a:extLst>
        </xdr:cNvPr>
        <xdr:cNvSpPr/>
      </xdr:nv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42</xdr:row>
      <xdr:rowOff>38100</xdr:rowOff>
    </xdr:from>
    <xdr:to>
      <xdr:col>59</xdr:col>
      <xdr:colOff>50800</xdr:colOff>
      <xdr:row>42</xdr:row>
      <xdr:rowOff>38100</xdr:rowOff>
    </xdr:to>
    <xdr:sp macro="" textlink="">
      <xdr:nvSpPr>
        <xdr:cNvPr id="93" name="直線コネクタ 92">
          <a:extLst>
            <a:ext uri="{FF2B5EF4-FFF2-40B4-BE49-F238E27FC236}">
              <a16:creationId xmlns:a16="http://schemas.microsoft.com/office/drawing/2014/main" id="{00000000-0008-0000-0E00-00005D000000}"/>
            </a:ext>
          </a:extLst>
        </xdr:cNvPr>
        <xdr:cNvSpPr/>
      </xdr:nv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41</xdr:row>
      <xdr:rowOff>66675</xdr:rowOff>
    </xdr:from>
    <xdr:ext cx="403225" cy="258906"/>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5219700" y="7096125"/>
          <a:ext cx="403225" cy="25890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sp macro="" textlink="">
      <xdr:nvSpPr>
        <xdr:cNvPr id="95" name="直線コネクタ 94">
          <a:extLst>
            <a:ext uri="{FF2B5EF4-FFF2-40B4-BE49-F238E27FC236}">
              <a16:creationId xmlns:a16="http://schemas.microsoft.com/office/drawing/2014/main" id="{00000000-0008-0000-0E00-00005F000000}"/>
            </a:ext>
          </a:extLst>
        </xdr:cNvPr>
        <xdr:cNvSpPr/>
      </xdr:nv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39</xdr:row>
      <xdr:rowOff>28575</xdr:rowOff>
    </xdr:from>
    <xdr:ext cx="438150" cy="258907"/>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5181600" y="6715125"/>
          <a:ext cx="43815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sp macro="" textlink="">
      <xdr:nvSpPr>
        <xdr:cNvPr id="97" name="直線コネクタ 96">
          <a:extLst>
            <a:ext uri="{FF2B5EF4-FFF2-40B4-BE49-F238E27FC236}">
              <a16:creationId xmlns:a16="http://schemas.microsoft.com/office/drawing/2014/main" id="{00000000-0008-0000-0E00-000061000000}"/>
            </a:ext>
          </a:extLst>
        </xdr:cNvPr>
        <xdr:cNvSpPr/>
      </xdr:nv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36</xdr:row>
      <xdr:rowOff>161925</xdr:rowOff>
    </xdr:from>
    <xdr:ext cx="438150" cy="260639"/>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5181600" y="6334125"/>
          <a:ext cx="43815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sp macro="" textlink="">
      <xdr:nvSpPr>
        <xdr:cNvPr id="99" name="直線コネクタ 98">
          <a:extLst>
            <a:ext uri="{FF2B5EF4-FFF2-40B4-BE49-F238E27FC236}">
              <a16:creationId xmlns:a16="http://schemas.microsoft.com/office/drawing/2014/main" id="{00000000-0008-0000-0E00-000063000000}"/>
            </a:ext>
          </a:extLst>
        </xdr:cNvPr>
        <xdr:cNvSpPr/>
      </xdr:nv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161925</xdr:colOff>
      <xdr:row>34</xdr:row>
      <xdr:rowOff>123825</xdr:rowOff>
    </xdr:from>
    <xdr:ext cx="438150" cy="260638"/>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181600" y="5953125"/>
          <a:ext cx="438150"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sp macro="" textlink="">
      <xdr:nvSpPr>
        <xdr:cNvPr id="101" name="直線コネクタ 100">
          <a:extLst>
            <a:ext uri="{FF2B5EF4-FFF2-40B4-BE49-F238E27FC236}">
              <a16:creationId xmlns:a16="http://schemas.microsoft.com/office/drawing/2014/main" id="{00000000-0008-0000-0E00-000065000000}"/>
            </a:ext>
          </a:extLst>
        </xdr:cNvPr>
        <xdr:cNvSpPr/>
      </xdr:nv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32</xdr:row>
      <xdr:rowOff>85725</xdr:rowOff>
    </xdr:from>
    <xdr:ext cx="504825" cy="260639"/>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114925" y="5572125"/>
          <a:ext cx="50482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sp macro="" textlink="">
      <xdr:nvSpPr>
        <xdr:cNvPr id="103" name="直線コネクタ 102">
          <a:extLst>
            <a:ext uri="{FF2B5EF4-FFF2-40B4-BE49-F238E27FC236}">
              <a16:creationId xmlns:a16="http://schemas.microsoft.com/office/drawing/2014/main" id="{00000000-0008-0000-0E00-000067000000}"/>
            </a:ext>
          </a:extLst>
        </xdr:cNvPr>
        <xdr:cNvSpPr/>
      </xdr:nv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30</xdr:row>
      <xdr:rowOff>47625</xdr:rowOff>
    </xdr:from>
    <xdr:ext cx="504825" cy="258906"/>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114925" y="5191125"/>
          <a:ext cx="504825" cy="25890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fLocksText="0">
      <xdr:nvSpPr>
        <xdr:cNvPr id="105" name="【道路】_x000a_一人当たり延長グラフ枠">
          <a:extLst>
            <a:ext uri="{FF2B5EF4-FFF2-40B4-BE49-F238E27FC236}">
              <a16:creationId xmlns:a16="http://schemas.microsoft.com/office/drawing/2014/main" id="{00000000-0008-0000-0E00-000069000000}"/>
            </a:ext>
          </a:extLst>
        </xdr:cNvPr>
        <xdr:cNvSpPr/>
      </xdr:nvSpPr>
      <xdr:spPr>
        <a:xfrm>
          <a:off x="5632450" y="5334000"/>
          <a:ext cx="40100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sp macro="" textlink="">
      <xdr:nvSpPr>
        <xdr:cNvPr id="106" name="直線コネクタ 105">
          <a:extLst>
            <a:ext uri="{FF2B5EF4-FFF2-40B4-BE49-F238E27FC236}">
              <a16:creationId xmlns:a16="http://schemas.microsoft.com/office/drawing/2014/main" id="{00000000-0008-0000-0E00-00006A000000}"/>
            </a:ext>
          </a:extLst>
        </xdr:cNvPr>
        <xdr:cNvSpPr/>
      </xdr:nvSpPr>
      <xdr:spPr>
        <a:xfrm flipV="1">
          <a:off x="8905240"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42</xdr:row>
      <xdr:rowOff>19050</xdr:rowOff>
    </xdr:from>
    <xdr:ext cx="403225" cy="258907"/>
    <xdr:sp macro="" textlink="">
      <xdr:nvSpPr>
        <xdr:cNvPr id="107" name="【道路】_x000a_一人当たり延長最小値テキスト">
          <a:extLst>
            <a:ext uri="{FF2B5EF4-FFF2-40B4-BE49-F238E27FC236}">
              <a16:creationId xmlns:a16="http://schemas.microsoft.com/office/drawing/2014/main" id="{00000000-0008-0000-0E00-00006B000000}"/>
            </a:ext>
          </a:extLst>
        </xdr:cNvPr>
        <xdr:cNvSpPr txBox="1"/>
      </xdr:nvSpPr>
      <xdr:spPr>
        <a:xfrm>
          <a:off x="8943975" y="7219950"/>
          <a:ext cx="40322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1.913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sp macro="" textlink="">
      <xdr:nvSpPr>
        <xdr:cNvPr id="108" name="直線コネクタ 107">
          <a:extLst>
            <a:ext uri="{FF2B5EF4-FFF2-40B4-BE49-F238E27FC236}">
              <a16:creationId xmlns:a16="http://schemas.microsoft.com/office/drawing/2014/main" id="{00000000-0008-0000-0E00-00006C000000}"/>
            </a:ext>
          </a:extLst>
        </xdr:cNvPr>
        <xdr:cNvSpPr/>
      </xdr:nvSpPr>
      <xdr:spPr>
        <a:xfrm>
          <a:off x="8845550" y="72147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32</xdr:row>
      <xdr:rowOff>57150</xdr:rowOff>
    </xdr:from>
    <xdr:ext cx="504825" cy="258907"/>
    <xdr:sp macro="" textlink="">
      <xdr:nvSpPr>
        <xdr:cNvPr id="109" name="【道路】_x000a_一人当たり延長最大値テキスト">
          <a:extLst>
            <a:ext uri="{FF2B5EF4-FFF2-40B4-BE49-F238E27FC236}">
              <a16:creationId xmlns:a16="http://schemas.microsoft.com/office/drawing/2014/main" id="{00000000-0008-0000-0E00-00006D000000}"/>
            </a:ext>
          </a:extLst>
        </xdr:cNvPr>
        <xdr:cNvSpPr txBox="1"/>
      </xdr:nvSpPr>
      <xdr:spPr>
        <a:xfrm>
          <a:off x="8943975" y="5543550"/>
          <a:ext cx="50482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115.700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sp macro="" textlink="">
      <xdr:nvSpPr>
        <xdr:cNvPr id="110" name="直線コネクタ 109">
          <a:extLst>
            <a:ext uri="{FF2B5EF4-FFF2-40B4-BE49-F238E27FC236}">
              <a16:creationId xmlns:a16="http://schemas.microsoft.com/office/drawing/2014/main" id="{00000000-0008-0000-0E00-00006E000000}"/>
            </a:ext>
          </a:extLst>
        </xdr:cNvPr>
        <xdr:cNvSpPr/>
      </xdr:nvSpPr>
      <xdr:spPr>
        <a:xfrm>
          <a:off x="8845550" y="57696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41</xdr:row>
      <xdr:rowOff>19050</xdr:rowOff>
    </xdr:from>
    <xdr:ext cx="403225" cy="258906"/>
    <xdr:sp macro="" textlink="">
      <xdr:nvSpPr>
        <xdr:cNvPr id="111" name="【道路】_x000a_一人当たり延長平均値テキスト">
          <a:extLst>
            <a:ext uri="{FF2B5EF4-FFF2-40B4-BE49-F238E27FC236}">
              <a16:creationId xmlns:a16="http://schemas.microsoft.com/office/drawing/2014/main" id="{00000000-0008-0000-0E00-00006F000000}"/>
            </a:ext>
          </a:extLst>
        </xdr:cNvPr>
        <xdr:cNvSpPr txBox="1"/>
      </xdr:nvSpPr>
      <xdr:spPr>
        <a:xfrm>
          <a:off x="8943975" y="7048500"/>
          <a:ext cx="403225" cy="258906"/>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9.090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fLocksText="0">
      <xdr:nvSpPr>
        <xdr:cNvPr id="112" name="フローチャート: 判断 111">
          <a:extLst>
            <a:ext uri="{FF2B5EF4-FFF2-40B4-BE49-F238E27FC236}">
              <a16:creationId xmlns:a16="http://schemas.microsoft.com/office/drawing/2014/main" id="{00000000-0008-0000-0E00-000070000000}"/>
            </a:ext>
          </a:extLst>
        </xdr:cNvPr>
        <xdr:cNvSpPr/>
      </xdr:nvSpPr>
      <xdr:spPr>
        <a:xfrm>
          <a:off x="8883650" y="70727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fLocksText="0">
      <xdr:nvSpPr>
        <xdr:cNvPr id="113" name="フローチャート: 判断 112">
          <a:extLst>
            <a:ext uri="{FF2B5EF4-FFF2-40B4-BE49-F238E27FC236}">
              <a16:creationId xmlns:a16="http://schemas.microsoft.com/office/drawing/2014/main" id="{00000000-0008-0000-0E00-000071000000}"/>
            </a:ext>
          </a:extLst>
        </xdr:cNvPr>
        <xdr:cNvSpPr/>
      </xdr:nvSpPr>
      <xdr:spPr>
        <a:xfrm>
          <a:off x="815975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fLocksText="0">
      <xdr:nvSpPr>
        <xdr:cNvPr id="114" name="フローチャート: 判断 113">
          <a:extLst>
            <a:ext uri="{FF2B5EF4-FFF2-40B4-BE49-F238E27FC236}">
              <a16:creationId xmlns:a16="http://schemas.microsoft.com/office/drawing/2014/main" id="{00000000-0008-0000-0E00-000072000000}"/>
            </a:ext>
          </a:extLst>
        </xdr:cNvPr>
        <xdr:cNvSpPr/>
      </xdr:nvSpPr>
      <xdr:spPr>
        <a:xfrm>
          <a:off x="7413625" y="70815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40</xdr:row>
      <xdr:rowOff>161024</xdr:rowOff>
    </xdr:from>
    <xdr:to>
      <xdr:col>41</xdr:col>
      <xdr:colOff>101600</xdr:colOff>
      <xdr:row>41</xdr:row>
      <xdr:rowOff>91174</xdr:rowOff>
    </xdr:to>
    <xdr:sp macro="" textlink="" fLocksText="0">
      <xdr:nvSpPr>
        <xdr:cNvPr id="115" name="フローチャート: 判断 114">
          <a:extLst>
            <a:ext uri="{FF2B5EF4-FFF2-40B4-BE49-F238E27FC236}">
              <a16:creationId xmlns:a16="http://schemas.microsoft.com/office/drawing/2014/main" id="{00000000-0008-0000-0E00-000073000000}"/>
            </a:ext>
          </a:extLst>
        </xdr:cNvPr>
        <xdr:cNvSpPr/>
      </xdr:nvSpPr>
      <xdr:spPr>
        <a:xfrm>
          <a:off x="6638925" y="701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44</xdr:row>
      <xdr:rowOff>76200</xdr:rowOff>
    </xdr:from>
    <xdr:ext cx="635000" cy="258907"/>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8743950" y="762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76200</xdr:rowOff>
    </xdr:from>
    <xdr:ext cx="635000" cy="258907"/>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8048625" y="762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44</xdr:row>
      <xdr:rowOff>76200</xdr:rowOff>
    </xdr:from>
    <xdr:ext cx="635000" cy="258907"/>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7286625" y="762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44</xdr:row>
      <xdr:rowOff>76200</xdr:rowOff>
    </xdr:from>
    <xdr:ext cx="635000" cy="258907"/>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6524625" y="762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76200</xdr:rowOff>
    </xdr:from>
    <xdr:ext cx="635000" cy="258907"/>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5781675" y="762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10046</xdr:rowOff>
    </xdr:from>
    <xdr:to>
      <xdr:col>55</xdr:col>
      <xdr:colOff>50800</xdr:colOff>
      <xdr:row>41</xdr:row>
      <xdr:rowOff>111646</xdr:rowOff>
    </xdr:to>
    <xdr:sp macro="" textlink="" fLocksText="0">
      <xdr:nvSpPr>
        <xdr:cNvPr id="121" name="楕円 120">
          <a:extLst>
            <a:ext uri="{FF2B5EF4-FFF2-40B4-BE49-F238E27FC236}">
              <a16:creationId xmlns:a16="http://schemas.microsoft.com/office/drawing/2014/main" id="{00000000-0008-0000-0E00-000079000000}"/>
            </a:ext>
          </a:extLst>
        </xdr:cNvPr>
        <xdr:cNvSpPr/>
      </xdr:nvSpPr>
      <xdr:spPr>
        <a:xfrm>
          <a:off x="8883650" y="70394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39</xdr:row>
      <xdr:rowOff>142875</xdr:rowOff>
    </xdr:from>
    <xdr:ext cx="438150" cy="260639"/>
    <xdr:sp macro="" textlink="">
      <xdr:nvSpPr>
        <xdr:cNvPr id="122" name="【道路】_x000a_一人当たり延長該当値テキスト">
          <a:extLst>
            <a:ext uri="{FF2B5EF4-FFF2-40B4-BE49-F238E27FC236}">
              <a16:creationId xmlns:a16="http://schemas.microsoft.com/office/drawing/2014/main" id="{00000000-0008-0000-0E00-00007A000000}"/>
            </a:ext>
          </a:extLst>
        </xdr:cNvPr>
        <xdr:cNvSpPr txBox="1"/>
      </xdr:nvSpPr>
      <xdr:spPr>
        <a:xfrm>
          <a:off x="8943975" y="6829425"/>
          <a:ext cx="43815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6401</xdr:rowOff>
    </xdr:from>
    <xdr:to>
      <xdr:col>50</xdr:col>
      <xdr:colOff>165100</xdr:colOff>
      <xdr:row>41</xdr:row>
      <xdr:rowOff>108001</xdr:rowOff>
    </xdr:to>
    <xdr:sp macro="" textlink="" fLocksText="0">
      <xdr:nvSpPr>
        <xdr:cNvPr id="123" name="楕円 122">
          <a:extLst>
            <a:ext uri="{FF2B5EF4-FFF2-40B4-BE49-F238E27FC236}">
              <a16:creationId xmlns:a16="http://schemas.microsoft.com/office/drawing/2014/main" id="{00000000-0008-0000-0E00-00007B000000}"/>
            </a:ext>
          </a:extLst>
        </xdr:cNvPr>
        <xdr:cNvSpPr/>
      </xdr:nvSpPr>
      <xdr:spPr>
        <a:xfrm>
          <a:off x="8159750" y="70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41</xdr:row>
      <xdr:rowOff>57201</xdr:rowOff>
    </xdr:from>
    <xdr:to>
      <xdr:col>55</xdr:col>
      <xdr:colOff>0</xdr:colOff>
      <xdr:row>41</xdr:row>
      <xdr:rowOff>60846</xdr:rowOff>
    </xdr:to>
    <xdr:sp macro="" textlink="">
      <xdr:nvSpPr>
        <xdr:cNvPr id="124" name="直線コネクタ 123">
          <a:extLst>
            <a:ext uri="{FF2B5EF4-FFF2-40B4-BE49-F238E27FC236}">
              <a16:creationId xmlns:a16="http://schemas.microsoft.com/office/drawing/2014/main" id="{00000000-0008-0000-0E00-00007C000000}"/>
            </a:ext>
          </a:extLst>
        </xdr:cNvPr>
        <xdr:cNvSpPr/>
      </xdr:nvSpPr>
      <xdr:spPr>
        <a:xfrm>
          <a:off x="8210550" y="7086651"/>
          <a:ext cx="695325"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41</xdr:row>
      <xdr:rowOff>8065</xdr:rowOff>
    </xdr:from>
    <xdr:to>
      <xdr:col>46</xdr:col>
      <xdr:colOff>38100</xdr:colOff>
      <xdr:row>41</xdr:row>
      <xdr:rowOff>109665</xdr:rowOff>
    </xdr:to>
    <xdr:sp macro="" textlink="" fLocksText="0">
      <xdr:nvSpPr>
        <xdr:cNvPr id="125" name="楕円 124">
          <a:extLst>
            <a:ext uri="{FF2B5EF4-FFF2-40B4-BE49-F238E27FC236}">
              <a16:creationId xmlns:a16="http://schemas.microsoft.com/office/drawing/2014/main" id="{00000000-0008-0000-0E00-00007D000000}"/>
            </a:ext>
          </a:extLst>
        </xdr:cNvPr>
        <xdr:cNvSpPr/>
      </xdr:nvSpPr>
      <xdr:spPr>
        <a:xfrm>
          <a:off x="7413625" y="70375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41</xdr:row>
      <xdr:rowOff>57201</xdr:rowOff>
    </xdr:from>
    <xdr:to>
      <xdr:col>50</xdr:col>
      <xdr:colOff>114300</xdr:colOff>
      <xdr:row>41</xdr:row>
      <xdr:rowOff>58865</xdr:rowOff>
    </xdr:to>
    <xdr:sp macro="" textlink="">
      <xdr:nvSpPr>
        <xdr:cNvPr id="126" name="直線コネクタ 125">
          <a:extLst>
            <a:ext uri="{FF2B5EF4-FFF2-40B4-BE49-F238E27FC236}">
              <a16:creationId xmlns:a16="http://schemas.microsoft.com/office/drawing/2014/main" id="{00000000-0008-0000-0E00-00007E000000}"/>
            </a:ext>
          </a:extLst>
        </xdr:cNvPr>
        <xdr:cNvSpPr/>
      </xdr:nvSpPr>
      <xdr:spPr>
        <a:xfrm flipV="1">
          <a:off x="7445375" y="7086651"/>
          <a:ext cx="765175"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49</xdr:col>
      <xdr:colOff>57150</xdr:colOff>
      <xdr:row>41</xdr:row>
      <xdr:rowOff>142875</xdr:rowOff>
    </xdr:from>
    <xdr:ext cx="403225" cy="260638"/>
    <xdr:sp macro="" textlink="">
      <xdr:nvSpPr>
        <xdr:cNvPr id="127" name="n_1aveValue【道路】_x000a_一人当たり延長">
          <a:extLst>
            <a:ext uri="{FF2B5EF4-FFF2-40B4-BE49-F238E27FC236}">
              <a16:creationId xmlns:a16="http://schemas.microsoft.com/office/drawing/2014/main" id="{00000000-0008-0000-0E00-00007F000000}"/>
            </a:ext>
          </a:extLst>
        </xdr:cNvPr>
        <xdr:cNvSpPr txBox="1"/>
      </xdr:nvSpPr>
      <xdr:spPr>
        <a:xfrm>
          <a:off x="7991475" y="7172325"/>
          <a:ext cx="40322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8.568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41</xdr:row>
      <xdr:rowOff>142875</xdr:rowOff>
    </xdr:from>
    <xdr:ext cx="371475" cy="260638"/>
    <xdr:sp macro="" textlink="">
      <xdr:nvSpPr>
        <xdr:cNvPr id="128" name="n_2aveValue【道路】_x000a_一人当たり延長">
          <a:extLst>
            <a:ext uri="{FF2B5EF4-FFF2-40B4-BE49-F238E27FC236}">
              <a16:creationId xmlns:a16="http://schemas.microsoft.com/office/drawing/2014/main" id="{00000000-0008-0000-0E00-000080000000}"/>
            </a:ext>
          </a:extLst>
        </xdr:cNvPr>
        <xdr:cNvSpPr txBox="1"/>
      </xdr:nvSpPr>
      <xdr:spPr>
        <a:xfrm>
          <a:off x="7258050" y="7172325"/>
          <a:ext cx="37147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8.398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161925</xdr:colOff>
      <xdr:row>39</xdr:row>
      <xdr:rowOff>104775</xdr:rowOff>
    </xdr:from>
    <xdr:ext cx="438150" cy="260639"/>
    <xdr:sp macro="" textlink="">
      <xdr:nvSpPr>
        <xdr:cNvPr id="129" name="n_3aveValue【道路】_x000a_一人当たり延長">
          <a:extLst>
            <a:ext uri="{FF2B5EF4-FFF2-40B4-BE49-F238E27FC236}">
              <a16:creationId xmlns:a16="http://schemas.microsoft.com/office/drawing/2014/main" id="{00000000-0008-0000-0E00-000081000000}"/>
            </a:ext>
          </a:extLst>
        </xdr:cNvPr>
        <xdr:cNvSpPr txBox="1"/>
      </xdr:nvSpPr>
      <xdr:spPr>
        <a:xfrm>
          <a:off x="6477000" y="6791325"/>
          <a:ext cx="43815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19050</xdr:colOff>
      <xdr:row>39</xdr:row>
      <xdr:rowOff>123825</xdr:rowOff>
    </xdr:from>
    <xdr:ext cx="460375" cy="260639"/>
    <xdr:sp macro="" textlink="">
      <xdr:nvSpPr>
        <xdr:cNvPr id="130" name="n_1mainValue【道路】_x000a_一人当たり延長">
          <a:extLst>
            <a:ext uri="{FF2B5EF4-FFF2-40B4-BE49-F238E27FC236}">
              <a16:creationId xmlns:a16="http://schemas.microsoft.com/office/drawing/2014/main" id="{00000000-0008-0000-0E00-000082000000}"/>
            </a:ext>
          </a:extLst>
        </xdr:cNvPr>
        <xdr:cNvSpPr txBox="1"/>
      </xdr:nvSpPr>
      <xdr:spPr>
        <a:xfrm>
          <a:off x="7953375" y="6810375"/>
          <a:ext cx="4603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95250</xdr:colOff>
      <xdr:row>39</xdr:row>
      <xdr:rowOff>123825</xdr:rowOff>
    </xdr:from>
    <xdr:ext cx="438150" cy="260639"/>
    <xdr:sp macro="" textlink="">
      <xdr:nvSpPr>
        <xdr:cNvPr id="131" name="n_2mainValue【道路】_x000a_一人当たり延長">
          <a:extLst>
            <a:ext uri="{FF2B5EF4-FFF2-40B4-BE49-F238E27FC236}">
              <a16:creationId xmlns:a16="http://schemas.microsoft.com/office/drawing/2014/main" id="{00000000-0008-0000-0E00-000083000000}"/>
            </a:ext>
          </a:extLst>
        </xdr:cNvPr>
        <xdr:cNvSpPr txBox="1"/>
      </xdr:nvSpPr>
      <xdr:spPr>
        <a:xfrm>
          <a:off x="7219950" y="6810375"/>
          <a:ext cx="43815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fLocksText="0">
      <xdr:nvSpPr>
        <xdr:cNvPr id="132" name="正方形/長方形 131">
          <a:extLst>
            <a:ext uri="{FF2B5EF4-FFF2-40B4-BE49-F238E27FC236}">
              <a16:creationId xmlns:a16="http://schemas.microsoft.com/office/drawing/2014/main" id="{00000000-0008-0000-0E00-000084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橋りょう・トンネル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fLocksText="0">
      <xdr:nvSpPr>
        <xdr:cNvPr id="133" name="正方形/長方形 132">
          <a:extLst>
            <a:ext uri="{FF2B5EF4-FFF2-40B4-BE49-F238E27FC236}">
              <a16:creationId xmlns:a16="http://schemas.microsoft.com/office/drawing/2014/main" id="{00000000-0008-0000-0E00-000085000000}"/>
            </a:ext>
          </a:extLst>
        </xdr:cNvPr>
        <xdr:cNvSpPr/>
      </xdr:nvSpPr>
      <xdr:spPr>
        <a:xfrm>
          <a:off x="774700"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fLocksText="0">
      <xdr:nvSpPr>
        <xdr:cNvPr id="134" name="正方形/長方形 133">
          <a:extLst>
            <a:ext uri="{FF2B5EF4-FFF2-40B4-BE49-F238E27FC236}">
              <a16:creationId xmlns:a16="http://schemas.microsoft.com/office/drawing/2014/main" id="{00000000-0008-0000-0E00-000086000000}"/>
            </a:ext>
          </a:extLst>
        </xdr:cNvPr>
        <xdr:cNvSpPr/>
      </xdr:nvSpPr>
      <xdr:spPr>
        <a:xfrm>
          <a:off x="774700"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fLocksText="0">
      <xdr:nvSpPr>
        <xdr:cNvPr id="135" name="正方形/長方形 134">
          <a:extLst>
            <a:ext uri="{FF2B5EF4-FFF2-40B4-BE49-F238E27FC236}">
              <a16:creationId xmlns:a16="http://schemas.microsoft.com/office/drawing/2014/main" id="{00000000-0008-0000-0E00-000087000000}"/>
            </a:ext>
          </a:extLst>
        </xdr:cNvPr>
        <xdr:cNvSpPr/>
      </xdr:nvSpPr>
      <xdr:spPr>
        <a:xfrm>
          <a:off x="1619250"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fLocksText="0">
      <xdr:nvSpPr>
        <xdr:cNvPr id="136" name="正方形/長方形 135">
          <a:extLst>
            <a:ext uri="{FF2B5EF4-FFF2-40B4-BE49-F238E27FC236}">
              <a16:creationId xmlns:a16="http://schemas.microsoft.com/office/drawing/2014/main" id="{00000000-0008-0000-0E00-000088000000}"/>
            </a:ext>
          </a:extLst>
        </xdr:cNvPr>
        <xdr:cNvSpPr/>
      </xdr:nvSpPr>
      <xdr:spPr>
        <a:xfrm>
          <a:off x="1619250"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fLocksText="0">
      <xdr:nvSpPr>
        <xdr:cNvPr id="137" name="正方形/長方形 136">
          <a:extLst>
            <a:ext uri="{FF2B5EF4-FFF2-40B4-BE49-F238E27FC236}">
              <a16:creationId xmlns:a16="http://schemas.microsoft.com/office/drawing/2014/main" id="{00000000-0008-0000-0E00-000089000000}"/>
            </a:ext>
          </a:extLst>
        </xdr:cNvPr>
        <xdr:cNvSpPr/>
      </xdr:nvSpPr>
      <xdr:spPr>
        <a:xfrm>
          <a:off x="2590800"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fLocksText="0">
      <xdr:nvSpPr>
        <xdr:cNvPr id="138" name="正方形/長方形 137">
          <a:extLst>
            <a:ext uri="{FF2B5EF4-FFF2-40B4-BE49-F238E27FC236}">
              <a16:creationId xmlns:a16="http://schemas.microsoft.com/office/drawing/2014/main" id="{00000000-0008-0000-0E00-00008A000000}"/>
            </a:ext>
          </a:extLst>
        </xdr:cNvPr>
        <xdr:cNvSpPr/>
      </xdr:nvSpPr>
      <xdr:spPr>
        <a:xfrm>
          <a:off x="2590800"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139" name="正方形/長方形 138">
          <a:extLst>
            <a:ext uri="{FF2B5EF4-FFF2-40B4-BE49-F238E27FC236}">
              <a16:creationId xmlns:a16="http://schemas.microsoft.com/office/drawing/2014/main" id="{00000000-0008-0000-0E00-00008B000000}"/>
            </a:ext>
          </a:extLst>
        </xdr:cNvPr>
        <xdr:cNvSpPr/>
      </xdr:nvSpPr>
      <xdr:spPr>
        <a:xfrm>
          <a:off x="647700" y="9144000"/>
          <a:ext cx="40386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52</xdr:row>
      <xdr:rowOff>38100</xdr:rowOff>
    </xdr:from>
    <xdr:ext cx="231775" cy="230331"/>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638175" y="8953500"/>
          <a:ext cx="231775" cy="23033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sp macro="" textlink="">
      <xdr:nvSpPr>
        <xdr:cNvPr id="141" name="直線コネクタ 140">
          <a:extLst>
            <a:ext uri="{FF2B5EF4-FFF2-40B4-BE49-F238E27FC236}">
              <a16:creationId xmlns:a16="http://schemas.microsoft.com/office/drawing/2014/main" id="{00000000-0008-0000-0E00-00008D000000}"/>
            </a:ext>
          </a:extLst>
        </xdr:cNvPr>
        <xdr:cNvSpPr/>
      </xdr:nv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64</xdr:row>
      <xdr:rowOff>130628</xdr:rowOff>
    </xdr:from>
    <xdr:to>
      <xdr:col>28</xdr:col>
      <xdr:colOff>114300</xdr:colOff>
      <xdr:row>64</xdr:row>
      <xdr:rowOff>130628</xdr:rowOff>
    </xdr:to>
    <xdr:sp macro="" textlink="">
      <xdr:nvSpPr>
        <xdr:cNvPr id="142" name="直線コネクタ 141">
          <a:extLst>
            <a:ext uri="{FF2B5EF4-FFF2-40B4-BE49-F238E27FC236}">
              <a16:creationId xmlns:a16="http://schemas.microsoft.com/office/drawing/2014/main" id="{00000000-0008-0000-0E00-00008E000000}"/>
            </a:ext>
          </a:extLst>
        </xdr:cNvPr>
        <xdr:cNvSpPr/>
      </xdr:nv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38100</xdr:colOff>
      <xdr:row>63</xdr:row>
      <xdr:rowOff>161925</xdr:rowOff>
    </xdr:from>
    <xdr:ext cx="279400" cy="260638"/>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61950" y="10963275"/>
          <a:ext cx="279400"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sp macro="" textlink="">
      <xdr:nvSpPr>
        <xdr:cNvPr id="144" name="直線コネクタ 143">
          <a:extLst>
            <a:ext uri="{FF2B5EF4-FFF2-40B4-BE49-F238E27FC236}">
              <a16:creationId xmlns:a16="http://schemas.microsoft.com/office/drawing/2014/main" id="{00000000-0008-0000-0E00-000090000000}"/>
            </a:ext>
          </a:extLst>
        </xdr:cNvPr>
        <xdr:cNvSpPr/>
      </xdr:nv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62</xdr:row>
      <xdr:rowOff>0</xdr:rowOff>
    </xdr:from>
    <xdr:ext cx="317500" cy="258907"/>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23850" y="10629900"/>
          <a:ext cx="3175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sp macro="" textlink="">
      <xdr:nvSpPr>
        <xdr:cNvPr id="146" name="直線コネクタ 145">
          <a:extLst>
            <a:ext uri="{FF2B5EF4-FFF2-40B4-BE49-F238E27FC236}">
              <a16:creationId xmlns:a16="http://schemas.microsoft.com/office/drawing/2014/main" id="{00000000-0008-0000-0E00-000092000000}"/>
            </a:ext>
          </a:extLst>
        </xdr:cNvPr>
        <xdr:cNvSpPr/>
      </xdr:nv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60</xdr:row>
      <xdr:rowOff>19050</xdr:rowOff>
    </xdr:from>
    <xdr:ext cx="317500" cy="258907"/>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23850" y="10306050"/>
          <a:ext cx="3175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sp macro="" textlink="">
      <xdr:nvSpPr>
        <xdr:cNvPr id="148" name="直線コネクタ 147">
          <a:extLst>
            <a:ext uri="{FF2B5EF4-FFF2-40B4-BE49-F238E27FC236}">
              <a16:creationId xmlns:a16="http://schemas.microsoft.com/office/drawing/2014/main" id="{00000000-0008-0000-0E00-000094000000}"/>
            </a:ext>
          </a:extLst>
        </xdr:cNvPr>
        <xdr:cNvSpPr/>
      </xdr:nv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58</xdr:row>
      <xdr:rowOff>38100</xdr:rowOff>
    </xdr:from>
    <xdr:ext cx="317500" cy="258907"/>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23850" y="9982200"/>
          <a:ext cx="3175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sp macro="" textlink="">
      <xdr:nvSpPr>
        <xdr:cNvPr id="150" name="直線コネクタ 149">
          <a:extLst>
            <a:ext uri="{FF2B5EF4-FFF2-40B4-BE49-F238E27FC236}">
              <a16:creationId xmlns:a16="http://schemas.microsoft.com/office/drawing/2014/main" id="{00000000-0008-0000-0E00-000096000000}"/>
            </a:ext>
          </a:extLst>
        </xdr:cNvPr>
        <xdr:cNvSpPr/>
      </xdr:nv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56</xdr:row>
      <xdr:rowOff>57150</xdr:rowOff>
    </xdr:from>
    <xdr:ext cx="317500" cy="258907"/>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23850" y="9658350"/>
          <a:ext cx="3175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sp macro="" textlink="">
      <xdr:nvSpPr>
        <xdr:cNvPr id="152" name="直線コネクタ 151">
          <a:extLst>
            <a:ext uri="{FF2B5EF4-FFF2-40B4-BE49-F238E27FC236}">
              <a16:creationId xmlns:a16="http://schemas.microsoft.com/office/drawing/2014/main" id="{00000000-0008-0000-0E00-000098000000}"/>
            </a:ext>
          </a:extLst>
        </xdr:cNvPr>
        <xdr:cNvSpPr/>
      </xdr:nv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54</xdr:row>
      <xdr:rowOff>66675</xdr:rowOff>
    </xdr:from>
    <xdr:ext cx="384175" cy="258907"/>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57175" y="9324975"/>
          <a:ext cx="3841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sp macro="" textlink="">
      <xdr:nvSpPr>
        <xdr:cNvPr id="154" name="直線コネクタ 153">
          <a:extLst>
            <a:ext uri="{FF2B5EF4-FFF2-40B4-BE49-F238E27FC236}">
              <a16:creationId xmlns:a16="http://schemas.microsoft.com/office/drawing/2014/main" id="{00000000-0008-0000-0E00-00009A000000}"/>
            </a:ext>
          </a:extLst>
        </xdr:cNvPr>
        <xdr:cNvSpPr/>
      </xdr:nv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52</xdr:row>
      <xdr:rowOff>85725</xdr:rowOff>
    </xdr:from>
    <xdr:ext cx="384175" cy="260638"/>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57175" y="9001125"/>
          <a:ext cx="38417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fLocksText="0">
      <xdr:nvSpPr>
        <xdr:cNvPr id="156" name="【橋りょう・トンネル】_x000a_有形固定資産減価償却率グラフ枠">
          <a:extLst>
            <a:ext uri="{FF2B5EF4-FFF2-40B4-BE49-F238E27FC236}">
              <a16:creationId xmlns:a16="http://schemas.microsoft.com/office/drawing/2014/main" id="{00000000-0008-0000-0E00-00009C000000}"/>
            </a:ext>
          </a:extLst>
        </xdr:cNvPr>
        <xdr:cNvSpPr/>
      </xdr:nvSpPr>
      <xdr:spPr>
        <a:xfrm>
          <a:off x="647700" y="9144000"/>
          <a:ext cx="4038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sp macro="" textlink="">
      <xdr:nvSpPr>
        <xdr:cNvPr id="157" name="直線コネクタ 156">
          <a:extLst>
            <a:ext uri="{FF2B5EF4-FFF2-40B4-BE49-F238E27FC236}">
              <a16:creationId xmlns:a16="http://schemas.microsoft.com/office/drawing/2014/main" id="{00000000-0008-0000-0E00-00009D000000}"/>
            </a:ext>
          </a:extLst>
        </xdr:cNvPr>
        <xdr:cNvSpPr/>
      </xdr:nvSpPr>
      <xdr:spPr>
        <a:xfrm flipV="1">
          <a:off x="39490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63</xdr:row>
      <xdr:rowOff>161925</xdr:rowOff>
    </xdr:from>
    <xdr:ext cx="279400" cy="260638"/>
    <xdr:sp macro="" textlink="">
      <xdr:nvSpPr>
        <xdr:cNvPr id="158" name="【橋りょう・トンネル】_x000a_有形固定資産減価償却率最小値テキスト">
          <a:extLst>
            <a:ext uri="{FF2B5EF4-FFF2-40B4-BE49-F238E27FC236}">
              <a16:creationId xmlns:a16="http://schemas.microsoft.com/office/drawing/2014/main" id="{00000000-0008-0000-0E00-00009E000000}"/>
            </a:ext>
          </a:extLst>
        </xdr:cNvPr>
        <xdr:cNvSpPr txBox="1"/>
      </xdr:nvSpPr>
      <xdr:spPr>
        <a:xfrm>
          <a:off x="3981450" y="10963275"/>
          <a:ext cx="279400"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sp macro="" textlink="">
      <xdr:nvSpPr>
        <xdr:cNvPr id="159" name="直線コネクタ 158">
          <a:extLst>
            <a:ext uri="{FF2B5EF4-FFF2-40B4-BE49-F238E27FC236}">
              <a16:creationId xmlns:a16="http://schemas.microsoft.com/office/drawing/2014/main" id="{00000000-0008-0000-0E00-00009F000000}"/>
            </a:ext>
          </a:extLst>
        </xdr:cNvPr>
        <xdr:cNvSpPr/>
      </xdr:nvSpPr>
      <xdr:spPr>
        <a:xfrm>
          <a:off x="3889375" y="109564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55</xdr:row>
      <xdr:rowOff>28575</xdr:rowOff>
    </xdr:from>
    <xdr:ext cx="346075" cy="258907"/>
    <xdr:sp macro="" textlink="">
      <xdr:nvSpPr>
        <xdr:cNvPr id="160" name="【橋りょう・トンネル】_x000a_有形固定資産減価償却率最大値テキスト">
          <a:extLst>
            <a:ext uri="{FF2B5EF4-FFF2-40B4-BE49-F238E27FC236}">
              <a16:creationId xmlns:a16="http://schemas.microsoft.com/office/drawing/2014/main" id="{00000000-0008-0000-0E00-0000A0000000}"/>
            </a:ext>
          </a:extLst>
        </xdr:cNvPr>
        <xdr:cNvSpPr txBox="1"/>
      </xdr:nvSpPr>
      <xdr:spPr>
        <a:xfrm>
          <a:off x="3981450" y="9458325"/>
          <a:ext cx="3460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86.7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sp macro="" textlink="">
      <xdr:nvSpPr>
        <xdr:cNvPr id="161" name="直線コネクタ 160">
          <a:extLst>
            <a:ext uri="{FF2B5EF4-FFF2-40B4-BE49-F238E27FC236}">
              <a16:creationId xmlns:a16="http://schemas.microsoft.com/office/drawing/2014/main" id="{00000000-0008-0000-0E00-0000A1000000}"/>
            </a:ext>
          </a:extLst>
        </xdr:cNvPr>
        <xdr:cNvSpPr/>
      </xdr:nvSpPr>
      <xdr:spPr>
        <a:xfrm>
          <a:off x="3889375" y="96877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58</xdr:row>
      <xdr:rowOff>161925</xdr:rowOff>
    </xdr:from>
    <xdr:ext cx="346075" cy="260639"/>
    <xdr:sp macro="" textlink="">
      <xdr:nvSpPr>
        <xdr:cNvPr id="162" name="【橋りょう・トンネル】_x000a_有形固定資産減価償却率平均値テキスト">
          <a:extLst>
            <a:ext uri="{FF2B5EF4-FFF2-40B4-BE49-F238E27FC236}">
              <a16:creationId xmlns:a16="http://schemas.microsoft.com/office/drawing/2014/main" id="{00000000-0008-0000-0E00-0000A2000000}"/>
            </a:ext>
          </a:extLst>
        </xdr:cNvPr>
        <xdr:cNvSpPr txBox="1"/>
      </xdr:nvSpPr>
      <xdr:spPr>
        <a:xfrm>
          <a:off x="3981450" y="10106025"/>
          <a:ext cx="346075" cy="26063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56.8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fLocksText="0">
      <xdr:nvSpPr>
        <xdr:cNvPr id="163" name="フローチャート: 判断 162">
          <a:extLst>
            <a:ext uri="{FF2B5EF4-FFF2-40B4-BE49-F238E27FC236}">
              <a16:creationId xmlns:a16="http://schemas.microsoft.com/office/drawing/2014/main" id="{00000000-0008-0000-0E00-0000A3000000}"/>
            </a:ext>
          </a:extLst>
        </xdr:cNvPr>
        <xdr:cNvSpPr/>
      </xdr:nvSpPr>
      <xdr:spPr>
        <a:xfrm>
          <a:off x="38989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fLocksText="0">
      <xdr:nvSpPr>
        <xdr:cNvPr id="164" name="フローチャート: 判断 163">
          <a:extLst>
            <a:ext uri="{FF2B5EF4-FFF2-40B4-BE49-F238E27FC236}">
              <a16:creationId xmlns:a16="http://schemas.microsoft.com/office/drawing/2014/main" id="{00000000-0008-0000-0E00-0000A4000000}"/>
            </a:ext>
          </a:extLst>
        </xdr:cNvPr>
        <xdr:cNvSpPr/>
      </xdr:nvSpPr>
      <xdr:spPr>
        <a:xfrm>
          <a:off x="3203575" y="101496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fLocksText="0">
      <xdr:nvSpPr>
        <xdr:cNvPr id="165" name="フローチャート: 判断 164">
          <a:extLst>
            <a:ext uri="{FF2B5EF4-FFF2-40B4-BE49-F238E27FC236}">
              <a16:creationId xmlns:a16="http://schemas.microsoft.com/office/drawing/2014/main" id="{00000000-0008-0000-0E00-0000A5000000}"/>
            </a:ext>
          </a:extLst>
        </xdr:cNvPr>
        <xdr:cNvSpPr/>
      </xdr:nvSpPr>
      <xdr:spPr>
        <a:xfrm>
          <a:off x="2428875"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59</xdr:row>
      <xdr:rowOff>50437</xdr:rowOff>
    </xdr:from>
    <xdr:to>
      <xdr:col>10</xdr:col>
      <xdr:colOff>165100</xdr:colOff>
      <xdr:row>59</xdr:row>
      <xdr:rowOff>152037</xdr:rowOff>
    </xdr:to>
    <xdr:sp macro="" textlink="" fLocksText="0">
      <xdr:nvSpPr>
        <xdr:cNvPr id="166" name="フローチャート: 判断 165">
          <a:extLst>
            <a:ext uri="{FF2B5EF4-FFF2-40B4-BE49-F238E27FC236}">
              <a16:creationId xmlns:a16="http://schemas.microsoft.com/office/drawing/2014/main" id="{00000000-0008-0000-0E00-0000A6000000}"/>
            </a:ext>
          </a:extLst>
        </xdr:cNvPr>
        <xdr:cNvSpPr/>
      </xdr:nvSpPr>
      <xdr:spPr>
        <a:xfrm>
          <a:off x="168275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66</xdr:row>
      <xdr:rowOff>114300</xdr:rowOff>
    </xdr:from>
    <xdr:ext cx="635000" cy="260639"/>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781425" y="1143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66</xdr:row>
      <xdr:rowOff>114300</xdr:rowOff>
    </xdr:from>
    <xdr:ext cx="635000" cy="260639"/>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076575" y="1143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66</xdr:row>
      <xdr:rowOff>114300</xdr:rowOff>
    </xdr:from>
    <xdr:ext cx="635000" cy="260639"/>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2314575" y="1143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114300</xdr:rowOff>
    </xdr:from>
    <xdr:ext cx="635000" cy="260639"/>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1571625" y="1143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66</xdr:row>
      <xdr:rowOff>114300</xdr:rowOff>
    </xdr:from>
    <xdr:ext cx="635000" cy="260639"/>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809625" y="1143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114119</xdr:rowOff>
    </xdr:from>
    <xdr:to>
      <xdr:col>24</xdr:col>
      <xdr:colOff>114300</xdr:colOff>
      <xdr:row>59</xdr:row>
      <xdr:rowOff>44269</xdr:rowOff>
    </xdr:to>
    <xdr:sp macro="" textlink="" fLocksText="0">
      <xdr:nvSpPr>
        <xdr:cNvPr id="172" name="楕円 171">
          <a:extLst>
            <a:ext uri="{FF2B5EF4-FFF2-40B4-BE49-F238E27FC236}">
              <a16:creationId xmlns:a16="http://schemas.microsoft.com/office/drawing/2014/main" id="{00000000-0008-0000-0E00-0000AC000000}"/>
            </a:ext>
          </a:extLst>
        </xdr:cNvPr>
        <xdr:cNvSpPr/>
      </xdr:nvSpPr>
      <xdr:spPr>
        <a:xfrm>
          <a:off x="38989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57</xdr:row>
      <xdr:rowOff>133350</xdr:rowOff>
    </xdr:from>
    <xdr:ext cx="346075" cy="260638"/>
    <xdr:sp macro="" textlink="">
      <xdr:nvSpPr>
        <xdr:cNvPr id="173" name="【橋りょう・トンネル】_x000a_有形固定資産減価償却率該当値テキスト">
          <a:extLst>
            <a:ext uri="{FF2B5EF4-FFF2-40B4-BE49-F238E27FC236}">
              <a16:creationId xmlns:a16="http://schemas.microsoft.com/office/drawing/2014/main" id="{00000000-0008-0000-0E00-0000AD000000}"/>
            </a:ext>
          </a:extLst>
        </xdr:cNvPr>
        <xdr:cNvSpPr txBox="1"/>
      </xdr:nvSpPr>
      <xdr:spPr>
        <a:xfrm>
          <a:off x="3981450" y="9906000"/>
          <a:ext cx="34607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60.9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140244</xdr:rowOff>
    </xdr:from>
    <xdr:to>
      <xdr:col>20</xdr:col>
      <xdr:colOff>38100</xdr:colOff>
      <xdr:row>59</xdr:row>
      <xdr:rowOff>70394</xdr:rowOff>
    </xdr:to>
    <xdr:sp macro="" textlink="" fLocksText="0">
      <xdr:nvSpPr>
        <xdr:cNvPr id="174" name="楕円 173">
          <a:extLst>
            <a:ext uri="{FF2B5EF4-FFF2-40B4-BE49-F238E27FC236}">
              <a16:creationId xmlns:a16="http://schemas.microsoft.com/office/drawing/2014/main" id="{00000000-0008-0000-0E00-0000AE000000}"/>
            </a:ext>
          </a:extLst>
        </xdr:cNvPr>
        <xdr:cNvSpPr/>
      </xdr:nvSpPr>
      <xdr:spPr>
        <a:xfrm>
          <a:off x="3203575" y="100843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58</xdr:row>
      <xdr:rowOff>164919</xdr:rowOff>
    </xdr:from>
    <xdr:to>
      <xdr:col>24</xdr:col>
      <xdr:colOff>63500</xdr:colOff>
      <xdr:row>59</xdr:row>
      <xdr:rowOff>19594</xdr:rowOff>
    </xdr:to>
    <xdr:sp macro="" textlink="">
      <xdr:nvSpPr>
        <xdr:cNvPr id="175" name="直線コネクタ 174">
          <a:extLst>
            <a:ext uri="{FF2B5EF4-FFF2-40B4-BE49-F238E27FC236}">
              <a16:creationId xmlns:a16="http://schemas.microsoft.com/office/drawing/2014/main" id="{00000000-0008-0000-0E00-0000AF000000}"/>
            </a:ext>
          </a:extLst>
        </xdr:cNvPr>
        <xdr:cNvSpPr/>
      </xdr:nvSpPr>
      <xdr:spPr>
        <a:xfrm flipV="1">
          <a:off x="3235325" y="10109019"/>
          <a:ext cx="714375"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58</xdr:row>
      <xdr:rowOff>138612</xdr:rowOff>
    </xdr:from>
    <xdr:to>
      <xdr:col>15</xdr:col>
      <xdr:colOff>101600</xdr:colOff>
      <xdr:row>59</xdr:row>
      <xdr:rowOff>68762</xdr:rowOff>
    </xdr:to>
    <xdr:sp macro="" textlink="" fLocksText="0">
      <xdr:nvSpPr>
        <xdr:cNvPr id="176" name="楕円 175">
          <a:extLst>
            <a:ext uri="{FF2B5EF4-FFF2-40B4-BE49-F238E27FC236}">
              <a16:creationId xmlns:a16="http://schemas.microsoft.com/office/drawing/2014/main" id="{00000000-0008-0000-0E00-0000B0000000}"/>
            </a:ext>
          </a:extLst>
        </xdr:cNvPr>
        <xdr:cNvSpPr/>
      </xdr:nvSpPr>
      <xdr:spPr>
        <a:xfrm>
          <a:off x="2428875"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59</xdr:row>
      <xdr:rowOff>17962</xdr:rowOff>
    </xdr:from>
    <xdr:to>
      <xdr:col>19</xdr:col>
      <xdr:colOff>177800</xdr:colOff>
      <xdr:row>59</xdr:row>
      <xdr:rowOff>19594</xdr:rowOff>
    </xdr:to>
    <xdr:sp macro="" textlink="">
      <xdr:nvSpPr>
        <xdr:cNvPr id="177" name="直線コネクタ 176">
          <a:extLst>
            <a:ext uri="{FF2B5EF4-FFF2-40B4-BE49-F238E27FC236}">
              <a16:creationId xmlns:a16="http://schemas.microsoft.com/office/drawing/2014/main" id="{00000000-0008-0000-0E00-0000B1000000}"/>
            </a:ext>
          </a:extLst>
        </xdr:cNvPr>
        <xdr:cNvSpPr/>
      </xdr:nvSpPr>
      <xdr:spPr>
        <a:xfrm>
          <a:off x="2479675" y="10133512"/>
          <a:ext cx="7556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18</xdr:col>
      <xdr:colOff>152400</xdr:colOff>
      <xdr:row>59</xdr:row>
      <xdr:rowOff>123825</xdr:rowOff>
    </xdr:from>
    <xdr:ext cx="327025" cy="260639"/>
    <xdr:sp macro="" textlink="">
      <xdr:nvSpPr>
        <xdr:cNvPr id="178" name="n_1aveValue【橋りょう・トンネル】_x000a_有形固定資産減価償却率">
          <a:extLst>
            <a:ext uri="{FF2B5EF4-FFF2-40B4-BE49-F238E27FC236}">
              <a16:creationId xmlns:a16="http://schemas.microsoft.com/office/drawing/2014/main" id="{00000000-0008-0000-0E00-0000B2000000}"/>
            </a:ext>
          </a:extLst>
        </xdr:cNvPr>
        <xdr:cNvSpPr txBox="1"/>
      </xdr:nvSpPr>
      <xdr:spPr>
        <a:xfrm>
          <a:off x="3067050" y="10239375"/>
          <a:ext cx="32702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59</xdr:row>
      <xdr:rowOff>142875</xdr:rowOff>
    </xdr:from>
    <xdr:ext cx="346075" cy="260639"/>
    <xdr:sp macro="" textlink="">
      <xdr:nvSpPr>
        <xdr:cNvPr id="179" name="n_2aveValue【橋りょう・トンネル】_x000a_有形固定資産減価償却率">
          <a:extLst>
            <a:ext uri="{FF2B5EF4-FFF2-40B4-BE49-F238E27FC236}">
              <a16:creationId xmlns:a16="http://schemas.microsoft.com/office/drawing/2014/main" id="{00000000-0008-0000-0E00-0000B3000000}"/>
            </a:ext>
          </a:extLst>
        </xdr:cNvPr>
        <xdr:cNvSpPr txBox="1"/>
      </xdr:nvSpPr>
      <xdr:spPr>
        <a:xfrm>
          <a:off x="2305050" y="10258425"/>
          <a:ext cx="3460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57</xdr:row>
      <xdr:rowOff>171450</xdr:rowOff>
    </xdr:from>
    <xdr:ext cx="346075" cy="260638"/>
    <xdr:sp macro="" textlink="">
      <xdr:nvSpPr>
        <xdr:cNvPr id="180" name="n_3aveValue【橋りょう・トンネル】_x000a_有形固定資産減価償却率">
          <a:extLst>
            <a:ext uri="{FF2B5EF4-FFF2-40B4-BE49-F238E27FC236}">
              <a16:creationId xmlns:a16="http://schemas.microsoft.com/office/drawing/2014/main" id="{00000000-0008-0000-0E00-0000B4000000}"/>
            </a:ext>
          </a:extLst>
        </xdr:cNvPr>
        <xdr:cNvSpPr txBox="1"/>
      </xdr:nvSpPr>
      <xdr:spPr>
        <a:xfrm>
          <a:off x="1552575" y="9944100"/>
          <a:ext cx="34607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57</xdr:row>
      <xdr:rowOff>85725</xdr:rowOff>
    </xdr:from>
    <xdr:ext cx="327025" cy="260638"/>
    <xdr:sp macro="" textlink="">
      <xdr:nvSpPr>
        <xdr:cNvPr id="181" name="n_1mainValue【橋りょう・トンネル】_x000a_有形固定資産減価償却率">
          <a:extLst>
            <a:ext uri="{FF2B5EF4-FFF2-40B4-BE49-F238E27FC236}">
              <a16:creationId xmlns:a16="http://schemas.microsoft.com/office/drawing/2014/main" id="{00000000-0008-0000-0E00-0000B5000000}"/>
            </a:ext>
          </a:extLst>
        </xdr:cNvPr>
        <xdr:cNvSpPr txBox="1"/>
      </xdr:nvSpPr>
      <xdr:spPr>
        <a:xfrm>
          <a:off x="3067050" y="9858375"/>
          <a:ext cx="32702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57</xdr:row>
      <xdr:rowOff>85725</xdr:rowOff>
    </xdr:from>
    <xdr:ext cx="346075" cy="260638"/>
    <xdr:sp macro="" textlink="">
      <xdr:nvSpPr>
        <xdr:cNvPr id="182" name="n_2mainValue【橋りょう・トンネル】_x000a_有形固定資産減価償却率">
          <a:extLst>
            <a:ext uri="{FF2B5EF4-FFF2-40B4-BE49-F238E27FC236}">
              <a16:creationId xmlns:a16="http://schemas.microsoft.com/office/drawing/2014/main" id="{00000000-0008-0000-0E00-0000B6000000}"/>
            </a:ext>
          </a:extLst>
        </xdr:cNvPr>
        <xdr:cNvSpPr txBox="1"/>
      </xdr:nvSpPr>
      <xdr:spPr>
        <a:xfrm>
          <a:off x="2305050" y="9858375"/>
          <a:ext cx="34607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fLocksText="0">
      <xdr:nvSpPr>
        <xdr:cNvPr id="183" name="正方形/長方形 182">
          <a:extLst>
            <a:ext uri="{FF2B5EF4-FFF2-40B4-BE49-F238E27FC236}">
              <a16:creationId xmlns:a16="http://schemas.microsoft.com/office/drawing/2014/main" id="{00000000-0008-0000-0E00-0000B7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橋りょう・トンネル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fLocksText="0">
      <xdr:nvSpPr>
        <xdr:cNvPr id="184" name="正方形/長方形 183">
          <a:extLst>
            <a:ext uri="{FF2B5EF4-FFF2-40B4-BE49-F238E27FC236}">
              <a16:creationId xmlns:a16="http://schemas.microsoft.com/office/drawing/2014/main" id="{00000000-0008-0000-0E00-0000B8000000}"/>
            </a:ext>
          </a:extLst>
        </xdr:cNvPr>
        <xdr:cNvSpPr/>
      </xdr:nvSpPr>
      <xdr:spPr>
        <a:xfrm>
          <a:off x="5730875"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fLocksText="0">
      <xdr:nvSpPr>
        <xdr:cNvPr id="185" name="正方形/長方形 184">
          <a:extLst>
            <a:ext uri="{FF2B5EF4-FFF2-40B4-BE49-F238E27FC236}">
              <a16:creationId xmlns:a16="http://schemas.microsoft.com/office/drawing/2014/main" id="{00000000-0008-0000-0E00-0000B9000000}"/>
            </a:ext>
          </a:extLst>
        </xdr:cNvPr>
        <xdr:cNvSpPr/>
      </xdr:nvSpPr>
      <xdr:spPr>
        <a:xfrm>
          <a:off x="5730875"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fLocksText="0">
      <xdr:nvSpPr>
        <xdr:cNvPr id="186" name="正方形/長方形 185">
          <a:extLst>
            <a:ext uri="{FF2B5EF4-FFF2-40B4-BE49-F238E27FC236}">
              <a16:creationId xmlns:a16="http://schemas.microsoft.com/office/drawing/2014/main" id="{00000000-0008-0000-0E00-0000BA000000}"/>
            </a:ext>
          </a:extLst>
        </xdr:cNvPr>
        <xdr:cNvSpPr/>
      </xdr:nvSpPr>
      <xdr:spPr>
        <a:xfrm>
          <a:off x="6604000"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fLocksText="0">
      <xdr:nvSpPr>
        <xdr:cNvPr id="187" name="正方形/長方形 186">
          <a:extLst>
            <a:ext uri="{FF2B5EF4-FFF2-40B4-BE49-F238E27FC236}">
              <a16:creationId xmlns:a16="http://schemas.microsoft.com/office/drawing/2014/main" id="{00000000-0008-0000-0E00-0000BB000000}"/>
            </a:ext>
          </a:extLst>
        </xdr:cNvPr>
        <xdr:cNvSpPr/>
      </xdr:nvSpPr>
      <xdr:spPr>
        <a:xfrm>
          <a:off x="6604000"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fLocksText="0">
      <xdr:nvSpPr>
        <xdr:cNvPr id="188" name="正方形/長方形 187">
          <a:extLst>
            <a:ext uri="{FF2B5EF4-FFF2-40B4-BE49-F238E27FC236}">
              <a16:creationId xmlns:a16="http://schemas.microsoft.com/office/drawing/2014/main" id="{00000000-0008-0000-0E00-0000BC000000}"/>
            </a:ext>
          </a:extLst>
        </xdr:cNvPr>
        <xdr:cNvSpPr/>
      </xdr:nvSpPr>
      <xdr:spPr>
        <a:xfrm>
          <a:off x="7575550"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fLocksText="0">
      <xdr:nvSpPr>
        <xdr:cNvPr id="189" name="正方形/長方形 188">
          <a:extLst>
            <a:ext uri="{FF2B5EF4-FFF2-40B4-BE49-F238E27FC236}">
              <a16:creationId xmlns:a16="http://schemas.microsoft.com/office/drawing/2014/main" id="{00000000-0008-0000-0E00-0000BD000000}"/>
            </a:ext>
          </a:extLst>
        </xdr:cNvPr>
        <xdr:cNvSpPr/>
      </xdr:nvSpPr>
      <xdr:spPr>
        <a:xfrm>
          <a:off x="7575550"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fLocksText="0">
      <xdr:nvSpPr>
        <xdr:cNvPr id="190" name="正方形/長方形 189">
          <a:extLst>
            <a:ext uri="{FF2B5EF4-FFF2-40B4-BE49-F238E27FC236}">
              <a16:creationId xmlns:a16="http://schemas.microsoft.com/office/drawing/2014/main" id="{00000000-0008-0000-0E00-0000BE000000}"/>
            </a:ext>
          </a:extLst>
        </xdr:cNvPr>
        <xdr:cNvSpPr/>
      </xdr:nvSpPr>
      <xdr:spPr>
        <a:xfrm>
          <a:off x="5632450" y="9144000"/>
          <a:ext cx="40100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52</xdr:row>
      <xdr:rowOff>38100</xdr:rowOff>
    </xdr:from>
    <xdr:ext cx="288925" cy="230331"/>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5591175" y="8953500"/>
          <a:ext cx="288925" cy="23033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sp macro="" textlink="">
      <xdr:nvSpPr>
        <xdr:cNvPr id="192" name="直線コネクタ 191">
          <a:extLst>
            <a:ext uri="{FF2B5EF4-FFF2-40B4-BE49-F238E27FC236}">
              <a16:creationId xmlns:a16="http://schemas.microsoft.com/office/drawing/2014/main" id="{00000000-0008-0000-0E00-0000C0000000}"/>
            </a:ext>
          </a:extLst>
        </xdr:cNvPr>
        <xdr:cNvSpPr/>
      </xdr:nv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64</xdr:row>
      <xdr:rowOff>76200</xdr:rowOff>
    </xdr:from>
    <xdr:to>
      <xdr:col>59</xdr:col>
      <xdr:colOff>50800</xdr:colOff>
      <xdr:row>64</xdr:row>
      <xdr:rowOff>76200</xdr:rowOff>
    </xdr:to>
    <xdr:sp macro="" textlink="">
      <xdr:nvSpPr>
        <xdr:cNvPr id="193" name="直線コネクタ 192">
          <a:extLst>
            <a:ext uri="{FF2B5EF4-FFF2-40B4-BE49-F238E27FC236}">
              <a16:creationId xmlns:a16="http://schemas.microsoft.com/office/drawing/2014/main" id="{00000000-0008-0000-0E00-0000C1000000}"/>
            </a:ext>
          </a:extLst>
        </xdr:cNvPr>
        <xdr:cNvSpPr/>
      </xdr:nv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33</xdr:col>
      <xdr:colOff>66675</xdr:colOff>
      <xdr:row>63</xdr:row>
      <xdr:rowOff>104775</xdr:rowOff>
    </xdr:from>
    <xdr:ext cx="215900" cy="260638"/>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5410200" y="10906125"/>
          <a:ext cx="215900"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sp macro="" textlink="">
      <xdr:nvSpPr>
        <xdr:cNvPr id="195" name="直線コネクタ 194">
          <a:extLst>
            <a:ext uri="{FF2B5EF4-FFF2-40B4-BE49-F238E27FC236}">
              <a16:creationId xmlns:a16="http://schemas.microsoft.com/office/drawing/2014/main" id="{00000000-0008-0000-0E00-0000C3000000}"/>
            </a:ext>
          </a:extLst>
        </xdr:cNvPr>
        <xdr:cNvSpPr/>
      </xdr:nv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61</xdr:row>
      <xdr:rowOff>66675</xdr:rowOff>
    </xdr:from>
    <xdr:ext cx="504825" cy="258907"/>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114925" y="10525125"/>
          <a:ext cx="50482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sp macro="" textlink="">
      <xdr:nvSpPr>
        <xdr:cNvPr id="197" name="直線コネクタ 196">
          <a:extLst>
            <a:ext uri="{FF2B5EF4-FFF2-40B4-BE49-F238E27FC236}">
              <a16:creationId xmlns:a16="http://schemas.microsoft.com/office/drawing/2014/main" id="{00000000-0008-0000-0E00-0000C5000000}"/>
            </a:ext>
          </a:extLst>
        </xdr:cNvPr>
        <xdr:cNvSpPr/>
      </xdr:nv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59</xdr:row>
      <xdr:rowOff>28575</xdr:rowOff>
    </xdr:from>
    <xdr:ext cx="504825" cy="258907"/>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114925" y="10144125"/>
          <a:ext cx="50482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sp macro="" textlink="">
      <xdr:nvSpPr>
        <xdr:cNvPr id="199" name="直線コネクタ 198">
          <a:extLst>
            <a:ext uri="{FF2B5EF4-FFF2-40B4-BE49-F238E27FC236}">
              <a16:creationId xmlns:a16="http://schemas.microsoft.com/office/drawing/2014/main" id="{00000000-0008-0000-0E00-0000C7000000}"/>
            </a:ext>
          </a:extLst>
        </xdr:cNvPr>
        <xdr:cNvSpPr/>
      </xdr:nv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95250</xdr:colOff>
      <xdr:row>56</xdr:row>
      <xdr:rowOff>161925</xdr:rowOff>
    </xdr:from>
    <xdr:ext cx="504825" cy="260638"/>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5114925" y="9763125"/>
          <a:ext cx="50482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sp macro="" textlink="">
      <xdr:nvSpPr>
        <xdr:cNvPr id="201" name="直線コネクタ 200">
          <a:extLst>
            <a:ext uri="{FF2B5EF4-FFF2-40B4-BE49-F238E27FC236}">
              <a16:creationId xmlns:a16="http://schemas.microsoft.com/office/drawing/2014/main" id="{00000000-0008-0000-0E00-0000C9000000}"/>
            </a:ext>
          </a:extLst>
        </xdr:cNvPr>
        <xdr:cNvSpPr/>
      </xdr:nv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xdr:colOff>
      <xdr:row>54</xdr:row>
      <xdr:rowOff>123825</xdr:rowOff>
    </xdr:from>
    <xdr:ext cx="590550" cy="260639"/>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5029200" y="9382125"/>
          <a:ext cx="59055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sp macro="" textlink="">
      <xdr:nvSpPr>
        <xdr:cNvPr id="203" name="直線コネクタ 202">
          <a:extLst>
            <a:ext uri="{FF2B5EF4-FFF2-40B4-BE49-F238E27FC236}">
              <a16:creationId xmlns:a16="http://schemas.microsoft.com/office/drawing/2014/main" id="{00000000-0008-0000-0E00-0000CB000000}"/>
            </a:ext>
          </a:extLst>
        </xdr:cNvPr>
        <xdr:cNvSpPr/>
      </xdr:nv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31</xdr:col>
      <xdr:colOff>9525</xdr:colOff>
      <xdr:row>52</xdr:row>
      <xdr:rowOff>85725</xdr:rowOff>
    </xdr:from>
    <xdr:ext cx="590550" cy="260638"/>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5029200" y="9001125"/>
          <a:ext cx="590550"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fLocksText="0">
      <xdr:nvSpPr>
        <xdr:cNvPr id="205" name="【橋りょう・トンネル】_x000a_一人当たり有形固定資産（償却資産）額グラフ枠">
          <a:extLst>
            <a:ext uri="{FF2B5EF4-FFF2-40B4-BE49-F238E27FC236}">
              <a16:creationId xmlns:a16="http://schemas.microsoft.com/office/drawing/2014/main" id="{00000000-0008-0000-0E00-0000CD000000}"/>
            </a:ext>
          </a:extLst>
        </xdr:cNvPr>
        <xdr:cNvSpPr/>
      </xdr:nvSpPr>
      <xdr:spPr>
        <a:xfrm>
          <a:off x="5632450" y="9144000"/>
          <a:ext cx="40100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sp macro="" textlink="">
      <xdr:nvSpPr>
        <xdr:cNvPr id="206" name="直線コネクタ 205">
          <a:extLst>
            <a:ext uri="{FF2B5EF4-FFF2-40B4-BE49-F238E27FC236}">
              <a16:creationId xmlns:a16="http://schemas.microsoft.com/office/drawing/2014/main" id="{00000000-0008-0000-0E00-0000CE000000}"/>
            </a:ext>
          </a:extLst>
        </xdr:cNvPr>
        <xdr:cNvSpPr/>
      </xdr:nvSpPr>
      <xdr:spPr>
        <a:xfrm flipV="1">
          <a:off x="8905240"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64</xdr:row>
      <xdr:rowOff>76200</xdr:rowOff>
    </xdr:from>
    <xdr:ext cx="403225" cy="258907"/>
    <xdr:sp macro="" textlink="">
      <xdr:nvSpPr>
        <xdr:cNvPr id="207" name="【橋りょう・トンネル】_x000a_一人当たり有形固定資産（償却資産）額最小値テキスト">
          <a:extLst>
            <a:ext uri="{FF2B5EF4-FFF2-40B4-BE49-F238E27FC236}">
              <a16:creationId xmlns:a16="http://schemas.microsoft.com/office/drawing/2014/main" id="{00000000-0008-0000-0E00-0000CF000000}"/>
            </a:ext>
          </a:extLst>
        </xdr:cNvPr>
        <xdr:cNvSpPr txBox="1"/>
      </xdr:nvSpPr>
      <xdr:spPr>
        <a:xfrm>
          <a:off x="8943975" y="11049000"/>
          <a:ext cx="40322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2,683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sp macro="" textlink="">
      <xdr:nvSpPr>
        <xdr:cNvPr id="208" name="直線コネクタ 207">
          <a:extLst>
            <a:ext uri="{FF2B5EF4-FFF2-40B4-BE49-F238E27FC236}">
              <a16:creationId xmlns:a16="http://schemas.microsoft.com/office/drawing/2014/main" id="{00000000-0008-0000-0E00-0000D0000000}"/>
            </a:ext>
          </a:extLst>
        </xdr:cNvPr>
        <xdr:cNvSpPr/>
      </xdr:nvSpPr>
      <xdr:spPr>
        <a:xfrm>
          <a:off x="8845550" y="110455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55</xdr:row>
      <xdr:rowOff>57150</xdr:rowOff>
    </xdr:from>
    <xdr:ext cx="590550" cy="258907"/>
    <xdr:sp macro="" textlink="">
      <xdr:nvSpPr>
        <xdr:cNvPr id="209" name="【橋りょう・トンネル】_x000a_一人当たり有形固定資産（償却資産）額最大値テキスト">
          <a:extLst>
            <a:ext uri="{FF2B5EF4-FFF2-40B4-BE49-F238E27FC236}">
              <a16:creationId xmlns:a16="http://schemas.microsoft.com/office/drawing/2014/main" id="{00000000-0008-0000-0E00-0000D1000000}"/>
            </a:ext>
          </a:extLst>
        </xdr:cNvPr>
        <xdr:cNvSpPr txBox="1"/>
      </xdr:nvSpPr>
      <xdr:spPr>
        <a:xfrm>
          <a:off x="8943975" y="9486900"/>
          <a:ext cx="59055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1,054,016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sp macro="" textlink="">
      <xdr:nvSpPr>
        <xdr:cNvPr id="210" name="直線コネクタ 209">
          <a:extLst>
            <a:ext uri="{FF2B5EF4-FFF2-40B4-BE49-F238E27FC236}">
              <a16:creationId xmlns:a16="http://schemas.microsoft.com/office/drawing/2014/main" id="{00000000-0008-0000-0E00-0000D2000000}"/>
            </a:ext>
          </a:extLst>
        </xdr:cNvPr>
        <xdr:cNvSpPr/>
      </xdr:nvSpPr>
      <xdr:spPr>
        <a:xfrm>
          <a:off x="8845550" y="9710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62</xdr:row>
      <xdr:rowOff>85725</xdr:rowOff>
    </xdr:from>
    <xdr:ext cx="504825" cy="260638"/>
    <xdr:sp macro="" textlink="">
      <xdr:nvSpPr>
        <xdr:cNvPr id="211" name="【橋りょう・トンネル】_x000a_一人当たり有形固定資産（償却資産）額平均値テキスト">
          <a:extLst>
            <a:ext uri="{FF2B5EF4-FFF2-40B4-BE49-F238E27FC236}">
              <a16:creationId xmlns:a16="http://schemas.microsoft.com/office/drawing/2014/main" id="{00000000-0008-0000-0E00-0000D3000000}"/>
            </a:ext>
          </a:extLst>
        </xdr:cNvPr>
        <xdr:cNvSpPr txBox="1"/>
      </xdr:nvSpPr>
      <xdr:spPr>
        <a:xfrm>
          <a:off x="8943975" y="10715625"/>
          <a:ext cx="504825" cy="260638"/>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fLocksText="0">
      <xdr:nvSpPr>
        <xdr:cNvPr id="212" name="フローチャート: 判断 211">
          <a:extLst>
            <a:ext uri="{FF2B5EF4-FFF2-40B4-BE49-F238E27FC236}">
              <a16:creationId xmlns:a16="http://schemas.microsoft.com/office/drawing/2014/main" id="{00000000-0008-0000-0E00-0000D4000000}"/>
            </a:ext>
          </a:extLst>
        </xdr:cNvPr>
        <xdr:cNvSpPr/>
      </xdr:nvSpPr>
      <xdr:spPr>
        <a:xfrm>
          <a:off x="8883650" y="108647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fLocksText="0">
      <xdr:nvSpPr>
        <xdr:cNvPr id="213" name="フローチャート: 判断 212">
          <a:extLst>
            <a:ext uri="{FF2B5EF4-FFF2-40B4-BE49-F238E27FC236}">
              <a16:creationId xmlns:a16="http://schemas.microsoft.com/office/drawing/2014/main" id="{00000000-0008-0000-0E00-0000D5000000}"/>
            </a:ext>
          </a:extLst>
        </xdr:cNvPr>
        <xdr:cNvSpPr/>
      </xdr:nvSpPr>
      <xdr:spPr>
        <a:xfrm>
          <a:off x="815975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fLocksText="0">
      <xdr:nvSpPr>
        <xdr:cNvPr id="214" name="フローチャート: 判断 213">
          <a:extLst>
            <a:ext uri="{FF2B5EF4-FFF2-40B4-BE49-F238E27FC236}">
              <a16:creationId xmlns:a16="http://schemas.microsoft.com/office/drawing/2014/main" id="{00000000-0008-0000-0E00-0000D6000000}"/>
            </a:ext>
          </a:extLst>
        </xdr:cNvPr>
        <xdr:cNvSpPr/>
      </xdr:nvSpPr>
      <xdr:spPr>
        <a:xfrm>
          <a:off x="7413625" y="108641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62</xdr:row>
      <xdr:rowOff>135010</xdr:rowOff>
    </xdr:from>
    <xdr:to>
      <xdr:col>41</xdr:col>
      <xdr:colOff>101600</xdr:colOff>
      <xdr:row>63</xdr:row>
      <xdr:rowOff>65160</xdr:rowOff>
    </xdr:to>
    <xdr:sp macro="" textlink="" fLocksText="0">
      <xdr:nvSpPr>
        <xdr:cNvPr id="215" name="フローチャート: 判断 214">
          <a:extLst>
            <a:ext uri="{FF2B5EF4-FFF2-40B4-BE49-F238E27FC236}">
              <a16:creationId xmlns:a16="http://schemas.microsoft.com/office/drawing/2014/main" id="{00000000-0008-0000-0E00-0000D7000000}"/>
            </a:ext>
          </a:extLst>
        </xdr:cNvPr>
        <xdr:cNvSpPr/>
      </xdr:nvSpPr>
      <xdr:spPr>
        <a:xfrm>
          <a:off x="6638925"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66</xdr:row>
      <xdr:rowOff>114300</xdr:rowOff>
    </xdr:from>
    <xdr:ext cx="635000" cy="260639"/>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8743950" y="1143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114300</xdr:rowOff>
    </xdr:from>
    <xdr:ext cx="635000" cy="260639"/>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8048625" y="1143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66</xdr:row>
      <xdr:rowOff>114300</xdr:rowOff>
    </xdr:from>
    <xdr:ext cx="635000" cy="260639"/>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7286625" y="1143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66</xdr:row>
      <xdr:rowOff>114300</xdr:rowOff>
    </xdr:from>
    <xdr:ext cx="635000" cy="260639"/>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524625" y="1143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114300</xdr:rowOff>
    </xdr:from>
    <xdr:ext cx="635000" cy="260639"/>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781675" y="1143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115798</xdr:rowOff>
    </xdr:from>
    <xdr:to>
      <xdr:col>55</xdr:col>
      <xdr:colOff>50800</xdr:colOff>
      <xdr:row>64</xdr:row>
      <xdr:rowOff>45948</xdr:rowOff>
    </xdr:to>
    <xdr:sp macro="" textlink="" fLocksText="0">
      <xdr:nvSpPr>
        <xdr:cNvPr id="221" name="楕円 220">
          <a:extLst>
            <a:ext uri="{FF2B5EF4-FFF2-40B4-BE49-F238E27FC236}">
              <a16:creationId xmlns:a16="http://schemas.microsoft.com/office/drawing/2014/main" id="{00000000-0008-0000-0E00-0000DD000000}"/>
            </a:ext>
          </a:extLst>
        </xdr:cNvPr>
        <xdr:cNvSpPr/>
      </xdr:nvSpPr>
      <xdr:spPr>
        <a:xfrm>
          <a:off x="8883650" y="1091714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63</xdr:row>
      <xdr:rowOff>38100</xdr:rowOff>
    </xdr:from>
    <xdr:ext cx="438150" cy="258906"/>
    <xdr:sp macro="" textlink="">
      <xdr:nvSpPr>
        <xdr:cNvPr id="222" name="【橋りょう・トンネル】_x000a_一人当たり有形固定資産（償却資産）額該当値テキスト">
          <a:extLst>
            <a:ext uri="{FF2B5EF4-FFF2-40B4-BE49-F238E27FC236}">
              <a16:creationId xmlns:a16="http://schemas.microsoft.com/office/drawing/2014/main" id="{00000000-0008-0000-0E00-0000DE000000}"/>
            </a:ext>
          </a:extLst>
        </xdr:cNvPr>
        <xdr:cNvSpPr txBox="1"/>
      </xdr:nvSpPr>
      <xdr:spPr>
        <a:xfrm>
          <a:off x="8943975" y="10839450"/>
          <a:ext cx="438150" cy="25890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63,821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116393</xdr:rowOff>
    </xdr:from>
    <xdr:to>
      <xdr:col>50</xdr:col>
      <xdr:colOff>165100</xdr:colOff>
      <xdr:row>64</xdr:row>
      <xdr:rowOff>46543</xdr:rowOff>
    </xdr:to>
    <xdr:sp macro="" textlink="" fLocksText="0">
      <xdr:nvSpPr>
        <xdr:cNvPr id="223" name="楕円 222">
          <a:extLst>
            <a:ext uri="{FF2B5EF4-FFF2-40B4-BE49-F238E27FC236}">
              <a16:creationId xmlns:a16="http://schemas.microsoft.com/office/drawing/2014/main" id="{00000000-0008-0000-0E00-0000DF000000}"/>
            </a:ext>
          </a:extLst>
        </xdr:cNvPr>
        <xdr:cNvSpPr/>
      </xdr:nvSpPr>
      <xdr:spPr>
        <a:xfrm>
          <a:off x="8159750" y="109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63</xdr:row>
      <xdr:rowOff>166598</xdr:rowOff>
    </xdr:from>
    <xdr:to>
      <xdr:col>55</xdr:col>
      <xdr:colOff>0</xdr:colOff>
      <xdr:row>63</xdr:row>
      <xdr:rowOff>167193</xdr:rowOff>
    </xdr:to>
    <xdr:sp macro="" textlink="">
      <xdr:nvSpPr>
        <xdr:cNvPr id="224" name="直線コネクタ 223">
          <a:extLst>
            <a:ext uri="{FF2B5EF4-FFF2-40B4-BE49-F238E27FC236}">
              <a16:creationId xmlns:a16="http://schemas.microsoft.com/office/drawing/2014/main" id="{00000000-0008-0000-0E00-0000E0000000}"/>
            </a:ext>
          </a:extLst>
        </xdr:cNvPr>
        <xdr:cNvSpPr/>
      </xdr:nvSpPr>
      <xdr:spPr>
        <a:xfrm flipV="1">
          <a:off x="8210550" y="10967948"/>
          <a:ext cx="695325"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63</xdr:row>
      <xdr:rowOff>114590</xdr:rowOff>
    </xdr:from>
    <xdr:to>
      <xdr:col>46</xdr:col>
      <xdr:colOff>38100</xdr:colOff>
      <xdr:row>64</xdr:row>
      <xdr:rowOff>44740</xdr:rowOff>
    </xdr:to>
    <xdr:sp macro="" textlink="" fLocksText="0">
      <xdr:nvSpPr>
        <xdr:cNvPr id="225" name="楕円 224">
          <a:extLst>
            <a:ext uri="{FF2B5EF4-FFF2-40B4-BE49-F238E27FC236}">
              <a16:creationId xmlns:a16="http://schemas.microsoft.com/office/drawing/2014/main" id="{00000000-0008-0000-0E00-0000E1000000}"/>
            </a:ext>
          </a:extLst>
        </xdr:cNvPr>
        <xdr:cNvSpPr/>
      </xdr:nvSpPr>
      <xdr:spPr>
        <a:xfrm>
          <a:off x="7413625" y="109159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63</xdr:row>
      <xdr:rowOff>165390</xdr:rowOff>
    </xdr:from>
    <xdr:to>
      <xdr:col>50</xdr:col>
      <xdr:colOff>114300</xdr:colOff>
      <xdr:row>63</xdr:row>
      <xdr:rowOff>167193</xdr:rowOff>
    </xdr:to>
    <xdr:sp macro="" textlink="">
      <xdr:nvSpPr>
        <xdr:cNvPr id="226" name="直線コネクタ 225">
          <a:extLst>
            <a:ext uri="{FF2B5EF4-FFF2-40B4-BE49-F238E27FC236}">
              <a16:creationId xmlns:a16="http://schemas.microsoft.com/office/drawing/2014/main" id="{00000000-0008-0000-0E00-0000E2000000}"/>
            </a:ext>
          </a:extLst>
        </xdr:cNvPr>
        <xdr:cNvSpPr/>
      </xdr:nvSpPr>
      <xdr:spPr>
        <a:xfrm>
          <a:off x="7445375" y="10966740"/>
          <a:ext cx="765175"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48</xdr:col>
      <xdr:colOff>180975</xdr:colOff>
      <xdr:row>62</xdr:row>
      <xdr:rowOff>9525</xdr:rowOff>
    </xdr:from>
    <xdr:ext cx="492125" cy="258907"/>
    <xdr:sp macro="" textlink="">
      <xdr:nvSpPr>
        <xdr:cNvPr id="227" name="n_1aveValue【橋りょう・トンネル】_x000a_一人当たり有形固定資産（償却資産）額">
          <a:extLst>
            <a:ext uri="{FF2B5EF4-FFF2-40B4-BE49-F238E27FC236}">
              <a16:creationId xmlns:a16="http://schemas.microsoft.com/office/drawing/2014/main" id="{00000000-0008-0000-0E00-0000E3000000}"/>
            </a:ext>
          </a:extLst>
        </xdr:cNvPr>
        <xdr:cNvSpPr txBox="1"/>
      </xdr:nvSpPr>
      <xdr:spPr>
        <a:xfrm>
          <a:off x="7934325" y="10639425"/>
          <a:ext cx="49212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66675</xdr:colOff>
      <xdr:row>62</xdr:row>
      <xdr:rowOff>9525</xdr:rowOff>
    </xdr:from>
    <xdr:ext cx="504825" cy="258907"/>
    <xdr:sp macro="" textlink="">
      <xdr:nvSpPr>
        <xdr:cNvPr id="228" name="n_2aveValue【橋りょう・トンネル】_x000a_一人当たり有形固定資産（償却資産）額">
          <a:extLst>
            <a:ext uri="{FF2B5EF4-FFF2-40B4-BE49-F238E27FC236}">
              <a16:creationId xmlns:a16="http://schemas.microsoft.com/office/drawing/2014/main" id="{00000000-0008-0000-0E00-0000E4000000}"/>
            </a:ext>
          </a:extLst>
        </xdr:cNvPr>
        <xdr:cNvSpPr txBox="1"/>
      </xdr:nvSpPr>
      <xdr:spPr>
        <a:xfrm>
          <a:off x="7191375" y="10639425"/>
          <a:ext cx="50482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123825</xdr:colOff>
      <xdr:row>61</xdr:row>
      <xdr:rowOff>85725</xdr:rowOff>
    </xdr:from>
    <xdr:ext cx="504825" cy="260639"/>
    <xdr:sp macro="" textlink="">
      <xdr:nvSpPr>
        <xdr:cNvPr id="229" name="n_3aveValue【橋りょう・トンネル】_x000a_一人当たり有形固定資産（償却資産）額">
          <a:extLst>
            <a:ext uri="{FF2B5EF4-FFF2-40B4-BE49-F238E27FC236}">
              <a16:creationId xmlns:a16="http://schemas.microsoft.com/office/drawing/2014/main" id="{00000000-0008-0000-0E00-0000E5000000}"/>
            </a:ext>
          </a:extLst>
        </xdr:cNvPr>
        <xdr:cNvSpPr txBox="1"/>
      </xdr:nvSpPr>
      <xdr:spPr>
        <a:xfrm>
          <a:off x="6438900" y="10544175"/>
          <a:ext cx="50482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19050</xdr:colOff>
      <xdr:row>64</xdr:row>
      <xdr:rowOff>38100</xdr:rowOff>
    </xdr:from>
    <xdr:ext cx="460375" cy="258907"/>
    <xdr:sp macro="" textlink="">
      <xdr:nvSpPr>
        <xdr:cNvPr id="230" name="n_1mainValue【橋りょう・トンネル】_x000a_一人当たり有形固定資産（償却資産）額">
          <a:extLst>
            <a:ext uri="{FF2B5EF4-FFF2-40B4-BE49-F238E27FC236}">
              <a16:creationId xmlns:a16="http://schemas.microsoft.com/office/drawing/2014/main" id="{00000000-0008-0000-0E00-0000E6000000}"/>
            </a:ext>
          </a:extLst>
        </xdr:cNvPr>
        <xdr:cNvSpPr txBox="1"/>
      </xdr:nvSpPr>
      <xdr:spPr>
        <a:xfrm>
          <a:off x="7953375" y="11010900"/>
          <a:ext cx="4603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63,352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95250</xdr:colOff>
      <xdr:row>64</xdr:row>
      <xdr:rowOff>38100</xdr:rowOff>
    </xdr:from>
    <xdr:ext cx="438150" cy="258907"/>
    <xdr:sp macro="" textlink="">
      <xdr:nvSpPr>
        <xdr:cNvPr id="231" name="n_2mainValue【橋りょう・トンネル】_x000a_一人当たり有形固定資産（償却資産）額">
          <a:extLst>
            <a:ext uri="{FF2B5EF4-FFF2-40B4-BE49-F238E27FC236}">
              <a16:creationId xmlns:a16="http://schemas.microsoft.com/office/drawing/2014/main" id="{00000000-0008-0000-0E00-0000E7000000}"/>
            </a:ext>
          </a:extLst>
        </xdr:cNvPr>
        <xdr:cNvSpPr txBox="1"/>
      </xdr:nvSpPr>
      <xdr:spPr>
        <a:xfrm>
          <a:off x="7219950" y="11010900"/>
          <a:ext cx="43815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64,772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fLocksText="0">
      <xdr:nvSpPr>
        <xdr:cNvPr id="232" name="正方形/長方形 231">
          <a:extLst>
            <a:ext uri="{FF2B5EF4-FFF2-40B4-BE49-F238E27FC236}">
              <a16:creationId xmlns:a16="http://schemas.microsoft.com/office/drawing/2014/main" id="{00000000-0008-0000-0E00-0000E800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公営住宅</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fLocksText="0">
      <xdr:nvSpPr>
        <xdr:cNvPr id="233" name="正方形/長方形 232">
          <a:extLst>
            <a:ext uri="{FF2B5EF4-FFF2-40B4-BE49-F238E27FC236}">
              <a16:creationId xmlns:a16="http://schemas.microsoft.com/office/drawing/2014/main" id="{00000000-0008-0000-0E00-0000E9000000}"/>
            </a:ext>
          </a:extLst>
        </xdr:cNvPr>
        <xdr:cNvSpPr/>
      </xdr:nvSpPr>
      <xdr:spPr>
        <a:xfrm>
          <a:off x="774700"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fLocksText="0">
      <xdr:nvSpPr>
        <xdr:cNvPr id="234" name="正方形/長方形 233">
          <a:extLst>
            <a:ext uri="{FF2B5EF4-FFF2-40B4-BE49-F238E27FC236}">
              <a16:creationId xmlns:a16="http://schemas.microsoft.com/office/drawing/2014/main" id="{00000000-0008-0000-0E00-0000EA000000}"/>
            </a:ext>
          </a:extLst>
        </xdr:cNvPr>
        <xdr:cNvSpPr/>
      </xdr:nvSpPr>
      <xdr:spPr>
        <a:xfrm>
          <a:off x="774700"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fLocksText="0">
      <xdr:nvSpPr>
        <xdr:cNvPr id="235" name="正方形/長方形 234">
          <a:extLst>
            <a:ext uri="{FF2B5EF4-FFF2-40B4-BE49-F238E27FC236}">
              <a16:creationId xmlns:a16="http://schemas.microsoft.com/office/drawing/2014/main" id="{00000000-0008-0000-0E00-0000EB000000}"/>
            </a:ext>
          </a:extLst>
        </xdr:cNvPr>
        <xdr:cNvSpPr/>
      </xdr:nvSpPr>
      <xdr:spPr>
        <a:xfrm>
          <a:off x="1619250"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fLocksText="0">
      <xdr:nvSpPr>
        <xdr:cNvPr id="236" name="正方形/長方形 235">
          <a:extLst>
            <a:ext uri="{FF2B5EF4-FFF2-40B4-BE49-F238E27FC236}">
              <a16:creationId xmlns:a16="http://schemas.microsoft.com/office/drawing/2014/main" id="{00000000-0008-0000-0E00-0000EC000000}"/>
            </a:ext>
          </a:extLst>
        </xdr:cNvPr>
        <xdr:cNvSpPr/>
      </xdr:nvSpPr>
      <xdr:spPr>
        <a:xfrm>
          <a:off x="1619250"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fLocksText="0">
      <xdr:nvSpPr>
        <xdr:cNvPr id="237" name="正方形/長方形 236">
          <a:extLst>
            <a:ext uri="{FF2B5EF4-FFF2-40B4-BE49-F238E27FC236}">
              <a16:creationId xmlns:a16="http://schemas.microsoft.com/office/drawing/2014/main" id="{00000000-0008-0000-0E00-0000ED000000}"/>
            </a:ext>
          </a:extLst>
        </xdr:cNvPr>
        <xdr:cNvSpPr/>
      </xdr:nvSpPr>
      <xdr:spPr>
        <a:xfrm>
          <a:off x="2590800"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fLocksText="0">
      <xdr:nvSpPr>
        <xdr:cNvPr id="238" name="正方形/長方形 237">
          <a:extLst>
            <a:ext uri="{FF2B5EF4-FFF2-40B4-BE49-F238E27FC236}">
              <a16:creationId xmlns:a16="http://schemas.microsoft.com/office/drawing/2014/main" id="{00000000-0008-0000-0E00-0000EE000000}"/>
            </a:ext>
          </a:extLst>
        </xdr:cNvPr>
        <xdr:cNvSpPr/>
      </xdr:nvSpPr>
      <xdr:spPr>
        <a:xfrm>
          <a:off x="2590800"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fLocksText="0">
      <xdr:nvSpPr>
        <xdr:cNvPr id="239" name="正方形/長方形 238">
          <a:extLst>
            <a:ext uri="{FF2B5EF4-FFF2-40B4-BE49-F238E27FC236}">
              <a16:creationId xmlns:a16="http://schemas.microsoft.com/office/drawing/2014/main" id="{00000000-0008-0000-0E00-0000EF000000}"/>
            </a:ext>
          </a:extLst>
        </xdr:cNvPr>
        <xdr:cNvSpPr/>
      </xdr:nvSpPr>
      <xdr:spPr>
        <a:xfrm>
          <a:off x="647700" y="12954000"/>
          <a:ext cx="40386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74</xdr:row>
      <xdr:rowOff>76200</xdr:rowOff>
    </xdr:from>
    <xdr:ext cx="231775" cy="230331"/>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38175" y="12763500"/>
          <a:ext cx="231775" cy="23033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sp macro="" textlink="">
      <xdr:nvSpPr>
        <xdr:cNvPr id="241" name="直線コネクタ 240">
          <a:extLst>
            <a:ext uri="{FF2B5EF4-FFF2-40B4-BE49-F238E27FC236}">
              <a16:creationId xmlns:a16="http://schemas.microsoft.com/office/drawing/2014/main" id="{00000000-0008-0000-0E00-0000F1000000}"/>
            </a:ext>
          </a:extLst>
        </xdr:cNvPr>
        <xdr:cNvSpPr/>
      </xdr:nv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38100</xdr:colOff>
      <xdr:row>88</xdr:row>
      <xdr:rowOff>9525</xdr:rowOff>
    </xdr:from>
    <xdr:ext cx="279400" cy="258907"/>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61950" y="15097125"/>
          <a:ext cx="2794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sp macro="" textlink="">
      <xdr:nvSpPr>
        <xdr:cNvPr id="243" name="直線コネクタ 242">
          <a:extLst>
            <a:ext uri="{FF2B5EF4-FFF2-40B4-BE49-F238E27FC236}">
              <a16:creationId xmlns:a16="http://schemas.microsoft.com/office/drawing/2014/main" id="{00000000-0008-0000-0E00-0000F3000000}"/>
            </a:ext>
          </a:extLst>
        </xdr:cNvPr>
        <xdr:cNvSpPr/>
      </xdr:nv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85</xdr:row>
      <xdr:rowOff>142875</xdr:rowOff>
    </xdr:from>
    <xdr:ext cx="317500" cy="260638"/>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23850" y="14716125"/>
          <a:ext cx="317500"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sp macro="" textlink="">
      <xdr:nvSpPr>
        <xdr:cNvPr id="245" name="直線コネクタ 244">
          <a:extLst>
            <a:ext uri="{FF2B5EF4-FFF2-40B4-BE49-F238E27FC236}">
              <a16:creationId xmlns:a16="http://schemas.microsoft.com/office/drawing/2014/main" id="{00000000-0008-0000-0E00-0000F5000000}"/>
            </a:ext>
          </a:extLst>
        </xdr:cNvPr>
        <xdr:cNvSpPr/>
      </xdr:nv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83</xdr:row>
      <xdr:rowOff>104775</xdr:rowOff>
    </xdr:from>
    <xdr:ext cx="317500" cy="260639"/>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23850" y="14335125"/>
          <a:ext cx="3175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sp macro="" textlink="">
      <xdr:nvSpPr>
        <xdr:cNvPr id="247" name="直線コネクタ 246">
          <a:extLst>
            <a:ext uri="{FF2B5EF4-FFF2-40B4-BE49-F238E27FC236}">
              <a16:creationId xmlns:a16="http://schemas.microsoft.com/office/drawing/2014/main" id="{00000000-0008-0000-0E00-0000F7000000}"/>
            </a:ext>
          </a:extLst>
        </xdr:cNvPr>
        <xdr:cNvSpPr/>
      </xdr:nv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81</xdr:row>
      <xdr:rowOff>66675</xdr:rowOff>
    </xdr:from>
    <xdr:ext cx="317500" cy="258907"/>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323850" y="13954125"/>
          <a:ext cx="3175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sp macro="" textlink="">
      <xdr:nvSpPr>
        <xdr:cNvPr id="249" name="直線コネクタ 248">
          <a:extLst>
            <a:ext uri="{FF2B5EF4-FFF2-40B4-BE49-F238E27FC236}">
              <a16:creationId xmlns:a16="http://schemas.microsoft.com/office/drawing/2014/main" id="{00000000-0008-0000-0E00-0000F9000000}"/>
            </a:ext>
          </a:extLst>
        </xdr:cNvPr>
        <xdr:cNvSpPr/>
      </xdr:nv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79</xdr:row>
      <xdr:rowOff>28575</xdr:rowOff>
    </xdr:from>
    <xdr:ext cx="317500" cy="258906"/>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323850" y="13573125"/>
          <a:ext cx="317500" cy="25890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sp macro="" textlink="">
      <xdr:nvSpPr>
        <xdr:cNvPr id="251" name="直線コネクタ 250">
          <a:extLst>
            <a:ext uri="{FF2B5EF4-FFF2-40B4-BE49-F238E27FC236}">
              <a16:creationId xmlns:a16="http://schemas.microsoft.com/office/drawing/2014/main" id="{00000000-0008-0000-0E00-0000FB000000}"/>
            </a:ext>
          </a:extLst>
        </xdr:cNvPr>
        <xdr:cNvSpPr/>
      </xdr:nv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76</xdr:row>
      <xdr:rowOff>161925</xdr:rowOff>
    </xdr:from>
    <xdr:ext cx="384175" cy="260639"/>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257175" y="13192125"/>
          <a:ext cx="3841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sp macro="" textlink="">
      <xdr:nvSpPr>
        <xdr:cNvPr id="253" name="直線コネクタ 252">
          <a:extLst>
            <a:ext uri="{FF2B5EF4-FFF2-40B4-BE49-F238E27FC236}">
              <a16:creationId xmlns:a16="http://schemas.microsoft.com/office/drawing/2014/main" id="{00000000-0008-0000-0E00-0000FD000000}"/>
            </a:ext>
          </a:extLst>
        </xdr:cNvPr>
        <xdr:cNvSpPr/>
      </xdr:nv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74</xdr:row>
      <xdr:rowOff>123825</xdr:rowOff>
    </xdr:from>
    <xdr:ext cx="384175" cy="260638"/>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257175" y="12811125"/>
          <a:ext cx="38417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fLocksText="0">
      <xdr:nvSpPr>
        <xdr:cNvPr id="255" name="【公営住宅】_x000a_有形固定資産減価償却率グラフ枠">
          <a:extLst>
            <a:ext uri="{FF2B5EF4-FFF2-40B4-BE49-F238E27FC236}">
              <a16:creationId xmlns:a16="http://schemas.microsoft.com/office/drawing/2014/main" id="{00000000-0008-0000-0E00-0000FF000000}"/>
            </a:ext>
          </a:extLst>
        </xdr:cNvPr>
        <xdr:cNvSpPr/>
      </xdr:nvSpPr>
      <xdr:spPr>
        <a:xfrm>
          <a:off x="647700" y="12954000"/>
          <a:ext cx="4038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sp macro="" textlink="">
      <xdr:nvSpPr>
        <xdr:cNvPr id="256" name="直線コネクタ 255">
          <a:extLst>
            <a:ext uri="{FF2B5EF4-FFF2-40B4-BE49-F238E27FC236}">
              <a16:creationId xmlns:a16="http://schemas.microsoft.com/office/drawing/2014/main" id="{00000000-0008-0000-0E00-000000010000}"/>
            </a:ext>
          </a:extLst>
        </xdr:cNvPr>
        <xdr:cNvSpPr/>
      </xdr:nvSpPr>
      <xdr:spPr>
        <a:xfrm flipV="1">
          <a:off x="39490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86</xdr:row>
      <xdr:rowOff>161925</xdr:rowOff>
    </xdr:from>
    <xdr:ext cx="346075" cy="260639"/>
    <xdr:sp macro="" textlink="">
      <xdr:nvSpPr>
        <xdr:cNvPr id="257" name="【公営住宅】_x000a_有形固定資産減価償却率最小値テキスト">
          <a:extLst>
            <a:ext uri="{FF2B5EF4-FFF2-40B4-BE49-F238E27FC236}">
              <a16:creationId xmlns:a16="http://schemas.microsoft.com/office/drawing/2014/main" id="{00000000-0008-0000-0E00-000001010000}"/>
            </a:ext>
          </a:extLst>
        </xdr:cNvPr>
        <xdr:cNvSpPr txBox="1"/>
      </xdr:nvSpPr>
      <xdr:spPr>
        <a:xfrm>
          <a:off x="3981450" y="14906625"/>
          <a:ext cx="3460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17.9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sp macro="" textlink="">
      <xdr:nvSpPr>
        <xdr:cNvPr id="258" name="直線コネクタ 257">
          <a:extLst>
            <a:ext uri="{FF2B5EF4-FFF2-40B4-BE49-F238E27FC236}">
              <a16:creationId xmlns:a16="http://schemas.microsoft.com/office/drawing/2014/main" id="{00000000-0008-0000-0E00-000002010000}"/>
            </a:ext>
          </a:extLst>
        </xdr:cNvPr>
        <xdr:cNvSpPr/>
      </xdr:nvSpPr>
      <xdr:spPr>
        <a:xfrm>
          <a:off x="3889375" y="148990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76</xdr:row>
      <xdr:rowOff>76200</xdr:rowOff>
    </xdr:from>
    <xdr:ext cx="384175" cy="258907"/>
    <xdr:sp macro="" textlink="">
      <xdr:nvSpPr>
        <xdr:cNvPr id="259" name="【公営住宅】_x000a_有形固定資産減価償却率最大値テキスト">
          <a:extLst>
            <a:ext uri="{FF2B5EF4-FFF2-40B4-BE49-F238E27FC236}">
              <a16:creationId xmlns:a16="http://schemas.microsoft.com/office/drawing/2014/main" id="{00000000-0008-0000-0E00-000003010000}"/>
            </a:ext>
          </a:extLst>
        </xdr:cNvPr>
        <xdr:cNvSpPr txBox="1"/>
      </xdr:nvSpPr>
      <xdr:spPr>
        <a:xfrm>
          <a:off x="3981450" y="13106400"/>
          <a:ext cx="3841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sp macro="" textlink="">
      <xdr:nvSpPr>
        <xdr:cNvPr id="260" name="直線コネクタ 259">
          <a:extLst>
            <a:ext uri="{FF2B5EF4-FFF2-40B4-BE49-F238E27FC236}">
              <a16:creationId xmlns:a16="http://schemas.microsoft.com/office/drawing/2014/main" id="{00000000-0008-0000-0E00-000004010000}"/>
            </a:ext>
          </a:extLst>
        </xdr:cNvPr>
        <xdr:cNvSpPr/>
      </xdr:nv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81</xdr:row>
      <xdr:rowOff>47625</xdr:rowOff>
    </xdr:from>
    <xdr:ext cx="346075" cy="258907"/>
    <xdr:sp macro="" textlink="">
      <xdr:nvSpPr>
        <xdr:cNvPr id="261" name="【公営住宅】_x000a_有形固定資産減価償却率平均値テキスト">
          <a:extLst>
            <a:ext uri="{FF2B5EF4-FFF2-40B4-BE49-F238E27FC236}">
              <a16:creationId xmlns:a16="http://schemas.microsoft.com/office/drawing/2014/main" id="{00000000-0008-0000-0E00-000005010000}"/>
            </a:ext>
          </a:extLst>
        </xdr:cNvPr>
        <xdr:cNvSpPr txBox="1"/>
      </xdr:nvSpPr>
      <xdr:spPr>
        <a:xfrm>
          <a:off x="3981450" y="13935075"/>
          <a:ext cx="346075" cy="25890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fLocksText="0">
      <xdr:nvSpPr>
        <xdr:cNvPr id="262" name="フローチャート: 判断 261">
          <a:extLst>
            <a:ext uri="{FF2B5EF4-FFF2-40B4-BE49-F238E27FC236}">
              <a16:creationId xmlns:a16="http://schemas.microsoft.com/office/drawing/2014/main" id="{00000000-0008-0000-0E00-000006010000}"/>
            </a:ext>
          </a:extLst>
        </xdr:cNvPr>
        <xdr:cNvSpPr/>
      </xdr:nvSpPr>
      <xdr:spPr>
        <a:xfrm>
          <a:off x="38989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fLocksText="0">
      <xdr:nvSpPr>
        <xdr:cNvPr id="263" name="フローチャート: 判断 262">
          <a:extLst>
            <a:ext uri="{FF2B5EF4-FFF2-40B4-BE49-F238E27FC236}">
              <a16:creationId xmlns:a16="http://schemas.microsoft.com/office/drawing/2014/main" id="{00000000-0008-0000-0E00-000007010000}"/>
            </a:ext>
          </a:extLst>
        </xdr:cNvPr>
        <xdr:cNvSpPr/>
      </xdr:nvSpPr>
      <xdr:spPr>
        <a:xfrm>
          <a:off x="3203575" y="140252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fLocksText="0">
      <xdr:nvSpPr>
        <xdr:cNvPr id="264" name="フローチャート: 判断 263">
          <a:extLst>
            <a:ext uri="{FF2B5EF4-FFF2-40B4-BE49-F238E27FC236}">
              <a16:creationId xmlns:a16="http://schemas.microsoft.com/office/drawing/2014/main" id="{00000000-0008-0000-0E00-000008010000}"/>
            </a:ext>
          </a:extLst>
        </xdr:cNvPr>
        <xdr:cNvSpPr/>
      </xdr:nvSpPr>
      <xdr:spPr>
        <a:xfrm>
          <a:off x="2428875"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fLocksText="0">
      <xdr:nvSpPr>
        <xdr:cNvPr id="265" name="フローチャート: 判断 264">
          <a:extLst>
            <a:ext uri="{FF2B5EF4-FFF2-40B4-BE49-F238E27FC236}">
              <a16:creationId xmlns:a16="http://schemas.microsoft.com/office/drawing/2014/main" id="{00000000-0008-0000-0E00-000009010000}"/>
            </a:ext>
          </a:extLst>
        </xdr:cNvPr>
        <xdr:cNvSpPr/>
      </xdr:nvSpPr>
      <xdr:spPr>
        <a:xfrm>
          <a:off x="168275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88</xdr:row>
      <xdr:rowOff>152400</xdr:rowOff>
    </xdr:from>
    <xdr:ext cx="635000" cy="260639"/>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3781425" y="1524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88</xdr:row>
      <xdr:rowOff>152400</xdr:rowOff>
    </xdr:from>
    <xdr:ext cx="635000" cy="260639"/>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076575" y="1524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88</xdr:row>
      <xdr:rowOff>152400</xdr:rowOff>
    </xdr:from>
    <xdr:ext cx="635000" cy="260639"/>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2314575" y="1524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152400</xdr:rowOff>
    </xdr:from>
    <xdr:ext cx="635000" cy="260639"/>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1571625" y="1524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88</xdr:row>
      <xdr:rowOff>152400</xdr:rowOff>
    </xdr:from>
    <xdr:ext cx="635000" cy="260639"/>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809625" y="1524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fLocksText="0">
      <xdr:nvSpPr>
        <xdr:cNvPr id="271" name="楕円 270">
          <a:extLst>
            <a:ext uri="{FF2B5EF4-FFF2-40B4-BE49-F238E27FC236}">
              <a16:creationId xmlns:a16="http://schemas.microsoft.com/office/drawing/2014/main" id="{00000000-0008-0000-0E00-00000F010000}"/>
            </a:ext>
          </a:extLst>
        </xdr:cNvPr>
        <xdr:cNvSpPr/>
      </xdr:nvSpPr>
      <xdr:spPr>
        <a:xfrm>
          <a:off x="38989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82</xdr:row>
      <xdr:rowOff>85725</xdr:rowOff>
    </xdr:from>
    <xdr:ext cx="346075" cy="260639"/>
    <xdr:sp macro="" textlink="">
      <xdr:nvSpPr>
        <xdr:cNvPr id="272" name="【公営住宅】_x000a_有形固定資産減価償却率該当値テキスト">
          <a:extLst>
            <a:ext uri="{FF2B5EF4-FFF2-40B4-BE49-F238E27FC236}">
              <a16:creationId xmlns:a16="http://schemas.microsoft.com/office/drawing/2014/main" id="{00000000-0008-0000-0E00-000010010000}"/>
            </a:ext>
          </a:extLst>
        </xdr:cNvPr>
        <xdr:cNvSpPr txBox="1"/>
      </xdr:nvSpPr>
      <xdr:spPr>
        <a:xfrm>
          <a:off x="3981450" y="14144625"/>
          <a:ext cx="3460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145414</xdr:rowOff>
    </xdr:from>
    <xdr:to>
      <xdr:col>20</xdr:col>
      <xdr:colOff>38100</xdr:colOff>
      <xdr:row>83</xdr:row>
      <xdr:rowOff>75564</xdr:rowOff>
    </xdr:to>
    <xdr:sp macro="" textlink="" fLocksText="0">
      <xdr:nvSpPr>
        <xdr:cNvPr id="273" name="楕円 272">
          <a:extLst>
            <a:ext uri="{FF2B5EF4-FFF2-40B4-BE49-F238E27FC236}">
              <a16:creationId xmlns:a16="http://schemas.microsoft.com/office/drawing/2014/main" id="{00000000-0008-0000-0E00-000011010000}"/>
            </a:ext>
          </a:extLst>
        </xdr:cNvPr>
        <xdr:cNvSpPr/>
      </xdr:nvSpPr>
      <xdr:spPr>
        <a:xfrm>
          <a:off x="3203575" y="142043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82</xdr:row>
      <xdr:rowOff>154305</xdr:rowOff>
    </xdr:from>
    <xdr:to>
      <xdr:col>24</xdr:col>
      <xdr:colOff>63500</xdr:colOff>
      <xdr:row>83</xdr:row>
      <xdr:rowOff>24764</xdr:rowOff>
    </xdr:to>
    <xdr:sp macro="" textlink="">
      <xdr:nvSpPr>
        <xdr:cNvPr id="274" name="直線コネクタ 273">
          <a:extLst>
            <a:ext uri="{FF2B5EF4-FFF2-40B4-BE49-F238E27FC236}">
              <a16:creationId xmlns:a16="http://schemas.microsoft.com/office/drawing/2014/main" id="{00000000-0008-0000-0E00-000012010000}"/>
            </a:ext>
          </a:extLst>
        </xdr:cNvPr>
        <xdr:cNvSpPr/>
      </xdr:nvSpPr>
      <xdr:spPr>
        <a:xfrm flipV="1">
          <a:off x="3235325" y="14213205"/>
          <a:ext cx="71437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83</xdr:row>
      <xdr:rowOff>21589</xdr:rowOff>
    </xdr:from>
    <xdr:to>
      <xdr:col>15</xdr:col>
      <xdr:colOff>101600</xdr:colOff>
      <xdr:row>83</xdr:row>
      <xdr:rowOff>123189</xdr:rowOff>
    </xdr:to>
    <xdr:sp macro="" textlink="" fLocksText="0">
      <xdr:nvSpPr>
        <xdr:cNvPr id="275" name="楕円 274">
          <a:extLst>
            <a:ext uri="{FF2B5EF4-FFF2-40B4-BE49-F238E27FC236}">
              <a16:creationId xmlns:a16="http://schemas.microsoft.com/office/drawing/2014/main" id="{00000000-0008-0000-0E00-000013010000}"/>
            </a:ext>
          </a:extLst>
        </xdr:cNvPr>
        <xdr:cNvSpPr/>
      </xdr:nvSpPr>
      <xdr:spPr>
        <a:xfrm>
          <a:off x="2428875"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83</xdr:row>
      <xdr:rowOff>24764</xdr:rowOff>
    </xdr:from>
    <xdr:to>
      <xdr:col>19</xdr:col>
      <xdr:colOff>177800</xdr:colOff>
      <xdr:row>83</xdr:row>
      <xdr:rowOff>72389</xdr:rowOff>
    </xdr:to>
    <xdr:sp macro="" textlink="">
      <xdr:nvSpPr>
        <xdr:cNvPr id="276" name="直線コネクタ 275">
          <a:extLst>
            <a:ext uri="{FF2B5EF4-FFF2-40B4-BE49-F238E27FC236}">
              <a16:creationId xmlns:a16="http://schemas.microsoft.com/office/drawing/2014/main" id="{00000000-0008-0000-0E00-000014010000}"/>
            </a:ext>
          </a:extLst>
        </xdr:cNvPr>
        <xdr:cNvSpPr/>
      </xdr:nvSpPr>
      <xdr:spPr>
        <a:xfrm flipV="1">
          <a:off x="2479675" y="14255114"/>
          <a:ext cx="7556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18</xdr:col>
      <xdr:colOff>152400</xdr:colOff>
      <xdr:row>80</xdr:row>
      <xdr:rowOff>85725</xdr:rowOff>
    </xdr:from>
    <xdr:ext cx="327025" cy="260639"/>
    <xdr:sp macro="" textlink="">
      <xdr:nvSpPr>
        <xdr:cNvPr id="277" name="n_1aveValue【公営住宅】_x000a_有形固定資産減価償却率">
          <a:extLst>
            <a:ext uri="{FF2B5EF4-FFF2-40B4-BE49-F238E27FC236}">
              <a16:creationId xmlns:a16="http://schemas.microsoft.com/office/drawing/2014/main" id="{00000000-0008-0000-0E00-000015010000}"/>
            </a:ext>
          </a:extLst>
        </xdr:cNvPr>
        <xdr:cNvSpPr txBox="1"/>
      </xdr:nvSpPr>
      <xdr:spPr>
        <a:xfrm>
          <a:off x="3067050" y="13801725"/>
          <a:ext cx="32702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80</xdr:row>
      <xdr:rowOff>104775</xdr:rowOff>
    </xdr:from>
    <xdr:ext cx="346075" cy="260639"/>
    <xdr:sp macro="" textlink="">
      <xdr:nvSpPr>
        <xdr:cNvPr id="278" name="n_2aveValue【公営住宅】_x000a_有形固定資産減価償却率">
          <a:extLst>
            <a:ext uri="{FF2B5EF4-FFF2-40B4-BE49-F238E27FC236}">
              <a16:creationId xmlns:a16="http://schemas.microsoft.com/office/drawing/2014/main" id="{00000000-0008-0000-0E00-000016010000}"/>
            </a:ext>
          </a:extLst>
        </xdr:cNvPr>
        <xdr:cNvSpPr txBox="1"/>
      </xdr:nvSpPr>
      <xdr:spPr>
        <a:xfrm>
          <a:off x="2305050" y="13820775"/>
          <a:ext cx="3460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80</xdr:row>
      <xdr:rowOff>104775</xdr:rowOff>
    </xdr:from>
    <xdr:ext cx="346075" cy="260639"/>
    <xdr:sp macro="" textlink="">
      <xdr:nvSpPr>
        <xdr:cNvPr id="279" name="n_3aveValue【公営住宅】_x000a_有形固定資産減価償却率">
          <a:extLst>
            <a:ext uri="{FF2B5EF4-FFF2-40B4-BE49-F238E27FC236}">
              <a16:creationId xmlns:a16="http://schemas.microsoft.com/office/drawing/2014/main" id="{00000000-0008-0000-0E00-000017010000}"/>
            </a:ext>
          </a:extLst>
        </xdr:cNvPr>
        <xdr:cNvSpPr txBox="1"/>
      </xdr:nvSpPr>
      <xdr:spPr>
        <a:xfrm>
          <a:off x="1552575" y="13820775"/>
          <a:ext cx="3460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83</xdr:row>
      <xdr:rowOff>66675</xdr:rowOff>
    </xdr:from>
    <xdr:ext cx="327025" cy="258907"/>
    <xdr:sp macro="" textlink="">
      <xdr:nvSpPr>
        <xdr:cNvPr id="280" name="n_1mainValue【公営住宅】_x000a_有形固定資産減価償却率">
          <a:extLst>
            <a:ext uri="{FF2B5EF4-FFF2-40B4-BE49-F238E27FC236}">
              <a16:creationId xmlns:a16="http://schemas.microsoft.com/office/drawing/2014/main" id="{00000000-0008-0000-0E00-000018010000}"/>
            </a:ext>
          </a:extLst>
        </xdr:cNvPr>
        <xdr:cNvSpPr txBox="1"/>
      </xdr:nvSpPr>
      <xdr:spPr>
        <a:xfrm>
          <a:off x="3067050" y="14297025"/>
          <a:ext cx="32702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83</xdr:row>
      <xdr:rowOff>114300</xdr:rowOff>
    </xdr:from>
    <xdr:ext cx="346075" cy="260639"/>
    <xdr:sp macro="" textlink="">
      <xdr:nvSpPr>
        <xdr:cNvPr id="281" name="n_2mainValue【公営住宅】_x000a_有形固定資産減価償却率">
          <a:extLst>
            <a:ext uri="{FF2B5EF4-FFF2-40B4-BE49-F238E27FC236}">
              <a16:creationId xmlns:a16="http://schemas.microsoft.com/office/drawing/2014/main" id="{00000000-0008-0000-0E00-000019010000}"/>
            </a:ext>
          </a:extLst>
        </xdr:cNvPr>
        <xdr:cNvSpPr txBox="1"/>
      </xdr:nvSpPr>
      <xdr:spPr>
        <a:xfrm>
          <a:off x="2305050" y="14344650"/>
          <a:ext cx="3460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49.2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fLocksText="0">
      <xdr:nvSpPr>
        <xdr:cNvPr id="282" name="正方形/長方形 281">
          <a:extLst>
            <a:ext uri="{FF2B5EF4-FFF2-40B4-BE49-F238E27FC236}">
              <a16:creationId xmlns:a16="http://schemas.microsoft.com/office/drawing/2014/main" id="{00000000-0008-0000-0E00-00001A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公営住宅</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fLocksText="0">
      <xdr:nvSpPr>
        <xdr:cNvPr id="283" name="正方形/長方形 282">
          <a:extLst>
            <a:ext uri="{FF2B5EF4-FFF2-40B4-BE49-F238E27FC236}">
              <a16:creationId xmlns:a16="http://schemas.microsoft.com/office/drawing/2014/main" id="{00000000-0008-0000-0E00-00001B010000}"/>
            </a:ext>
          </a:extLst>
        </xdr:cNvPr>
        <xdr:cNvSpPr/>
      </xdr:nvSpPr>
      <xdr:spPr>
        <a:xfrm>
          <a:off x="5730875"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fLocksText="0">
      <xdr:nvSpPr>
        <xdr:cNvPr id="284" name="正方形/長方形 283">
          <a:extLst>
            <a:ext uri="{FF2B5EF4-FFF2-40B4-BE49-F238E27FC236}">
              <a16:creationId xmlns:a16="http://schemas.microsoft.com/office/drawing/2014/main" id="{00000000-0008-0000-0E00-00001C010000}"/>
            </a:ext>
          </a:extLst>
        </xdr:cNvPr>
        <xdr:cNvSpPr/>
      </xdr:nvSpPr>
      <xdr:spPr>
        <a:xfrm>
          <a:off x="5730875"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fLocksText="0">
      <xdr:nvSpPr>
        <xdr:cNvPr id="285" name="正方形/長方形 284">
          <a:extLst>
            <a:ext uri="{FF2B5EF4-FFF2-40B4-BE49-F238E27FC236}">
              <a16:creationId xmlns:a16="http://schemas.microsoft.com/office/drawing/2014/main" id="{00000000-0008-0000-0E00-00001D010000}"/>
            </a:ext>
          </a:extLst>
        </xdr:cNvPr>
        <xdr:cNvSpPr/>
      </xdr:nvSpPr>
      <xdr:spPr>
        <a:xfrm>
          <a:off x="6604000"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fLocksText="0">
      <xdr:nvSpPr>
        <xdr:cNvPr id="286" name="正方形/長方形 285">
          <a:extLst>
            <a:ext uri="{FF2B5EF4-FFF2-40B4-BE49-F238E27FC236}">
              <a16:creationId xmlns:a16="http://schemas.microsoft.com/office/drawing/2014/main" id="{00000000-0008-0000-0E00-00001E010000}"/>
            </a:ext>
          </a:extLst>
        </xdr:cNvPr>
        <xdr:cNvSpPr/>
      </xdr:nvSpPr>
      <xdr:spPr>
        <a:xfrm>
          <a:off x="6604000"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fLocksText="0">
      <xdr:nvSpPr>
        <xdr:cNvPr id="287" name="正方形/長方形 286">
          <a:extLst>
            <a:ext uri="{FF2B5EF4-FFF2-40B4-BE49-F238E27FC236}">
              <a16:creationId xmlns:a16="http://schemas.microsoft.com/office/drawing/2014/main" id="{00000000-0008-0000-0E00-00001F010000}"/>
            </a:ext>
          </a:extLst>
        </xdr:cNvPr>
        <xdr:cNvSpPr/>
      </xdr:nvSpPr>
      <xdr:spPr>
        <a:xfrm>
          <a:off x="7575550"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fLocksText="0">
      <xdr:nvSpPr>
        <xdr:cNvPr id="288" name="正方形/長方形 287">
          <a:extLst>
            <a:ext uri="{FF2B5EF4-FFF2-40B4-BE49-F238E27FC236}">
              <a16:creationId xmlns:a16="http://schemas.microsoft.com/office/drawing/2014/main" id="{00000000-0008-0000-0E00-000020010000}"/>
            </a:ext>
          </a:extLst>
        </xdr:cNvPr>
        <xdr:cNvSpPr/>
      </xdr:nvSpPr>
      <xdr:spPr>
        <a:xfrm>
          <a:off x="7575550"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fLocksText="0">
      <xdr:nvSpPr>
        <xdr:cNvPr id="289" name="正方形/長方形 288">
          <a:extLst>
            <a:ext uri="{FF2B5EF4-FFF2-40B4-BE49-F238E27FC236}">
              <a16:creationId xmlns:a16="http://schemas.microsoft.com/office/drawing/2014/main" id="{00000000-0008-0000-0E00-000021010000}"/>
            </a:ext>
          </a:extLst>
        </xdr:cNvPr>
        <xdr:cNvSpPr/>
      </xdr:nvSpPr>
      <xdr:spPr>
        <a:xfrm>
          <a:off x="5632450" y="12954000"/>
          <a:ext cx="40100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74</xdr:row>
      <xdr:rowOff>76200</xdr:rowOff>
    </xdr:from>
    <xdr:ext cx="288925" cy="230331"/>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5591175" y="12763500"/>
          <a:ext cx="288925" cy="23033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sp macro="" textlink="">
      <xdr:nvSpPr>
        <xdr:cNvPr id="291" name="直線コネクタ 290">
          <a:extLst>
            <a:ext uri="{FF2B5EF4-FFF2-40B4-BE49-F238E27FC236}">
              <a16:creationId xmlns:a16="http://schemas.microsoft.com/office/drawing/2014/main" id="{00000000-0008-0000-0E00-000023010000}"/>
            </a:ext>
          </a:extLst>
        </xdr:cNvPr>
        <xdr:cNvSpPr/>
      </xdr:nv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86</xdr:row>
      <xdr:rowOff>114300</xdr:rowOff>
    </xdr:from>
    <xdr:to>
      <xdr:col>59</xdr:col>
      <xdr:colOff>50800</xdr:colOff>
      <xdr:row>86</xdr:row>
      <xdr:rowOff>114300</xdr:rowOff>
    </xdr:to>
    <xdr:sp macro="" textlink="">
      <xdr:nvSpPr>
        <xdr:cNvPr id="292" name="直線コネクタ 291">
          <a:extLst>
            <a:ext uri="{FF2B5EF4-FFF2-40B4-BE49-F238E27FC236}">
              <a16:creationId xmlns:a16="http://schemas.microsoft.com/office/drawing/2014/main" id="{00000000-0008-0000-0E00-000024010000}"/>
            </a:ext>
          </a:extLst>
        </xdr:cNvPr>
        <xdr:cNvSpPr/>
      </xdr:nv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85</xdr:row>
      <xdr:rowOff>142875</xdr:rowOff>
    </xdr:from>
    <xdr:ext cx="403225" cy="260638"/>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5219700" y="14716125"/>
          <a:ext cx="40322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sp macro="" textlink="">
      <xdr:nvSpPr>
        <xdr:cNvPr id="294" name="直線コネクタ 293">
          <a:extLst>
            <a:ext uri="{FF2B5EF4-FFF2-40B4-BE49-F238E27FC236}">
              <a16:creationId xmlns:a16="http://schemas.microsoft.com/office/drawing/2014/main" id="{00000000-0008-0000-0E00-000026010000}"/>
            </a:ext>
          </a:extLst>
        </xdr:cNvPr>
        <xdr:cNvSpPr/>
      </xdr:nv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83</xdr:row>
      <xdr:rowOff>104775</xdr:rowOff>
    </xdr:from>
    <xdr:ext cx="403225" cy="260639"/>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5219700" y="14335125"/>
          <a:ext cx="40322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sp macro="" textlink="">
      <xdr:nvSpPr>
        <xdr:cNvPr id="296" name="直線コネクタ 295">
          <a:extLst>
            <a:ext uri="{FF2B5EF4-FFF2-40B4-BE49-F238E27FC236}">
              <a16:creationId xmlns:a16="http://schemas.microsoft.com/office/drawing/2014/main" id="{00000000-0008-0000-0E00-000028010000}"/>
            </a:ext>
          </a:extLst>
        </xdr:cNvPr>
        <xdr:cNvSpPr/>
      </xdr:nv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81</xdr:row>
      <xdr:rowOff>66675</xdr:rowOff>
    </xdr:from>
    <xdr:ext cx="403225" cy="258907"/>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5219700" y="13954125"/>
          <a:ext cx="40322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sp macro="" textlink="">
      <xdr:nvSpPr>
        <xdr:cNvPr id="298" name="直線コネクタ 297">
          <a:extLst>
            <a:ext uri="{FF2B5EF4-FFF2-40B4-BE49-F238E27FC236}">
              <a16:creationId xmlns:a16="http://schemas.microsoft.com/office/drawing/2014/main" id="{00000000-0008-0000-0E00-00002A010000}"/>
            </a:ext>
          </a:extLst>
        </xdr:cNvPr>
        <xdr:cNvSpPr/>
      </xdr:nv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79</xdr:row>
      <xdr:rowOff>28575</xdr:rowOff>
    </xdr:from>
    <xdr:ext cx="403225" cy="258906"/>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5219700" y="13573125"/>
          <a:ext cx="403225" cy="25890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sp macro="" textlink="">
      <xdr:nvSpPr>
        <xdr:cNvPr id="300" name="直線コネクタ 299">
          <a:extLst>
            <a:ext uri="{FF2B5EF4-FFF2-40B4-BE49-F238E27FC236}">
              <a16:creationId xmlns:a16="http://schemas.microsoft.com/office/drawing/2014/main" id="{00000000-0008-0000-0E00-00002C010000}"/>
            </a:ext>
          </a:extLst>
        </xdr:cNvPr>
        <xdr:cNvSpPr/>
      </xdr:nv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76</xdr:row>
      <xdr:rowOff>161925</xdr:rowOff>
    </xdr:from>
    <xdr:ext cx="403225" cy="260639"/>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5219700" y="13192125"/>
          <a:ext cx="40322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sp macro="" textlink="">
      <xdr:nvSpPr>
        <xdr:cNvPr id="302" name="直線コネクタ 301">
          <a:extLst>
            <a:ext uri="{FF2B5EF4-FFF2-40B4-BE49-F238E27FC236}">
              <a16:creationId xmlns:a16="http://schemas.microsoft.com/office/drawing/2014/main" id="{00000000-0008-0000-0E00-00002E010000}"/>
            </a:ext>
          </a:extLst>
        </xdr:cNvPr>
        <xdr:cNvSpPr/>
      </xdr:nv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74</xdr:row>
      <xdr:rowOff>123825</xdr:rowOff>
    </xdr:from>
    <xdr:ext cx="403225" cy="260638"/>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5219700" y="12811125"/>
          <a:ext cx="40322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fLocksText="0">
      <xdr:nvSpPr>
        <xdr:cNvPr id="304" name="【公営住宅】_x000a_一人当たり面積グラフ枠">
          <a:extLst>
            <a:ext uri="{FF2B5EF4-FFF2-40B4-BE49-F238E27FC236}">
              <a16:creationId xmlns:a16="http://schemas.microsoft.com/office/drawing/2014/main" id="{00000000-0008-0000-0E00-000030010000}"/>
            </a:ext>
          </a:extLst>
        </xdr:cNvPr>
        <xdr:cNvSpPr/>
      </xdr:nvSpPr>
      <xdr:spPr>
        <a:xfrm>
          <a:off x="5632450" y="12954000"/>
          <a:ext cx="40100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sp macro="" textlink="">
      <xdr:nvSpPr>
        <xdr:cNvPr id="305" name="直線コネクタ 304">
          <a:extLst>
            <a:ext uri="{FF2B5EF4-FFF2-40B4-BE49-F238E27FC236}">
              <a16:creationId xmlns:a16="http://schemas.microsoft.com/office/drawing/2014/main" id="{00000000-0008-0000-0E00-000031010000}"/>
            </a:ext>
          </a:extLst>
        </xdr:cNvPr>
        <xdr:cNvSpPr/>
      </xdr:nvSpPr>
      <xdr:spPr>
        <a:xfrm flipV="1">
          <a:off x="8905240"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86</xdr:row>
      <xdr:rowOff>114300</xdr:rowOff>
    </xdr:from>
    <xdr:ext cx="403225" cy="260639"/>
    <xdr:sp macro="" textlink="">
      <xdr:nvSpPr>
        <xdr:cNvPr id="306" name="【公営住宅】_x000a_一人当たり面積最小値テキスト">
          <a:extLst>
            <a:ext uri="{FF2B5EF4-FFF2-40B4-BE49-F238E27FC236}">
              <a16:creationId xmlns:a16="http://schemas.microsoft.com/office/drawing/2014/main" id="{00000000-0008-0000-0E00-000032010000}"/>
            </a:ext>
          </a:extLst>
        </xdr:cNvPr>
        <xdr:cNvSpPr txBox="1"/>
      </xdr:nvSpPr>
      <xdr:spPr>
        <a:xfrm>
          <a:off x="8943975" y="14859000"/>
          <a:ext cx="40322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sp macro="" textlink="">
      <xdr:nvSpPr>
        <xdr:cNvPr id="307" name="直線コネクタ 306">
          <a:extLst>
            <a:ext uri="{FF2B5EF4-FFF2-40B4-BE49-F238E27FC236}">
              <a16:creationId xmlns:a16="http://schemas.microsoft.com/office/drawing/2014/main" id="{00000000-0008-0000-0E00-000033010000}"/>
            </a:ext>
          </a:extLst>
        </xdr:cNvPr>
        <xdr:cNvSpPr/>
      </xdr:nvSpPr>
      <xdr:spPr>
        <a:xfrm>
          <a:off x="8845550" y="148559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77</xdr:row>
      <xdr:rowOff>76200</xdr:rowOff>
    </xdr:from>
    <xdr:ext cx="403225" cy="258907"/>
    <xdr:sp macro="" textlink="">
      <xdr:nvSpPr>
        <xdr:cNvPr id="308" name="【公営住宅】_x000a_一人当たり面積最大値テキスト">
          <a:extLst>
            <a:ext uri="{FF2B5EF4-FFF2-40B4-BE49-F238E27FC236}">
              <a16:creationId xmlns:a16="http://schemas.microsoft.com/office/drawing/2014/main" id="{00000000-0008-0000-0E00-000034010000}"/>
            </a:ext>
          </a:extLst>
        </xdr:cNvPr>
        <xdr:cNvSpPr txBox="1"/>
      </xdr:nvSpPr>
      <xdr:spPr>
        <a:xfrm>
          <a:off x="8943975" y="13277850"/>
          <a:ext cx="40322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1.783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sp macro="" textlink="">
      <xdr:nvSpPr>
        <xdr:cNvPr id="309" name="直線コネクタ 308">
          <a:extLst>
            <a:ext uri="{FF2B5EF4-FFF2-40B4-BE49-F238E27FC236}">
              <a16:creationId xmlns:a16="http://schemas.microsoft.com/office/drawing/2014/main" id="{00000000-0008-0000-0E00-000035010000}"/>
            </a:ext>
          </a:extLst>
        </xdr:cNvPr>
        <xdr:cNvSpPr/>
      </xdr:nvSpPr>
      <xdr:spPr>
        <a:xfrm>
          <a:off x="8845550" y="135003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83</xdr:row>
      <xdr:rowOff>76200</xdr:rowOff>
    </xdr:from>
    <xdr:ext cx="403225" cy="258907"/>
    <xdr:sp macro="" textlink="">
      <xdr:nvSpPr>
        <xdr:cNvPr id="310" name="【公営住宅】_x000a_一人当たり面積平均値テキスト">
          <a:extLst>
            <a:ext uri="{FF2B5EF4-FFF2-40B4-BE49-F238E27FC236}">
              <a16:creationId xmlns:a16="http://schemas.microsoft.com/office/drawing/2014/main" id="{00000000-0008-0000-0E00-000036010000}"/>
            </a:ext>
          </a:extLst>
        </xdr:cNvPr>
        <xdr:cNvSpPr txBox="1"/>
      </xdr:nvSpPr>
      <xdr:spPr>
        <a:xfrm>
          <a:off x="8943975" y="14306550"/>
          <a:ext cx="403225" cy="25890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0.469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fLocksText="0">
      <xdr:nvSpPr>
        <xdr:cNvPr id="311" name="フローチャート: 判断 310">
          <a:extLst>
            <a:ext uri="{FF2B5EF4-FFF2-40B4-BE49-F238E27FC236}">
              <a16:creationId xmlns:a16="http://schemas.microsoft.com/office/drawing/2014/main" id="{00000000-0008-0000-0E00-000037010000}"/>
            </a:ext>
          </a:extLst>
        </xdr:cNvPr>
        <xdr:cNvSpPr/>
      </xdr:nvSpPr>
      <xdr:spPr>
        <a:xfrm>
          <a:off x="8883650" y="144508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fLocksText="0">
      <xdr:nvSpPr>
        <xdr:cNvPr id="312" name="フローチャート: 判断 311">
          <a:extLst>
            <a:ext uri="{FF2B5EF4-FFF2-40B4-BE49-F238E27FC236}">
              <a16:creationId xmlns:a16="http://schemas.microsoft.com/office/drawing/2014/main" id="{00000000-0008-0000-0E00-000038010000}"/>
            </a:ext>
          </a:extLst>
        </xdr:cNvPr>
        <xdr:cNvSpPr/>
      </xdr:nvSpPr>
      <xdr:spPr>
        <a:xfrm>
          <a:off x="815975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fLocksText="0">
      <xdr:nvSpPr>
        <xdr:cNvPr id="313" name="フローチャート: 判断 312">
          <a:extLst>
            <a:ext uri="{FF2B5EF4-FFF2-40B4-BE49-F238E27FC236}">
              <a16:creationId xmlns:a16="http://schemas.microsoft.com/office/drawing/2014/main" id="{00000000-0008-0000-0E00-000039010000}"/>
            </a:ext>
          </a:extLst>
        </xdr:cNvPr>
        <xdr:cNvSpPr/>
      </xdr:nvSpPr>
      <xdr:spPr>
        <a:xfrm>
          <a:off x="7413625" y="144241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fLocksText="0">
      <xdr:nvSpPr>
        <xdr:cNvPr id="314" name="フローチャート: 判断 313">
          <a:extLst>
            <a:ext uri="{FF2B5EF4-FFF2-40B4-BE49-F238E27FC236}">
              <a16:creationId xmlns:a16="http://schemas.microsoft.com/office/drawing/2014/main" id="{00000000-0008-0000-0E00-00003A010000}"/>
            </a:ext>
          </a:extLst>
        </xdr:cNvPr>
        <xdr:cNvSpPr/>
      </xdr:nvSpPr>
      <xdr:spPr>
        <a:xfrm>
          <a:off x="6638925"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88</xdr:row>
      <xdr:rowOff>152400</xdr:rowOff>
    </xdr:from>
    <xdr:ext cx="635000" cy="260639"/>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8743950" y="1524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152400</xdr:rowOff>
    </xdr:from>
    <xdr:ext cx="635000" cy="260639"/>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8048625" y="1524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88</xdr:row>
      <xdr:rowOff>152400</xdr:rowOff>
    </xdr:from>
    <xdr:ext cx="635000" cy="260639"/>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7286625" y="1524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88</xdr:row>
      <xdr:rowOff>152400</xdr:rowOff>
    </xdr:from>
    <xdr:ext cx="635000" cy="260639"/>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524625" y="1524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152400</xdr:rowOff>
    </xdr:from>
    <xdr:ext cx="635000" cy="260639"/>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5781675" y="1524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162561</xdr:rowOff>
    </xdr:from>
    <xdr:to>
      <xdr:col>55</xdr:col>
      <xdr:colOff>50800</xdr:colOff>
      <xdr:row>86</xdr:row>
      <xdr:rowOff>92711</xdr:rowOff>
    </xdr:to>
    <xdr:sp macro="" textlink="" fLocksText="0">
      <xdr:nvSpPr>
        <xdr:cNvPr id="320" name="楕円 319">
          <a:extLst>
            <a:ext uri="{FF2B5EF4-FFF2-40B4-BE49-F238E27FC236}">
              <a16:creationId xmlns:a16="http://schemas.microsoft.com/office/drawing/2014/main" id="{00000000-0008-0000-0E00-000040010000}"/>
            </a:ext>
          </a:extLst>
        </xdr:cNvPr>
        <xdr:cNvSpPr/>
      </xdr:nvSpPr>
      <xdr:spPr>
        <a:xfrm>
          <a:off x="8883650" y="147358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85</xdr:row>
      <xdr:rowOff>76200</xdr:rowOff>
    </xdr:from>
    <xdr:ext cx="403225" cy="258906"/>
    <xdr:sp macro="" textlink="">
      <xdr:nvSpPr>
        <xdr:cNvPr id="321" name="【公営住宅】_x000a_一人当たり面積該当値テキスト">
          <a:extLst>
            <a:ext uri="{FF2B5EF4-FFF2-40B4-BE49-F238E27FC236}">
              <a16:creationId xmlns:a16="http://schemas.microsoft.com/office/drawing/2014/main" id="{00000000-0008-0000-0E00-000041010000}"/>
            </a:ext>
          </a:extLst>
        </xdr:cNvPr>
        <xdr:cNvSpPr txBox="1"/>
      </xdr:nvSpPr>
      <xdr:spPr>
        <a:xfrm>
          <a:off x="8943975" y="14649450"/>
          <a:ext cx="403225" cy="25890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0.095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163322</xdr:rowOff>
    </xdr:from>
    <xdr:to>
      <xdr:col>50</xdr:col>
      <xdr:colOff>165100</xdr:colOff>
      <xdr:row>86</xdr:row>
      <xdr:rowOff>93472</xdr:rowOff>
    </xdr:to>
    <xdr:sp macro="" textlink="" fLocksText="0">
      <xdr:nvSpPr>
        <xdr:cNvPr id="322" name="楕円 321">
          <a:extLst>
            <a:ext uri="{FF2B5EF4-FFF2-40B4-BE49-F238E27FC236}">
              <a16:creationId xmlns:a16="http://schemas.microsoft.com/office/drawing/2014/main" id="{00000000-0008-0000-0E00-000042010000}"/>
            </a:ext>
          </a:extLst>
        </xdr:cNvPr>
        <xdr:cNvSpPr/>
      </xdr:nvSpPr>
      <xdr:spPr>
        <a:xfrm>
          <a:off x="8159750" y="147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86</xdr:row>
      <xdr:rowOff>41911</xdr:rowOff>
    </xdr:from>
    <xdr:to>
      <xdr:col>55</xdr:col>
      <xdr:colOff>0</xdr:colOff>
      <xdr:row>86</xdr:row>
      <xdr:rowOff>42672</xdr:rowOff>
    </xdr:to>
    <xdr:sp macro="" textlink="">
      <xdr:nvSpPr>
        <xdr:cNvPr id="323" name="直線コネクタ 322">
          <a:extLst>
            <a:ext uri="{FF2B5EF4-FFF2-40B4-BE49-F238E27FC236}">
              <a16:creationId xmlns:a16="http://schemas.microsoft.com/office/drawing/2014/main" id="{00000000-0008-0000-0E00-000043010000}"/>
            </a:ext>
          </a:extLst>
        </xdr:cNvPr>
        <xdr:cNvSpPr/>
      </xdr:nvSpPr>
      <xdr:spPr>
        <a:xfrm flipV="1">
          <a:off x="8210550" y="14786611"/>
          <a:ext cx="695325"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85</xdr:row>
      <xdr:rowOff>163322</xdr:rowOff>
    </xdr:from>
    <xdr:to>
      <xdr:col>46</xdr:col>
      <xdr:colOff>38100</xdr:colOff>
      <xdr:row>86</xdr:row>
      <xdr:rowOff>93472</xdr:rowOff>
    </xdr:to>
    <xdr:sp macro="" textlink="" fLocksText="0">
      <xdr:nvSpPr>
        <xdr:cNvPr id="324" name="楕円 323">
          <a:extLst>
            <a:ext uri="{FF2B5EF4-FFF2-40B4-BE49-F238E27FC236}">
              <a16:creationId xmlns:a16="http://schemas.microsoft.com/office/drawing/2014/main" id="{00000000-0008-0000-0E00-000044010000}"/>
            </a:ext>
          </a:extLst>
        </xdr:cNvPr>
        <xdr:cNvSpPr/>
      </xdr:nvSpPr>
      <xdr:spPr>
        <a:xfrm>
          <a:off x="7413625" y="147365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86</xdr:row>
      <xdr:rowOff>42672</xdr:rowOff>
    </xdr:from>
    <xdr:to>
      <xdr:col>50</xdr:col>
      <xdr:colOff>114300</xdr:colOff>
      <xdr:row>86</xdr:row>
      <xdr:rowOff>42672</xdr:rowOff>
    </xdr:to>
    <xdr:sp macro="" textlink="">
      <xdr:nvSpPr>
        <xdr:cNvPr id="325" name="直線コネクタ 324">
          <a:extLst>
            <a:ext uri="{FF2B5EF4-FFF2-40B4-BE49-F238E27FC236}">
              <a16:creationId xmlns:a16="http://schemas.microsoft.com/office/drawing/2014/main" id="{00000000-0008-0000-0E00-000045010000}"/>
            </a:ext>
          </a:extLst>
        </xdr:cNvPr>
        <xdr:cNvSpPr/>
      </xdr:nvSpPr>
      <xdr:spPr>
        <a:xfrm>
          <a:off x="7445375" y="14787372"/>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49</xdr:col>
      <xdr:colOff>57150</xdr:colOff>
      <xdr:row>82</xdr:row>
      <xdr:rowOff>152400</xdr:rowOff>
    </xdr:from>
    <xdr:ext cx="403225" cy="260639"/>
    <xdr:sp macro="" textlink="">
      <xdr:nvSpPr>
        <xdr:cNvPr id="326" name="n_1aveValue【公営住宅】_x000a_一人当たり面積">
          <a:extLst>
            <a:ext uri="{FF2B5EF4-FFF2-40B4-BE49-F238E27FC236}">
              <a16:creationId xmlns:a16="http://schemas.microsoft.com/office/drawing/2014/main" id="{00000000-0008-0000-0E00-000046010000}"/>
            </a:ext>
          </a:extLst>
        </xdr:cNvPr>
        <xdr:cNvSpPr txBox="1"/>
      </xdr:nvSpPr>
      <xdr:spPr>
        <a:xfrm>
          <a:off x="7991475" y="14211300"/>
          <a:ext cx="40322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0.493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82</xdr:row>
      <xdr:rowOff>142875</xdr:rowOff>
    </xdr:from>
    <xdr:ext cx="371475" cy="260639"/>
    <xdr:sp macro="" textlink="">
      <xdr:nvSpPr>
        <xdr:cNvPr id="327" name="n_2aveValue【公営住宅】_x000a_一人当たり面積">
          <a:extLst>
            <a:ext uri="{FF2B5EF4-FFF2-40B4-BE49-F238E27FC236}">
              <a16:creationId xmlns:a16="http://schemas.microsoft.com/office/drawing/2014/main" id="{00000000-0008-0000-0E00-000047010000}"/>
            </a:ext>
          </a:extLst>
        </xdr:cNvPr>
        <xdr:cNvSpPr txBox="1"/>
      </xdr:nvSpPr>
      <xdr:spPr>
        <a:xfrm>
          <a:off x="7258050" y="14201775"/>
          <a:ext cx="3714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0.504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82</xdr:row>
      <xdr:rowOff>123825</xdr:rowOff>
    </xdr:from>
    <xdr:ext cx="403225" cy="260639"/>
    <xdr:sp macro="" textlink="">
      <xdr:nvSpPr>
        <xdr:cNvPr id="328" name="n_3aveValue【公営住宅】_x000a_一人当たり面積">
          <a:extLst>
            <a:ext uri="{FF2B5EF4-FFF2-40B4-BE49-F238E27FC236}">
              <a16:creationId xmlns:a16="http://schemas.microsoft.com/office/drawing/2014/main" id="{00000000-0008-0000-0E00-000048010000}"/>
            </a:ext>
          </a:extLst>
        </xdr:cNvPr>
        <xdr:cNvSpPr txBox="1"/>
      </xdr:nvSpPr>
      <xdr:spPr>
        <a:xfrm>
          <a:off x="6477000" y="14182725"/>
          <a:ext cx="40322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0.525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86</xdr:row>
      <xdr:rowOff>85725</xdr:rowOff>
    </xdr:from>
    <xdr:ext cx="403225" cy="260639"/>
    <xdr:sp macro="" textlink="">
      <xdr:nvSpPr>
        <xdr:cNvPr id="329" name="n_1mainValue【公営住宅】_x000a_一人当たり面積">
          <a:extLst>
            <a:ext uri="{FF2B5EF4-FFF2-40B4-BE49-F238E27FC236}">
              <a16:creationId xmlns:a16="http://schemas.microsoft.com/office/drawing/2014/main" id="{00000000-0008-0000-0E00-000049010000}"/>
            </a:ext>
          </a:extLst>
        </xdr:cNvPr>
        <xdr:cNvSpPr txBox="1"/>
      </xdr:nvSpPr>
      <xdr:spPr>
        <a:xfrm>
          <a:off x="7991475" y="14830425"/>
          <a:ext cx="40322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0.094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86</xdr:row>
      <xdr:rowOff>85725</xdr:rowOff>
    </xdr:from>
    <xdr:ext cx="371475" cy="260639"/>
    <xdr:sp macro="" textlink="">
      <xdr:nvSpPr>
        <xdr:cNvPr id="330" name="n_2mainValue【公営住宅】_x000a_一人当たり面積">
          <a:extLst>
            <a:ext uri="{FF2B5EF4-FFF2-40B4-BE49-F238E27FC236}">
              <a16:creationId xmlns:a16="http://schemas.microsoft.com/office/drawing/2014/main" id="{00000000-0008-0000-0E00-00004A010000}"/>
            </a:ext>
          </a:extLst>
        </xdr:cNvPr>
        <xdr:cNvSpPr txBox="1"/>
      </xdr:nvSpPr>
      <xdr:spPr>
        <a:xfrm>
          <a:off x="7258050" y="14830425"/>
          <a:ext cx="3714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0.094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fLocksText="0">
      <xdr:nvSpPr>
        <xdr:cNvPr id="331" name="正方形/長方形 330">
          <a:extLst>
            <a:ext uri="{FF2B5EF4-FFF2-40B4-BE49-F238E27FC236}">
              <a16:creationId xmlns:a16="http://schemas.microsoft.com/office/drawing/2014/main" id="{00000000-0008-0000-0E00-00004B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港湾・漁港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fLocksText="0">
      <xdr:nvSpPr>
        <xdr:cNvPr id="332" name="正方形/長方形 331">
          <a:extLst>
            <a:ext uri="{FF2B5EF4-FFF2-40B4-BE49-F238E27FC236}">
              <a16:creationId xmlns:a16="http://schemas.microsoft.com/office/drawing/2014/main" id="{00000000-0008-0000-0E00-00004C010000}"/>
            </a:ext>
          </a:extLst>
        </xdr:cNvPr>
        <xdr:cNvSpPr/>
      </xdr:nvSpPr>
      <xdr:spPr>
        <a:xfrm>
          <a:off x="774700"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fLocksText="0">
      <xdr:nvSpPr>
        <xdr:cNvPr id="333" name="正方形/長方形 332">
          <a:extLst>
            <a:ext uri="{FF2B5EF4-FFF2-40B4-BE49-F238E27FC236}">
              <a16:creationId xmlns:a16="http://schemas.microsoft.com/office/drawing/2014/main" id="{00000000-0008-0000-0E00-00004D010000}"/>
            </a:ext>
          </a:extLst>
        </xdr:cNvPr>
        <xdr:cNvSpPr/>
      </xdr:nvSpPr>
      <xdr:spPr>
        <a:xfrm>
          <a:off x="774700"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fLocksText="0">
      <xdr:nvSpPr>
        <xdr:cNvPr id="334" name="正方形/長方形 333">
          <a:extLst>
            <a:ext uri="{FF2B5EF4-FFF2-40B4-BE49-F238E27FC236}">
              <a16:creationId xmlns:a16="http://schemas.microsoft.com/office/drawing/2014/main" id="{00000000-0008-0000-0E00-00004E010000}"/>
            </a:ext>
          </a:extLst>
        </xdr:cNvPr>
        <xdr:cNvSpPr/>
      </xdr:nvSpPr>
      <xdr:spPr>
        <a:xfrm>
          <a:off x="1619250"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fLocksText="0">
      <xdr:nvSpPr>
        <xdr:cNvPr id="335" name="正方形/長方形 334">
          <a:extLst>
            <a:ext uri="{FF2B5EF4-FFF2-40B4-BE49-F238E27FC236}">
              <a16:creationId xmlns:a16="http://schemas.microsoft.com/office/drawing/2014/main" id="{00000000-0008-0000-0E00-00004F010000}"/>
            </a:ext>
          </a:extLst>
        </xdr:cNvPr>
        <xdr:cNvSpPr/>
      </xdr:nvSpPr>
      <xdr:spPr>
        <a:xfrm>
          <a:off x="1619250"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fLocksText="0">
      <xdr:nvSpPr>
        <xdr:cNvPr id="336" name="正方形/長方形 335">
          <a:extLst>
            <a:ext uri="{FF2B5EF4-FFF2-40B4-BE49-F238E27FC236}">
              <a16:creationId xmlns:a16="http://schemas.microsoft.com/office/drawing/2014/main" id="{00000000-0008-0000-0E00-000050010000}"/>
            </a:ext>
          </a:extLst>
        </xdr:cNvPr>
        <xdr:cNvSpPr/>
      </xdr:nvSpPr>
      <xdr:spPr>
        <a:xfrm>
          <a:off x="2590800"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fLocksText="0">
      <xdr:nvSpPr>
        <xdr:cNvPr id="337" name="正方形/長方形 336">
          <a:extLst>
            <a:ext uri="{FF2B5EF4-FFF2-40B4-BE49-F238E27FC236}">
              <a16:creationId xmlns:a16="http://schemas.microsoft.com/office/drawing/2014/main" id="{00000000-0008-0000-0E00-000051010000}"/>
            </a:ext>
          </a:extLst>
        </xdr:cNvPr>
        <xdr:cNvSpPr/>
      </xdr:nvSpPr>
      <xdr:spPr>
        <a:xfrm>
          <a:off x="2590800"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fLocksText="0">
      <xdr:nvSpPr>
        <xdr:cNvPr id="338" name="正方形/長方形 337">
          <a:extLst>
            <a:ext uri="{FF2B5EF4-FFF2-40B4-BE49-F238E27FC236}">
              <a16:creationId xmlns:a16="http://schemas.microsoft.com/office/drawing/2014/main" id="{00000000-0008-0000-0E00-000052010000}"/>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fLocksText="0">
      <xdr:nvSpPr>
        <xdr:cNvPr id="339" name="正方形/長方形 338">
          <a:extLst>
            <a:ext uri="{FF2B5EF4-FFF2-40B4-BE49-F238E27FC236}">
              <a16:creationId xmlns:a16="http://schemas.microsoft.com/office/drawing/2014/main" id="{00000000-0008-0000-0E00-000053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港湾・漁港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fLocksText="0">
      <xdr:nvSpPr>
        <xdr:cNvPr id="340" name="正方形/長方形 339">
          <a:extLst>
            <a:ext uri="{FF2B5EF4-FFF2-40B4-BE49-F238E27FC236}">
              <a16:creationId xmlns:a16="http://schemas.microsoft.com/office/drawing/2014/main" id="{00000000-0008-0000-0E00-000054010000}"/>
            </a:ext>
          </a:extLst>
        </xdr:cNvPr>
        <xdr:cNvSpPr/>
      </xdr:nvSpPr>
      <xdr:spPr>
        <a:xfrm>
          <a:off x="5730875"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fLocksText="0">
      <xdr:nvSpPr>
        <xdr:cNvPr id="341" name="正方形/長方形 340">
          <a:extLst>
            <a:ext uri="{FF2B5EF4-FFF2-40B4-BE49-F238E27FC236}">
              <a16:creationId xmlns:a16="http://schemas.microsoft.com/office/drawing/2014/main" id="{00000000-0008-0000-0E00-000055010000}"/>
            </a:ext>
          </a:extLst>
        </xdr:cNvPr>
        <xdr:cNvSpPr/>
      </xdr:nvSpPr>
      <xdr:spPr>
        <a:xfrm>
          <a:off x="5730875"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fLocksText="0">
      <xdr:nvSpPr>
        <xdr:cNvPr id="342" name="正方形/長方形 341">
          <a:extLst>
            <a:ext uri="{FF2B5EF4-FFF2-40B4-BE49-F238E27FC236}">
              <a16:creationId xmlns:a16="http://schemas.microsoft.com/office/drawing/2014/main" id="{00000000-0008-0000-0E00-000056010000}"/>
            </a:ext>
          </a:extLst>
        </xdr:cNvPr>
        <xdr:cNvSpPr/>
      </xdr:nvSpPr>
      <xdr:spPr>
        <a:xfrm>
          <a:off x="6604000"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fLocksText="0">
      <xdr:nvSpPr>
        <xdr:cNvPr id="343" name="正方形/長方形 342">
          <a:extLst>
            <a:ext uri="{FF2B5EF4-FFF2-40B4-BE49-F238E27FC236}">
              <a16:creationId xmlns:a16="http://schemas.microsoft.com/office/drawing/2014/main" id="{00000000-0008-0000-0E00-000057010000}"/>
            </a:ext>
          </a:extLst>
        </xdr:cNvPr>
        <xdr:cNvSpPr/>
      </xdr:nvSpPr>
      <xdr:spPr>
        <a:xfrm>
          <a:off x="6604000"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fLocksText="0">
      <xdr:nvSpPr>
        <xdr:cNvPr id="344" name="正方形/長方形 343">
          <a:extLst>
            <a:ext uri="{FF2B5EF4-FFF2-40B4-BE49-F238E27FC236}">
              <a16:creationId xmlns:a16="http://schemas.microsoft.com/office/drawing/2014/main" id="{00000000-0008-0000-0E00-000058010000}"/>
            </a:ext>
          </a:extLst>
        </xdr:cNvPr>
        <xdr:cNvSpPr/>
      </xdr:nvSpPr>
      <xdr:spPr>
        <a:xfrm>
          <a:off x="7575550"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fLocksText="0">
      <xdr:nvSpPr>
        <xdr:cNvPr id="345" name="正方形/長方形 344">
          <a:extLst>
            <a:ext uri="{FF2B5EF4-FFF2-40B4-BE49-F238E27FC236}">
              <a16:creationId xmlns:a16="http://schemas.microsoft.com/office/drawing/2014/main" id="{00000000-0008-0000-0E00-000059010000}"/>
            </a:ext>
          </a:extLst>
        </xdr:cNvPr>
        <xdr:cNvSpPr/>
      </xdr:nvSpPr>
      <xdr:spPr>
        <a:xfrm>
          <a:off x="7575550"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fLocksText="0">
      <xdr:nvSpPr>
        <xdr:cNvPr id="346" name="正方形/長方形 345">
          <a:extLst>
            <a:ext uri="{FF2B5EF4-FFF2-40B4-BE49-F238E27FC236}">
              <a16:creationId xmlns:a16="http://schemas.microsoft.com/office/drawing/2014/main" id="{00000000-0008-0000-0E00-00005A010000}"/>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fLocksText="0">
      <xdr:nvSpPr>
        <xdr:cNvPr id="347" name="正方形/長方形 346">
          <a:extLst>
            <a:ext uri="{FF2B5EF4-FFF2-40B4-BE49-F238E27FC236}">
              <a16:creationId xmlns:a16="http://schemas.microsoft.com/office/drawing/2014/main" id="{00000000-0008-0000-0E00-00005B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認定こども園・幼稚園・保育所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fLocksText="0">
      <xdr:nvSpPr>
        <xdr:cNvPr id="348" name="正方形/長方形 347">
          <a:extLst>
            <a:ext uri="{FF2B5EF4-FFF2-40B4-BE49-F238E27FC236}">
              <a16:creationId xmlns:a16="http://schemas.microsoft.com/office/drawing/2014/main" id="{00000000-0008-0000-0E00-00005C010000}"/>
            </a:ext>
          </a:extLst>
        </xdr:cNvPr>
        <xdr:cNvSpPr/>
      </xdr:nvSpPr>
      <xdr:spPr>
        <a:xfrm>
          <a:off x="10687050"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fLocksText="0">
      <xdr:nvSpPr>
        <xdr:cNvPr id="349" name="正方形/長方形 348">
          <a:extLst>
            <a:ext uri="{FF2B5EF4-FFF2-40B4-BE49-F238E27FC236}">
              <a16:creationId xmlns:a16="http://schemas.microsoft.com/office/drawing/2014/main" id="{00000000-0008-0000-0E00-00005D010000}"/>
            </a:ext>
          </a:extLst>
        </xdr:cNvPr>
        <xdr:cNvSpPr/>
      </xdr:nvSpPr>
      <xdr:spPr>
        <a:xfrm>
          <a:off x="10687050"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fLocksText="0">
      <xdr:nvSpPr>
        <xdr:cNvPr id="350" name="正方形/長方形 349">
          <a:extLst>
            <a:ext uri="{FF2B5EF4-FFF2-40B4-BE49-F238E27FC236}">
              <a16:creationId xmlns:a16="http://schemas.microsoft.com/office/drawing/2014/main" id="{00000000-0008-0000-0E00-00005E010000}"/>
            </a:ext>
          </a:extLst>
        </xdr:cNvPr>
        <xdr:cNvSpPr/>
      </xdr:nvSpPr>
      <xdr:spPr>
        <a:xfrm>
          <a:off x="11560175"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fLocksText="0">
      <xdr:nvSpPr>
        <xdr:cNvPr id="351" name="正方形/長方形 350">
          <a:extLst>
            <a:ext uri="{FF2B5EF4-FFF2-40B4-BE49-F238E27FC236}">
              <a16:creationId xmlns:a16="http://schemas.microsoft.com/office/drawing/2014/main" id="{00000000-0008-0000-0E00-00005F010000}"/>
            </a:ext>
          </a:extLst>
        </xdr:cNvPr>
        <xdr:cNvSpPr/>
      </xdr:nvSpPr>
      <xdr:spPr>
        <a:xfrm>
          <a:off x="11560175"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fLocksText="0">
      <xdr:nvSpPr>
        <xdr:cNvPr id="352" name="正方形/長方形 351">
          <a:extLst>
            <a:ext uri="{FF2B5EF4-FFF2-40B4-BE49-F238E27FC236}">
              <a16:creationId xmlns:a16="http://schemas.microsoft.com/office/drawing/2014/main" id="{00000000-0008-0000-0E00-000060010000}"/>
            </a:ext>
          </a:extLst>
        </xdr:cNvPr>
        <xdr:cNvSpPr/>
      </xdr:nvSpPr>
      <xdr:spPr>
        <a:xfrm>
          <a:off x="12531725"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fLocksText="0">
      <xdr:nvSpPr>
        <xdr:cNvPr id="353" name="正方形/長方形 352">
          <a:extLst>
            <a:ext uri="{FF2B5EF4-FFF2-40B4-BE49-F238E27FC236}">
              <a16:creationId xmlns:a16="http://schemas.microsoft.com/office/drawing/2014/main" id="{00000000-0008-0000-0E00-000061010000}"/>
            </a:ext>
          </a:extLst>
        </xdr:cNvPr>
        <xdr:cNvSpPr/>
      </xdr:nvSpPr>
      <xdr:spPr>
        <a:xfrm>
          <a:off x="12531725"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354" name="正方形/長方形 353">
          <a:extLst>
            <a:ext uri="{FF2B5EF4-FFF2-40B4-BE49-F238E27FC236}">
              <a16:creationId xmlns:a16="http://schemas.microsoft.com/office/drawing/2014/main" id="{00000000-0008-0000-0E00-000062010000}"/>
            </a:ext>
          </a:extLst>
        </xdr:cNvPr>
        <xdr:cNvSpPr/>
      </xdr:nvSpPr>
      <xdr:spPr>
        <a:xfrm>
          <a:off x="10588625" y="5334000"/>
          <a:ext cx="40100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30</xdr:row>
      <xdr:rowOff>0</xdr:rowOff>
    </xdr:from>
    <xdr:ext cx="263525" cy="230331"/>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544175" y="5143500"/>
          <a:ext cx="263525" cy="23033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sp macro="" textlink="">
      <xdr:nvSpPr>
        <xdr:cNvPr id="356" name="直線コネクタ 355">
          <a:extLst>
            <a:ext uri="{FF2B5EF4-FFF2-40B4-BE49-F238E27FC236}">
              <a16:creationId xmlns:a16="http://schemas.microsoft.com/office/drawing/2014/main" id="{00000000-0008-0000-0E00-000064010000}"/>
            </a:ext>
          </a:extLst>
        </xdr:cNvPr>
        <xdr:cNvSpPr/>
      </xdr:nv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104775</xdr:colOff>
      <xdr:row>43</xdr:row>
      <xdr:rowOff>104775</xdr:rowOff>
    </xdr:from>
    <xdr:ext cx="279400" cy="260639"/>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306050" y="7477125"/>
          <a:ext cx="2794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sp macro="" textlink="">
      <xdr:nvSpPr>
        <xdr:cNvPr id="358" name="直線コネクタ 357">
          <a:extLst>
            <a:ext uri="{FF2B5EF4-FFF2-40B4-BE49-F238E27FC236}">
              <a16:creationId xmlns:a16="http://schemas.microsoft.com/office/drawing/2014/main" id="{00000000-0008-0000-0E00-000066010000}"/>
            </a:ext>
          </a:extLst>
        </xdr:cNvPr>
        <xdr:cNvSpPr/>
      </xdr:nv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41</xdr:row>
      <xdr:rowOff>66675</xdr:rowOff>
    </xdr:from>
    <xdr:ext cx="336550" cy="258906"/>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0239375" y="7096125"/>
          <a:ext cx="336550" cy="25890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sp macro="" textlink="">
      <xdr:nvSpPr>
        <xdr:cNvPr id="360" name="直線コネクタ 359">
          <a:extLst>
            <a:ext uri="{FF2B5EF4-FFF2-40B4-BE49-F238E27FC236}">
              <a16:creationId xmlns:a16="http://schemas.microsoft.com/office/drawing/2014/main" id="{00000000-0008-0000-0E00-000068010000}"/>
            </a:ext>
          </a:extLst>
        </xdr:cNvPr>
        <xdr:cNvSpPr/>
      </xdr:nv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39</xdr:row>
      <xdr:rowOff>28575</xdr:rowOff>
    </xdr:from>
    <xdr:ext cx="336550" cy="258907"/>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0239375" y="6715125"/>
          <a:ext cx="33655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sp macro="" textlink="">
      <xdr:nvSpPr>
        <xdr:cNvPr id="362" name="直線コネクタ 361">
          <a:extLst>
            <a:ext uri="{FF2B5EF4-FFF2-40B4-BE49-F238E27FC236}">
              <a16:creationId xmlns:a16="http://schemas.microsoft.com/office/drawing/2014/main" id="{00000000-0008-0000-0E00-00006A010000}"/>
            </a:ext>
          </a:extLst>
        </xdr:cNvPr>
        <xdr:cNvSpPr/>
      </xdr:nv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36</xdr:row>
      <xdr:rowOff>161925</xdr:rowOff>
    </xdr:from>
    <xdr:ext cx="336550" cy="260639"/>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0239375" y="6334125"/>
          <a:ext cx="33655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sp macro="" textlink="">
      <xdr:nvSpPr>
        <xdr:cNvPr id="364" name="直線コネクタ 363">
          <a:extLst>
            <a:ext uri="{FF2B5EF4-FFF2-40B4-BE49-F238E27FC236}">
              <a16:creationId xmlns:a16="http://schemas.microsoft.com/office/drawing/2014/main" id="{00000000-0008-0000-0E00-00006C010000}"/>
            </a:ext>
          </a:extLst>
        </xdr:cNvPr>
        <xdr:cNvSpPr/>
      </xdr:nv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34</xdr:row>
      <xdr:rowOff>123825</xdr:rowOff>
    </xdr:from>
    <xdr:ext cx="336550" cy="260638"/>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0239375" y="5953125"/>
          <a:ext cx="336550"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sp macro="" textlink="">
      <xdr:nvSpPr>
        <xdr:cNvPr id="366" name="直線コネクタ 365">
          <a:extLst>
            <a:ext uri="{FF2B5EF4-FFF2-40B4-BE49-F238E27FC236}">
              <a16:creationId xmlns:a16="http://schemas.microsoft.com/office/drawing/2014/main" id="{00000000-0008-0000-0E00-00006E010000}"/>
            </a:ext>
          </a:extLst>
        </xdr:cNvPr>
        <xdr:cNvSpPr/>
      </xdr:nv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32</xdr:row>
      <xdr:rowOff>85725</xdr:rowOff>
    </xdr:from>
    <xdr:ext cx="371475" cy="260639"/>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0201275" y="5572125"/>
          <a:ext cx="3714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sp macro="" textlink="">
      <xdr:nvSpPr>
        <xdr:cNvPr id="368" name="直線コネクタ 367">
          <a:extLst>
            <a:ext uri="{FF2B5EF4-FFF2-40B4-BE49-F238E27FC236}">
              <a16:creationId xmlns:a16="http://schemas.microsoft.com/office/drawing/2014/main" id="{00000000-0008-0000-0E00-000070010000}"/>
            </a:ext>
          </a:extLst>
        </xdr:cNvPr>
        <xdr:cNvSpPr/>
      </xdr:nv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30</xdr:row>
      <xdr:rowOff>47625</xdr:rowOff>
    </xdr:from>
    <xdr:ext cx="371475" cy="258906"/>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0201275" y="5191125"/>
          <a:ext cx="371475" cy="25890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fLocksText="0">
      <xdr:nvSpPr>
        <xdr:cNvPr id="370" name="【認定こども園・幼稚園・保育所】_x000a_有形固定資産減価償却率グラフ枠">
          <a:extLst>
            <a:ext uri="{FF2B5EF4-FFF2-40B4-BE49-F238E27FC236}">
              <a16:creationId xmlns:a16="http://schemas.microsoft.com/office/drawing/2014/main" id="{00000000-0008-0000-0E00-000072010000}"/>
            </a:ext>
          </a:extLst>
        </xdr:cNvPr>
        <xdr:cNvSpPr/>
      </xdr:nvSpPr>
      <xdr:spPr>
        <a:xfrm>
          <a:off x="10588625" y="5334000"/>
          <a:ext cx="40100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sp macro="" textlink="">
      <xdr:nvSpPr>
        <xdr:cNvPr id="371" name="直線コネクタ 370">
          <a:extLst>
            <a:ext uri="{FF2B5EF4-FFF2-40B4-BE49-F238E27FC236}">
              <a16:creationId xmlns:a16="http://schemas.microsoft.com/office/drawing/2014/main" id="{00000000-0008-0000-0E00-000073010000}"/>
            </a:ext>
          </a:extLst>
        </xdr:cNvPr>
        <xdr:cNvSpPr/>
      </xdr:nvSpPr>
      <xdr:spPr>
        <a:xfrm flipV="1">
          <a:off x="13889989"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41</xdr:row>
      <xdr:rowOff>142875</xdr:rowOff>
    </xdr:from>
    <xdr:ext cx="314325" cy="260638"/>
    <xdr:sp macro="" textlink="">
      <xdr:nvSpPr>
        <xdr:cNvPr id="372" name="【認定こども園・幼稚園・保育所】_x000a_有形固定資産減価償却率最小値テキスト">
          <a:extLst>
            <a:ext uri="{FF2B5EF4-FFF2-40B4-BE49-F238E27FC236}">
              <a16:creationId xmlns:a16="http://schemas.microsoft.com/office/drawing/2014/main" id="{00000000-0008-0000-0E00-000074010000}"/>
            </a:ext>
          </a:extLst>
        </xdr:cNvPr>
        <xdr:cNvSpPr txBox="1"/>
      </xdr:nvSpPr>
      <xdr:spPr>
        <a:xfrm>
          <a:off x="13925550" y="7172325"/>
          <a:ext cx="31432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23.9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sp macro="" textlink="">
      <xdr:nvSpPr>
        <xdr:cNvPr id="373" name="直線コネクタ 372">
          <a:extLst>
            <a:ext uri="{FF2B5EF4-FFF2-40B4-BE49-F238E27FC236}">
              <a16:creationId xmlns:a16="http://schemas.microsoft.com/office/drawing/2014/main" id="{00000000-0008-0000-0E00-000075010000}"/>
            </a:ext>
          </a:extLst>
        </xdr:cNvPr>
        <xdr:cNvSpPr/>
      </xdr:nvSpPr>
      <xdr:spPr>
        <a:xfrm>
          <a:off x="13801725" y="71647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32</xdr:row>
      <xdr:rowOff>66675</xdr:rowOff>
    </xdr:from>
    <xdr:ext cx="314325" cy="258907"/>
    <xdr:sp macro="" textlink="">
      <xdr:nvSpPr>
        <xdr:cNvPr id="374" name="【認定こども園・幼稚園・保育所】_x000a_有形固定資産減価償却率最大値テキスト">
          <a:extLst>
            <a:ext uri="{FF2B5EF4-FFF2-40B4-BE49-F238E27FC236}">
              <a16:creationId xmlns:a16="http://schemas.microsoft.com/office/drawing/2014/main" id="{00000000-0008-0000-0E00-000076010000}"/>
            </a:ext>
          </a:extLst>
        </xdr:cNvPr>
        <xdr:cNvSpPr txBox="1"/>
      </xdr:nvSpPr>
      <xdr:spPr>
        <a:xfrm>
          <a:off x="13925550" y="5553075"/>
          <a:ext cx="31432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96.8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sp macro="" textlink="">
      <xdr:nvSpPr>
        <xdr:cNvPr id="375" name="直線コネクタ 374">
          <a:extLst>
            <a:ext uri="{FF2B5EF4-FFF2-40B4-BE49-F238E27FC236}">
              <a16:creationId xmlns:a16="http://schemas.microsoft.com/office/drawing/2014/main" id="{00000000-0008-0000-0E00-000077010000}"/>
            </a:ext>
          </a:extLst>
        </xdr:cNvPr>
        <xdr:cNvSpPr/>
      </xdr:nvSpPr>
      <xdr:spPr>
        <a:xfrm>
          <a:off x="13801725" y="57759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37</xdr:row>
      <xdr:rowOff>104775</xdr:rowOff>
    </xdr:from>
    <xdr:ext cx="314325" cy="260639"/>
    <xdr:sp macro="" textlink="">
      <xdr:nvSpPr>
        <xdr:cNvPr id="376" name="【認定こども園・幼稚園・保育所】_x000a_有形固定資産減価償却率平均値テキスト">
          <a:extLst>
            <a:ext uri="{FF2B5EF4-FFF2-40B4-BE49-F238E27FC236}">
              <a16:creationId xmlns:a16="http://schemas.microsoft.com/office/drawing/2014/main" id="{00000000-0008-0000-0E00-000078010000}"/>
            </a:ext>
          </a:extLst>
        </xdr:cNvPr>
        <xdr:cNvSpPr txBox="1"/>
      </xdr:nvSpPr>
      <xdr:spPr>
        <a:xfrm>
          <a:off x="13925550" y="6448425"/>
          <a:ext cx="314325" cy="26063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fLocksText="0">
      <xdr:nvSpPr>
        <xdr:cNvPr id="377" name="フローチャート: 判断 376">
          <a:extLst>
            <a:ext uri="{FF2B5EF4-FFF2-40B4-BE49-F238E27FC236}">
              <a16:creationId xmlns:a16="http://schemas.microsoft.com/office/drawing/2014/main" id="{00000000-0008-0000-0E00-000079010000}"/>
            </a:ext>
          </a:extLst>
        </xdr:cNvPr>
        <xdr:cNvSpPr/>
      </xdr:nvSpPr>
      <xdr:spPr>
        <a:xfrm>
          <a:off x="13839825" y="64681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fLocksText="0">
      <xdr:nvSpPr>
        <xdr:cNvPr id="378" name="フローチャート: 判断 377">
          <a:extLst>
            <a:ext uri="{FF2B5EF4-FFF2-40B4-BE49-F238E27FC236}">
              <a16:creationId xmlns:a16="http://schemas.microsoft.com/office/drawing/2014/main" id="{00000000-0008-0000-0E00-00007A010000}"/>
            </a:ext>
          </a:extLst>
        </xdr:cNvPr>
        <xdr:cNvSpPr/>
      </xdr:nvSpPr>
      <xdr:spPr>
        <a:xfrm>
          <a:off x="13115925"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fLocksText="0">
      <xdr:nvSpPr>
        <xdr:cNvPr id="379" name="フローチャート: 判断 378">
          <a:extLst>
            <a:ext uri="{FF2B5EF4-FFF2-40B4-BE49-F238E27FC236}">
              <a16:creationId xmlns:a16="http://schemas.microsoft.com/office/drawing/2014/main" id="{00000000-0008-0000-0E00-00007B010000}"/>
            </a:ext>
          </a:extLst>
        </xdr:cNvPr>
        <xdr:cNvSpPr/>
      </xdr:nvSpPr>
      <xdr:spPr>
        <a:xfrm>
          <a:off x="123698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fLocksText="0">
      <xdr:nvSpPr>
        <xdr:cNvPr id="380" name="フローチャート: 判断 379">
          <a:extLst>
            <a:ext uri="{FF2B5EF4-FFF2-40B4-BE49-F238E27FC236}">
              <a16:creationId xmlns:a16="http://schemas.microsoft.com/office/drawing/2014/main" id="{00000000-0008-0000-0E00-00007C010000}"/>
            </a:ext>
          </a:extLst>
        </xdr:cNvPr>
        <xdr:cNvSpPr/>
      </xdr:nvSpPr>
      <xdr:spPr>
        <a:xfrm>
          <a:off x="11623675" y="64490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44</xdr:row>
      <xdr:rowOff>76200</xdr:rowOff>
    </xdr:from>
    <xdr:ext cx="635000" cy="258907"/>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3725525" y="762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44</xdr:row>
      <xdr:rowOff>76200</xdr:rowOff>
    </xdr:from>
    <xdr:ext cx="635000" cy="258907"/>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3001625" y="762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76200</xdr:rowOff>
    </xdr:from>
    <xdr:ext cx="635000" cy="258907"/>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2258675" y="762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44</xdr:row>
      <xdr:rowOff>76200</xdr:rowOff>
    </xdr:from>
    <xdr:ext cx="635000" cy="258907"/>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1496675" y="762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44</xdr:row>
      <xdr:rowOff>76200</xdr:rowOff>
    </xdr:from>
    <xdr:ext cx="635000" cy="258907"/>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0734675" y="762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fLocksText="0">
      <xdr:nvSpPr>
        <xdr:cNvPr id="386" name="楕円 385">
          <a:extLst>
            <a:ext uri="{FF2B5EF4-FFF2-40B4-BE49-F238E27FC236}">
              <a16:creationId xmlns:a16="http://schemas.microsoft.com/office/drawing/2014/main" id="{00000000-0008-0000-0E00-000082010000}"/>
            </a:ext>
          </a:extLst>
        </xdr:cNvPr>
        <xdr:cNvSpPr/>
      </xdr:nvSpPr>
      <xdr:spPr>
        <a:xfrm>
          <a:off x="13839825" y="64185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36</xdr:row>
      <xdr:rowOff>95250</xdr:rowOff>
    </xdr:from>
    <xdr:ext cx="314325" cy="260639"/>
    <xdr:sp macro="" textlink="">
      <xdr:nvSpPr>
        <xdr:cNvPr id="387" name="【認定こども園・幼稚園・保育所】_x000a_有形固定資産減価償却率該当値テキスト">
          <a:extLst>
            <a:ext uri="{FF2B5EF4-FFF2-40B4-BE49-F238E27FC236}">
              <a16:creationId xmlns:a16="http://schemas.microsoft.com/office/drawing/2014/main" id="{00000000-0008-0000-0E00-000083010000}"/>
            </a:ext>
          </a:extLst>
        </xdr:cNvPr>
        <xdr:cNvSpPr txBox="1"/>
      </xdr:nvSpPr>
      <xdr:spPr>
        <a:xfrm>
          <a:off x="13925550" y="6267450"/>
          <a:ext cx="31432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60.4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95885</xdr:rowOff>
    </xdr:from>
    <xdr:to>
      <xdr:col>81</xdr:col>
      <xdr:colOff>101600</xdr:colOff>
      <xdr:row>38</xdr:row>
      <xdr:rowOff>26035</xdr:rowOff>
    </xdr:to>
    <xdr:sp macro="" textlink="" fLocksText="0">
      <xdr:nvSpPr>
        <xdr:cNvPr id="388" name="楕円 387">
          <a:extLst>
            <a:ext uri="{FF2B5EF4-FFF2-40B4-BE49-F238E27FC236}">
              <a16:creationId xmlns:a16="http://schemas.microsoft.com/office/drawing/2014/main" id="{00000000-0008-0000-0E00-000084010000}"/>
            </a:ext>
          </a:extLst>
        </xdr:cNvPr>
        <xdr:cNvSpPr/>
      </xdr:nvSpPr>
      <xdr:spPr>
        <a:xfrm>
          <a:off x="13115925"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37</xdr:row>
      <xdr:rowOff>125730</xdr:rowOff>
    </xdr:from>
    <xdr:to>
      <xdr:col>85</xdr:col>
      <xdr:colOff>127000</xdr:colOff>
      <xdr:row>37</xdr:row>
      <xdr:rowOff>146685</xdr:rowOff>
    </xdr:to>
    <xdr:sp macro="" textlink="">
      <xdr:nvSpPr>
        <xdr:cNvPr id="389" name="直線コネクタ 388">
          <a:extLst>
            <a:ext uri="{FF2B5EF4-FFF2-40B4-BE49-F238E27FC236}">
              <a16:creationId xmlns:a16="http://schemas.microsoft.com/office/drawing/2014/main" id="{00000000-0008-0000-0E00-000085010000}"/>
            </a:ext>
          </a:extLst>
        </xdr:cNvPr>
        <xdr:cNvSpPr/>
      </xdr:nvSpPr>
      <xdr:spPr>
        <a:xfrm flipV="1">
          <a:off x="13166725" y="6469380"/>
          <a:ext cx="7239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37</xdr:row>
      <xdr:rowOff>109220</xdr:rowOff>
    </xdr:from>
    <xdr:to>
      <xdr:col>76</xdr:col>
      <xdr:colOff>165100</xdr:colOff>
      <xdr:row>38</xdr:row>
      <xdr:rowOff>39370</xdr:rowOff>
    </xdr:to>
    <xdr:sp macro="" textlink="" fLocksText="0">
      <xdr:nvSpPr>
        <xdr:cNvPr id="390" name="楕円 389">
          <a:extLst>
            <a:ext uri="{FF2B5EF4-FFF2-40B4-BE49-F238E27FC236}">
              <a16:creationId xmlns:a16="http://schemas.microsoft.com/office/drawing/2014/main" id="{00000000-0008-0000-0E00-000086010000}"/>
            </a:ext>
          </a:extLst>
        </xdr:cNvPr>
        <xdr:cNvSpPr/>
      </xdr:nvSpPr>
      <xdr:spPr>
        <a:xfrm>
          <a:off x="123698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37</xdr:row>
      <xdr:rowOff>146685</xdr:rowOff>
    </xdr:from>
    <xdr:to>
      <xdr:col>81</xdr:col>
      <xdr:colOff>50800</xdr:colOff>
      <xdr:row>37</xdr:row>
      <xdr:rowOff>160020</xdr:rowOff>
    </xdr:to>
    <xdr:sp macro="" textlink="">
      <xdr:nvSpPr>
        <xdr:cNvPr id="391" name="直線コネクタ 390">
          <a:extLst>
            <a:ext uri="{FF2B5EF4-FFF2-40B4-BE49-F238E27FC236}">
              <a16:creationId xmlns:a16="http://schemas.microsoft.com/office/drawing/2014/main" id="{00000000-0008-0000-0E00-000087010000}"/>
            </a:ext>
          </a:extLst>
        </xdr:cNvPr>
        <xdr:cNvSpPr/>
      </xdr:nvSpPr>
      <xdr:spPr>
        <a:xfrm flipV="1">
          <a:off x="12420600" y="6490335"/>
          <a:ext cx="746125"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80</xdr:col>
      <xdr:colOff>19050</xdr:colOff>
      <xdr:row>38</xdr:row>
      <xdr:rowOff>66675</xdr:rowOff>
    </xdr:from>
    <xdr:ext cx="346075" cy="258907"/>
    <xdr:sp macro="" textlink="">
      <xdr:nvSpPr>
        <xdr:cNvPr id="392" name="n_1aveValue【認定こども園・幼稚園・保育所】_x000a_有形固定資産減価償却率">
          <a:extLst>
            <a:ext uri="{FF2B5EF4-FFF2-40B4-BE49-F238E27FC236}">
              <a16:creationId xmlns:a16="http://schemas.microsoft.com/office/drawing/2014/main" id="{00000000-0008-0000-0E00-000088010000}"/>
            </a:ext>
          </a:extLst>
        </xdr:cNvPr>
        <xdr:cNvSpPr txBox="1"/>
      </xdr:nvSpPr>
      <xdr:spPr>
        <a:xfrm>
          <a:off x="12973050" y="6581775"/>
          <a:ext cx="3460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38</xdr:row>
      <xdr:rowOff>76200</xdr:rowOff>
    </xdr:from>
    <xdr:ext cx="346075" cy="258907"/>
    <xdr:sp macro="" textlink="">
      <xdr:nvSpPr>
        <xdr:cNvPr id="393" name="n_2aveValue【認定こども園・幼稚園・保育所】_x000a_有形固定資産減価償却率">
          <a:extLst>
            <a:ext uri="{FF2B5EF4-FFF2-40B4-BE49-F238E27FC236}">
              <a16:creationId xmlns:a16="http://schemas.microsoft.com/office/drawing/2014/main" id="{00000000-0008-0000-0E00-000089010000}"/>
            </a:ext>
          </a:extLst>
        </xdr:cNvPr>
        <xdr:cNvSpPr txBox="1"/>
      </xdr:nvSpPr>
      <xdr:spPr>
        <a:xfrm>
          <a:off x="12239625" y="6591300"/>
          <a:ext cx="3460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36</xdr:row>
      <xdr:rowOff>47625</xdr:rowOff>
    </xdr:from>
    <xdr:ext cx="314325" cy="258907"/>
    <xdr:sp macro="" textlink="">
      <xdr:nvSpPr>
        <xdr:cNvPr id="394" name="n_3aveValue【認定こども園・幼稚園・保育所】_x000a_有形固定資産減価償却率">
          <a:extLst>
            <a:ext uri="{FF2B5EF4-FFF2-40B4-BE49-F238E27FC236}">
              <a16:creationId xmlns:a16="http://schemas.microsoft.com/office/drawing/2014/main" id="{00000000-0008-0000-0E00-00008A010000}"/>
            </a:ext>
          </a:extLst>
        </xdr:cNvPr>
        <xdr:cNvSpPr txBox="1"/>
      </xdr:nvSpPr>
      <xdr:spPr>
        <a:xfrm>
          <a:off x="11496675" y="6219825"/>
          <a:ext cx="31432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36</xdr:row>
      <xdr:rowOff>38100</xdr:rowOff>
    </xdr:from>
    <xdr:ext cx="346075" cy="258907"/>
    <xdr:sp macro="" textlink="">
      <xdr:nvSpPr>
        <xdr:cNvPr id="395" name="n_1mainValue【認定こども園・幼稚園・保育所】_x000a_有形固定資産減価償却率">
          <a:extLst>
            <a:ext uri="{FF2B5EF4-FFF2-40B4-BE49-F238E27FC236}">
              <a16:creationId xmlns:a16="http://schemas.microsoft.com/office/drawing/2014/main" id="{00000000-0008-0000-0E00-00008B010000}"/>
            </a:ext>
          </a:extLst>
        </xdr:cNvPr>
        <xdr:cNvSpPr txBox="1"/>
      </xdr:nvSpPr>
      <xdr:spPr>
        <a:xfrm>
          <a:off x="12973050" y="6210300"/>
          <a:ext cx="3460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36</xdr:row>
      <xdr:rowOff>57150</xdr:rowOff>
    </xdr:from>
    <xdr:ext cx="346075" cy="258907"/>
    <xdr:sp macro="" textlink="">
      <xdr:nvSpPr>
        <xdr:cNvPr id="396" name="n_2mainValue【認定こども園・幼稚園・保育所】_x000a_有形固定資産減価償却率">
          <a:extLst>
            <a:ext uri="{FF2B5EF4-FFF2-40B4-BE49-F238E27FC236}">
              <a16:creationId xmlns:a16="http://schemas.microsoft.com/office/drawing/2014/main" id="{00000000-0008-0000-0E00-00008C010000}"/>
            </a:ext>
          </a:extLst>
        </xdr:cNvPr>
        <xdr:cNvSpPr txBox="1"/>
      </xdr:nvSpPr>
      <xdr:spPr>
        <a:xfrm>
          <a:off x="12239625" y="6229350"/>
          <a:ext cx="3460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58.6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fLocksText="0">
      <xdr:nvSpPr>
        <xdr:cNvPr id="397" name="正方形/長方形 396">
          <a:extLst>
            <a:ext uri="{FF2B5EF4-FFF2-40B4-BE49-F238E27FC236}">
              <a16:creationId xmlns:a16="http://schemas.microsoft.com/office/drawing/2014/main" id="{00000000-0008-0000-0E00-00008D01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認定こども園・幼稚園・保育所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fLocksText="0">
      <xdr:nvSpPr>
        <xdr:cNvPr id="398" name="正方形/長方形 397">
          <a:extLst>
            <a:ext uri="{FF2B5EF4-FFF2-40B4-BE49-F238E27FC236}">
              <a16:creationId xmlns:a16="http://schemas.microsoft.com/office/drawing/2014/main" id="{00000000-0008-0000-0E00-00008E010000}"/>
            </a:ext>
          </a:extLst>
        </xdr:cNvPr>
        <xdr:cNvSpPr/>
      </xdr:nvSpPr>
      <xdr:spPr>
        <a:xfrm>
          <a:off x="15671800"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fLocksText="0">
      <xdr:nvSpPr>
        <xdr:cNvPr id="399" name="正方形/長方形 398">
          <a:extLst>
            <a:ext uri="{FF2B5EF4-FFF2-40B4-BE49-F238E27FC236}">
              <a16:creationId xmlns:a16="http://schemas.microsoft.com/office/drawing/2014/main" id="{00000000-0008-0000-0E00-00008F010000}"/>
            </a:ext>
          </a:extLst>
        </xdr:cNvPr>
        <xdr:cNvSpPr/>
      </xdr:nvSpPr>
      <xdr:spPr>
        <a:xfrm>
          <a:off x="15671800"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fLocksText="0">
      <xdr:nvSpPr>
        <xdr:cNvPr id="400" name="正方形/長方形 399">
          <a:extLst>
            <a:ext uri="{FF2B5EF4-FFF2-40B4-BE49-F238E27FC236}">
              <a16:creationId xmlns:a16="http://schemas.microsoft.com/office/drawing/2014/main" id="{00000000-0008-0000-0E00-000090010000}"/>
            </a:ext>
          </a:extLst>
        </xdr:cNvPr>
        <xdr:cNvSpPr/>
      </xdr:nvSpPr>
      <xdr:spPr>
        <a:xfrm>
          <a:off x="16516350"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fLocksText="0">
      <xdr:nvSpPr>
        <xdr:cNvPr id="401" name="正方形/長方形 400">
          <a:extLst>
            <a:ext uri="{FF2B5EF4-FFF2-40B4-BE49-F238E27FC236}">
              <a16:creationId xmlns:a16="http://schemas.microsoft.com/office/drawing/2014/main" id="{00000000-0008-0000-0E00-000091010000}"/>
            </a:ext>
          </a:extLst>
        </xdr:cNvPr>
        <xdr:cNvSpPr/>
      </xdr:nvSpPr>
      <xdr:spPr>
        <a:xfrm>
          <a:off x="16516350"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fLocksText="0">
      <xdr:nvSpPr>
        <xdr:cNvPr id="402" name="正方形/長方形 401">
          <a:extLst>
            <a:ext uri="{FF2B5EF4-FFF2-40B4-BE49-F238E27FC236}">
              <a16:creationId xmlns:a16="http://schemas.microsoft.com/office/drawing/2014/main" id="{00000000-0008-0000-0E00-000092010000}"/>
            </a:ext>
          </a:extLst>
        </xdr:cNvPr>
        <xdr:cNvSpPr/>
      </xdr:nvSpPr>
      <xdr:spPr>
        <a:xfrm>
          <a:off x="17487900"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fLocksText="0">
      <xdr:nvSpPr>
        <xdr:cNvPr id="403" name="正方形/長方形 402">
          <a:extLst>
            <a:ext uri="{FF2B5EF4-FFF2-40B4-BE49-F238E27FC236}">
              <a16:creationId xmlns:a16="http://schemas.microsoft.com/office/drawing/2014/main" id="{00000000-0008-0000-0E00-000093010000}"/>
            </a:ext>
          </a:extLst>
        </xdr:cNvPr>
        <xdr:cNvSpPr/>
      </xdr:nvSpPr>
      <xdr:spPr>
        <a:xfrm>
          <a:off x="17487900"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fLocksText="0">
      <xdr:nvSpPr>
        <xdr:cNvPr id="404" name="正方形/長方形 403">
          <a:extLst>
            <a:ext uri="{FF2B5EF4-FFF2-40B4-BE49-F238E27FC236}">
              <a16:creationId xmlns:a16="http://schemas.microsoft.com/office/drawing/2014/main" id="{00000000-0008-0000-0E00-000094010000}"/>
            </a:ext>
          </a:extLst>
        </xdr:cNvPr>
        <xdr:cNvSpPr/>
      </xdr:nvSpPr>
      <xdr:spPr>
        <a:xfrm>
          <a:off x="15544800" y="5334000"/>
          <a:ext cx="40386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30</xdr:row>
      <xdr:rowOff>0</xdr:rowOff>
    </xdr:from>
    <xdr:ext cx="288925" cy="230331"/>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5535275" y="5143500"/>
          <a:ext cx="288925" cy="23033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sp macro="" textlink="">
      <xdr:nvSpPr>
        <xdr:cNvPr id="406" name="直線コネクタ 405">
          <a:extLst>
            <a:ext uri="{FF2B5EF4-FFF2-40B4-BE49-F238E27FC236}">
              <a16:creationId xmlns:a16="http://schemas.microsoft.com/office/drawing/2014/main" id="{00000000-0008-0000-0E00-000096010000}"/>
            </a:ext>
          </a:extLst>
        </xdr:cNvPr>
        <xdr:cNvSpPr/>
      </xdr:nv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41</xdr:row>
      <xdr:rowOff>133350</xdr:rowOff>
    </xdr:from>
    <xdr:to>
      <xdr:col>120</xdr:col>
      <xdr:colOff>114300</xdr:colOff>
      <xdr:row>41</xdr:row>
      <xdr:rowOff>133350</xdr:rowOff>
    </xdr:to>
    <xdr:sp macro="" textlink="">
      <xdr:nvSpPr>
        <xdr:cNvPr id="407" name="直線コネクタ 406">
          <a:extLst>
            <a:ext uri="{FF2B5EF4-FFF2-40B4-BE49-F238E27FC236}">
              <a16:creationId xmlns:a16="http://schemas.microsoft.com/office/drawing/2014/main" id="{00000000-0008-0000-0E00-000097010000}"/>
            </a:ext>
          </a:extLst>
        </xdr:cNvPr>
        <xdr:cNvSpPr/>
      </xdr:nv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40</xdr:row>
      <xdr:rowOff>161925</xdr:rowOff>
    </xdr:from>
    <xdr:ext cx="384175" cy="260638"/>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5154275" y="7019925"/>
          <a:ext cx="38417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sp macro="" textlink="">
      <xdr:nvSpPr>
        <xdr:cNvPr id="409" name="直線コネクタ 408">
          <a:extLst>
            <a:ext uri="{FF2B5EF4-FFF2-40B4-BE49-F238E27FC236}">
              <a16:creationId xmlns:a16="http://schemas.microsoft.com/office/drawing/2014/main" id="{00000000-0008-0000-0E00-000099010000}"/>
            </a:ext>
          </a:extLst>
        </xdr:cNvPr>
        <xdr:cNvSpPr/>
      </xdr:nv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38</xdr:row>
      <xdr:rowOff>47625</xdr:rowOff>
    </xdr:from>
    <xdr:ext cx="384175" cy="258907"/>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5154275" y="6562725"/>
          <a:ext cx="3841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sp macro="" textlink="">
      <xdr:nvSpPr>
        <xdr:cNvPr id="411" name="直線コネクタ 410">
          <a:extLst>
            <a:ext uri="{FF2B5EF4-FFF2-40B4-BE49-F238E27FC236}">
              <a16:creationId xmlns:a16="http://schemas.microsoft.com/office/drawing/2014/main" id="{00000000-0008-0000-0E00-00009B010000}"/>
            </a:ext>
          </a:extLst>
        </xdr:cNvPr>
        <xdr:cNvSpPr/>
      </xdr:nv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35</xdr:row>
      <xdr:rowOff>104775</xdr:rowOff>
    </xdr:from>
    <xdr:ext cx="384175" cy="260638"/>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5154275" y="6105525"/>
          <a:ext cx="38417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sp macro="" textlink="">
      <xdr:nvSpPr>
        <xdr:cNvPr id="413" name="直線コネクタ 412">
          <a:extLst>
            <a:ext uri="{FF2B5EF4-FFF2-40B4-BE49-F238E27FC236}">
              <a16:creationId xmlns:a16="http://schemas.microsoft.com/office/drawing/2014/main" id="{00000000-0008-0000-0E00-00009D010000}"/>
            </a:ext>
          </a:extLst>
        </xdr:cNvPr>
        <xdr:cNvSpPr/>
      </xdr:nv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32</xdr:row>
      <xdr:rowOff>161925</xdr:rowOff>
    </xdr:from>
    <xdr:ext cx="384175" cy="260639"/>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5154275" y="5648325"/>
          <a:ext cx="3841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sp macro="" textlink="">
      <xdr:nvSpPr>
        <xdr:cNvPr id="415" name="直線コネクタ 414">
          <a:extLst>
            <a:ext uri="{FF2B5EF4-FFF2-40B4-BE49-F238E27FC236}">
              <a16:creationId xmlns:a16="http://schemas.microsoft.com/office/drawing/2014/main" id="{00000000-0008-0000-0E00-00009F010000}"/>
            </a:ext>
          </a:extLst>
        </xdr:cNvPr>
        <xdr:cNvSpPr/>
      </xdr:nv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30</xdr:row>
      <xdr:rowOff>47625</xdr:rowOff>
    </xdr:from>
    <xdr:ext cx="384175" cy="258906"/>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5154275" y="5191125"/>
          <a:ext cx="384175" cy="25890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fLocksText="0">
      <xdr:nvSpPr>
        <xdr:cNvPr id="417" name="【認定こども園・幼稚園・保育所】_x000a_一人当たり面積グラフ枠">
          <a:extLst>
            <a:ext uri="{FF2B5EF4-FFF2-40B4-BE49-F238E27FC236}">
              <a16:creationId xmlns:a16="http://schemas.microsoft.com/office/drawing/2014/main" id="{00000000-0008-0000-0E00-0000A1010000}"/>
            </a:ext>
          </a:extLst>
        </xdr:cNvPr>
        <xdr:cNvSpPr/>
      </xdr:nvSpPr>
      <xdr:spPr>
        <a:xfrm>
          <a:off x="15544800" y="5334000"/>
          <a:ext cx="4038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sp macro="" textlink="">
      <xdr:nvSpPr>
        <xdr:cNvPr id="418" name="直線コネクタ 417">
          <a:extLst>
            <a:ext uri="{FF2B5EF4-FFF2-40B4-BE49-F238E27FC236}">
              <a16:creationId xmlns:a16="http://schemas.microsoft.com/office/drawing/2014/main" id="{00000000-0008-0000-0E00-0000A2010000}"/>
            </a:ext>
          </a:extLst>
        </xdr:cNvPr>
        <xdr:cNvSpPr/>
      </xdr:nvSpPr>
      <xdr:spPr>
        <a:xfrm flipV="1">
          <a:off x="188461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41</xdr:row>
      <xdr:rowOff>114300</xdr:rowOff>
    </xdr:from>
    <xdr:ext cx="384175" cy="260638"/>
    <xdr:sp macro="" textlink="">
      <xdr:nvSpPr>
        <xdr:cNvPr id="419" name="【認定こども園・幼稚園・保育所】_x000a_一人当たり面積最小値テキスト">
          <a:extLst>
            <a:ext uri="{FF2B5EF4-FFF2-40B4-BE49-F238E27FC236}">
              <a16:creationId xmlns:a16="http://schemas.microsoft.com/office/drawing/2014/main" id="{00000000-0008-0000-0E00-0000A3010000}"/>
            </a:ext>
          </a:extLst>
        </xdr:cNvPr>
        <xdr:cNvSpPr txBox="1"/>
      </xdr:nvSpPr>
      <xdr:spPr>
        <a:xfrm>
          <a:off x="18878550" y="7143750"/>
          <a:ext cx="38417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sp macro="" textlink="">
      <xdr:nvSpPr>
        <xdr:cNvPr id="420" name="直線コネクタ 419">
          <a:extLst>
            <a:ext uri="{FF2B5EF4-FFF2-40B4-BE49-F238E27FC236}">
              <a16:creationId xmlns:a16="http://schemas.microsoft.com/office/drawing/2014/main" id="{00000000-0008-0000-0E00-0000A4010000}"/>
            </a:ext>
          </a:extLst>
        </xdr:cNvPr>
        <xdr:cNvSpPr/>
      </xdr:nvSpPr>
      <xdr:spPr>
        <a:xfrm>
          <a:off x="18786475" y="71445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32</xdr:row>
      <xdr:rowOff>161925</xdr:rowOff>
    </xdr:from>
    <xdr:ext cx="384175" cy="260639"/>
    <xdr:sp macro="" textlink="">
      <xdr:nvSpPr>
        <xdr:cNvPr id="421" name="【認定こども園・幼稚園・保育所】_x000a_一人当たり面積最大値テキスト">
          <a:extLst>
            <a:ext uri="{FF2B5EF4-FFF2-40B4-BE49-F238E27FC236}">
              <a16:creationId xmlns:a16="http://schemas.microsoft.com/office/drawing/2014/main" id="{00000000-0008-0000-0E00-0000A5010000}"/>
            </a:ext>
          </a:extLst>
        </xdr:cNvPr>
        <xdr:cNvSpPr txBox="1"/>
      </xdr:nvSpPr>
      <xdr:spPr>
        <a:xfrm>
          <a:off x="18878550" y="5648325"/>
          <a:ext cx="3841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0.282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sp macro="" textlink="">
      <xdr:nvSpPr>
        <xdr:cNvPr id="422" name="直線コネクタ 421">
          <a:extLst>
            <a:ext uri="{FF2B5EF4-FFF2-40B4-BE49-F238E27FC236}">
              <a16:creationId xmlns:a16="http://schemas.microsoft.com/office/drawing/2014/main" id="{00000000-0008-0000-0E00-0000A6010000}"/>
            </a:ext>
          </a:extLst>
        </xdr:cNvPr>
        <xdr:cNvSpPr/>
      </xdr:nvSpPr>
      <xdr:spPr>
        <a:xfrm>
          <a:off x="18786475" y="58734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38</xdr:row>
      <xdr:rowOff>57150</xdr:rowOff>
    </xdr:from>
    <xdr:ext cx="384175" cy="258907"/>
    <xdr:sp macro="" textlink="">
      <xdr:nvSpPr>
        <xdr:cNvPr id="423" name="【認定こども園・幼稚園・保育所】_x000a_一人当たり面積平均値テキスト">
          <a:extLst>
            <a:ext uri="{FF2B5EF4-FFF2-40B4-BE49-F238E27FC236}">
              <a16:creationId xmlns:a16="http://schemas.microsoft.com/office/drawing/2014/main" id="{00000000-0008-0000-0E00-0000A7010000}"/>
            </a:ext>
          </a:extLst>
        </xdr:cNvPr>
        <xdr:cNvSpPr txBox="1"/>
      </xdr:nvSpPr>
      <xdr:spPr>
        <a:xfrm>
          <a:off x="18878550" y="6572250"/>
          <a:ext cx="384175" cy="25890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fLocksText="0">
      <xdr:nvSpPr>
        <xdr:cNvPr id="424" name="フローチャート: 判断 423">
          <a:extLst>
            <a:ext uri="{FF2B5EF4-FFF2-40B4-BE49-F238E27FC236}">
              <a16:creationId xmlns:a16="http://schemas.microsoft.com/office/drawing/2014/main" id="{00000000-0008-0000-0E00-0000A8010000}"/>
            </a:ext>
          </a:extLst>
        </xdr:cNvPr>
        <xdr:cNvSpPr/>
      </xdr:nvSpPr>
      <xdr:spPr>
        <a:xfrm>
          <a:off x="187960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fLocksText="0">
      <xdr:nvSpPr>
        <xdr:cNvPr id="425" name="フローチャート: 判断 424">
          <a:extLst>
            <a:ext uri="{FF2B5EF4-FFF2-40B4-BE49-F238E27FC236}">
              <a16:creationId xmlns:a16="http://schemas.microsoft.com/office/drawing/2014/main" id="{00000000-0008-0000-0E00-0000A9010000}"/>
            </a:ext>
          </a:extLst>
        </xdr:cNvPr>
        <xdr:cNvSpPr/>
      </xdr:nvSpPr>
      <xdr:spPr>
        <a:xfrm>
          <a:off x="18100675" y="67188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fLocksText="0">
      <xdr:nvSpPr>
        <xdr:cNvPr id="426" name="フローチャート: 判断 425">
          <a:extLst>
            <a:ext uri="{FF2B5EF4-FFF2-40B4-BE49-F238E27FC236}">
              <a16:creationId xmlns:a16="http://schemas.microsoft.com/office/drawing/2014/main" id="{00000000-0008-0000-0E00-0000AA010000}"/>
            </a:ext>
          </a:extLst>
        </xdr:cNvPr>
        <xdr:cNvSpPr/>
      </xdr:nvSpPr>
      <xdr:spPr>
        <a:xfrm>
          <a:off x="17325975"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37</xdr:row>
      <xdr:rowOff>109982</xdr:rowOff>
    </xdr:from>
    <xdr:to>
      <xdr:col>102</xdr:col>
      <xdr:colOff>165100</xdr:colOff>
      <xdr:row>38</xdr:row>
      <xdr:rowOff>40132</xdr:rowOff>
    </xdr:to>
    <xdr:sp macro="" textlink="" fLocksText="0">
      <xdr:nvSpPr>
        <xdr:cNvPr id="427" name="フローチャート: 判断 426">
          <a:extLst>
            <a:ext uri="{FF2B5EF4-FFF2-40B4-BE49-F238E27FC236}">
              <a16:creationId xmlns:a16="http://schemas.microsoft.com/office/drawing/2014/main" id="{00000000-0008-0000-0E00-0000AB010000}"/>
            </a:ext>
          </a:extLst>
        </xdr:cNvPr>
        <xdr:cNvSpPr/>
      </xdr:nvSpPr>
      <xdr:spPr>
        <a:xfrm>
          <a:off x="1657985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44</xdr:row>
      <xdr:rowOff>76200</xdr:rowOff>
    </xdr:from>
    <xdr:ext cx="635000" cy="258907"/>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8678525" y="762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44</xdr:row>
      <xdr:rowOff>76200</xdr:rowOff>
    </xdr:from>
    <xdr:ext cx="635000" cy="258907"/>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7973675" y="762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44</xdr:row>
      <xdr:rowOff>76200</xdr:rowOff>
    </xdr:from>
    <xdr:ext cx="635000" cy="258907"/>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211675" y="762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76200</xdr:rowOff>
    </xdr:from>
    <xdr:ext cx="635000" cy="258907"/>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6468725" y="762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44</xdr:row>
      <xdr:rowOff>76200</xdr:rowOff>
    </xdr:from>
    <xdr:ext cx="635000" cy="258907"/>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5706725" y="762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fLocksText="0">
      <xdr:nvSpPr>
        <xdr:cNvPr id="433" name="楕円 432">
          <a:extLst>
            <a:ext uri="{FF2B5EF4-FFF2-40B4-BE49-F238E27FC236}">
              <a16:creationId xmlns:a16="http://schemas.microsoft.com/office/drawing/2014/main" id="{00000000-0008-0000-0E00-0000B1010000}"/>
            </a:ext>
          </a:extLst>
        </xdr:cNvPr>
        <xdr:cNvSpPr/>
      </xdr:nvSpPr>
      <xdr:spPr>
        <a:xfrm>
          <a:off x="187960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40</xdr:row>
      <xdr:rowOff>76200</xdr:rowOff>
    </xdr:from>
    <xdr:ext cx="384175" cy="258907"/>
    <xdr:sp macro="" textlink="">
      <xdr:nvSpPr>
        <xdr:cNvPr id="434" name="【認定こども園・幼稚園・保育所】_x000a_一人当たり面積該当値テキスト">
          <a:extLst>
            <a:ext uri="{FF2B5EF4-FFF2-40B4-BE49-F238E27FC236}">
              <a16:creationId xmlns:a16="http://schemas.microsoft.com/office/drawing/2014/main" id="{00000000-0008-0000-0E00-0000B2010000}"/>
            </a:ext>
          </a:extLst>
        </xdr:cNvPr>
        <xdr:cNvSpPr txBox="1"/>
      </xdr:nvSpPr>
      <xdr:spPr>
        <a:xfrm>
          <a:off x="18878550" y="6934200"/>
          <a:ext cx="3841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98552</xdr:rowOff>
    </xdr:from>
    <xdr:to>
      <xdr:col>112</xdr:col>
      <xdr:colOff>38100</xdr:colOff>
      <xdr:row>41</xdr:row>
      <xdr:rowOff>28702</xdr:rowOff>
    </xdr:to>
    <xdr:sp macro="" textlink="" fLocksText="0">
      <xdr:nvSpPr>
        <xdr:cNvPr id="435" name="楕円 434">
          <a:extLst>
            <a:ext uri="{FF2B5EF4-FFF2-40B4-BE49-F238E27FC236}">
              <a16:creationId xmlns:a16="http://schemas.microsoft.com/office/drawing/2014/main" id="{00000000-0008-0000-0E00-0000B3010000}"/>
            </a:ext>
          </a:extLst>
        </xdr:cNvPr>
        <xdr:cNvSpPr/>
      </xdr:nvSpPr>
      <xdr:spPr>
        <a:xfrm>
          <a:off x="18100675" y="69565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40</xdr:row>
      <xdr:rowOff>144780</xdr:rowOff>
    </xdr:from>
    <xdr:to>
      <xdr:col>116</xdr:col>
      <xdr:colOff>63500</xdr:colOff>
      <xdr:row>40</xdr:row>
      <xdr:rowOff>149352</xdr:rowOff>
    </xdr:to>
    <xdr:sp macro="" textlink="">
      <xdr:nvSpPr>
        <xdr:cNvPr id="436" name="直線コネクタ 435">
          <a:extLst>
            <a:ext uri="{FF2B5EF4-FFF2-40B4-BE49-F238E27FC236}">
              <a16:creationId xmlns:a16="http://schemas.microsoft.com/office/drawing/2014/main" id="{00000000-0008-0000-0E00-0000B4010000}"/>
            </a:ext>
          </a:extLst>
        </xdr:cNvPr>
        <xdr:cNvSpPr/>
      </xdr:nvSpPr>
      <xdr:spPr>
        <a:xfrm flipV="1">
          <a:off x="18132425" y="7002780"/>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40</xdr:row>
      <xdr:rowOff>98552</xdr:rowOff>
    </xdr:from>
    <xdr:to>
      <xdr:col>107</xdr:col>
      <xdr:colOff>101600</xdr:colOff>
      <xdr:row>41</xdr:row>
      <xdr:rowOff>28702</xdr:rowOff>
    </xdr:to>
    <xdr:sp macro="" textlink="" fLocksText="0">
      <xdr:nvSpPr>
        <xdr:cNvPr id="437" name="楕円 436">
          <a:extLst>
            <a:ext uri="{FF2B5EF4-FFF2-40B4-BE49-F238E27FC236}">
              <a16:creationId xmlns:a16="http://schemas.microsoft.com/office/drawing/2014/main" id="{00000000-0008-0000-0E00-0000B5010000}"/>
            </a:ext>
          </a:extLst>
        </xdr:cNvPr>
        <xdr:cNvSpPr/>
      </xdr:nvSpPr>
      <xdr:spPr>
        <a:xfrm>
          <a:off x="17325975"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40</xdr:row>
      <xdr:rowOff>149352</xdr:rowOff>
    </xdr:from>
    <xdr:to>
      <xdr:col>111</xdr:col>
      <xdr:colOff>177800</xdr:colOff>
      <xdr:row>40</xdr:row>
      <xdr:rowOff>149352</xdr:rowOff>
    </xdr:to>
    <xdr:sp macro="" textlink="">
      <xdr:nvSpPr>
        <xdr:cNvPr id="438" name="直線コネクタ 437">
          <a:extLst>
            <a:ext uri="{FF2B5EF4-FFF2-40B4-BE49-F238E27FC236}">
              <a16:creationId xmlns:a16="http://schemas.microsoft.com/office/drawing/2014/main" id="{00000000-0008-0000-0E00-0000B6010000}"/>
            </a:ext>
          </a:extLst>
        </xdr:cNvPr>
        <xdr:cNvSpPr/>
      </xdr:nvSpPr>
      <xdr:spPr>
        <a:xfrm>
          <a:off x="17376775" y="7007352"/>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110</xdr:col>
      <xdr:colOff>114300</xdr:colOff>
      <xdr:row>37</xdr:row>
      <xdr:rowOff>152400</xdr:rowOff>
    </xdr:from>
    <xdr:ext cx="371475" cy="260639"/>
    <xdr:sp macro="" textlink="">
      <xdr:nvSpPr>
        <xdr:cNvPr id="439" name="n_1aveValue【認定こども園・幼稚園・保育所】_x000a_一人当たり面積">
          <a:extLst>
            <a:ext uri="{FF2B5EF4-FFF2-40B4-BE49-F238E27FC236}">
              <a16:creationId xmlns:a16="http://schemas.microsoft.com/office/drawing/2014/main" id="{00000000-0008-0000-0E00-0000B7010000}"/>
            </a:ext>
          </a:extLst>
        </xdr:cNvPr>
        <xdr:cNvSpPr txBox="1"/>
      </xdr:nvSpPr>
      <xdr:spPr>
        <a:xfrm>
          <a:off x="17926050" y="6496050"/>
          <a:ext cx="3714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37</xdr:row>
      <xdr:rowOff>142875</xdr:rowOff>
    </xdr:from>
    <xdr:ext cx="403225" cy="260639"/>
    <xdr:sp macro="" textlink="">
      <xdr:nvSpPr>
        <xdr:cNvPr id="440" name="n_2aveValue【認定こども園・幼稚園・保育所】_x000a_一人当たり面積">
          <a:extLst>
            <a:ext uri="{FF2B5EF4-FFF2-40B4-BE49-F238E27FC236}">
              <a16:creationId xmlns:a16="http://schemas.microsoft.com/office/drawing/2014/main" id="{00000000-0008-0000-0E00-0000B8010000}"/>
            </a:ext>
          </a:extLst>
        </xdr:cNvPr>
        <xdr:cNvSpPr txBox="1"/>
      </xdr:nvSpPr>
      <xdr:spPr>
        <a:xfrm>
          <a:off x="17164050" y="6486525"/>
          <a:ext cx="40322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36</xdr:row>
      <xdr:rowOff>57150</xdr:rowOff>
    </xdr:from>
    <xdr:ext cx="403225" cy="258907"/>
    <xdr:sp macro="" textlink="">
      <xdr:nvSpPr>
        <xdr:cNvPr id="441" name="n_3aveValue【認定こども園・幼稚園・保育所】_x000a_一人当たり面積">
          <a:extLst>
            <a:ext uri="{FF2B5EF4-FFF2-40B4-BE49-F238E27FC236}">
              <a16:creationId xmlns:a16="http://schemas.microsoft.com/office/drawing/2014/main" id="{00000000-0008-0000-0E00-0000B9010000}"/>
            </a:ext>
          </a:extLst>
        </xdr:cNvPr>
        <xdr:cNvSpPr txBox="1"/>
      </xdr:nvSpPr>
      <xdr:spPr>
        <a:xfrm>
          <a:off x="16421100" y="6229350"/>
          <a:ext cx="40322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41</xdr:row>
      <xdr:rowOff>19050</xdr:rowOff>
    </xdr:from>
    <xdr:ext cx="371475" cy="258906"/>
    <xdr:sp macro="" textlink="">
      <xdr:nvSpPr>
        <xdr:cNvPr id="442" name="n_1mainValue【認定こども園・幼稚園・保育所】_x000a_一人当たり面積">
          <a:extLst>
            <a:ext uri="{FF2B5EF4-FFF2-40B4-BE49-F238E27FC236}">
              <a16:creationId xmlns:a16="http://schemas.microsoft.com/office/drawing/2014/main" id="{00000000-0008-0000-0E00-0000BA010000}"/>
            </a:ext>
          </a:extLst>
        </xdr:cNvPr>
        <xdr:cNvSpPr txBox="1"/>
      </xdr:nvSpPr>
      <xdr:spPr>
        <a:xfrm>
          <a:off x="17926050" y="7048500"/>
          <a:ext cx="371475" cy="25890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41</xdr:row>
      <xdr:rowOff>19050</xdr:rowOff>
    </xdr:from>
    <xdr:ext cx="403225" cy="258906"/>
    <xdr:sp macro="" textlink="">
      <xdr:nvSpPr>
        <xdr:cNvPr id="443" name="n_2mainValue【認定こども園・幼稚園・保育所】_x000a_一人当たり面積">
          <a:extLst>
            <a:ext uri="{FF2B5EF4-FFF2-40B4-BE49-F238E27FC236}">
              <a16:creationId xmlns:a16="http://schemas.microsoft.com/office/drawing/2014/main" id="{00000000-0008-0000-0E00-0000BB010000}"/>
            </a:ext>
          </a:extLst>
        </xdr:cNvPr>
        <xdr:cNvSpPr txBox="1"/>
      </xdr:nvSpPr>
      <xdr:spPr>
        <a:xfrm>
          <a:off x="17164050" y="7048500"/>
          <a:ext cx="403225" cy="25890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fLocksText="0">
      <xdr:nvSpPr>
        <xdr:cNvPr id="444" name="正方形/長方形 443">
          <a:extLst>
            <a:ext uri="{FF2B5EF4-FFF2-40B4-BE49-F238E27FC236}">
              <a16:creationId xmlns:a16="http://schemas.microsoft.com/office/drawing/2014/main" id="{00000000-0008-0000-0E00-0000BC01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学校施設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fLocksText="0">
      <xdr:nvSpPr>
        <xdr:cNvPr id="445" name="正方形/長方形 444">
          <a:extLst>
            <a:ext uri="{FF2B5EF4-FFF2-40B4-BE49-F238E27FC236}">
              <a16:creationId xmlns:a16="http://schemas.microsoft.com/office/drawing/2014/main" id="{00000000-0008-0000-0E00-0000BD010000}"/>
            </a:ext>
          </a:extLst>
        </xdr:cNvPr>
        <xdr:cNvSpPr/>
      </xdr:nvSpPr>
      <xdr:spPr>
        <a:xfrm>
          <a:off x="10687050"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fLocksText="0">
      <xdr:nvSpPr>
        <xdr:cNvPr id="446" name="正方形/長方形 445">
          <a:extLst>
            <a:ext uri="{FF2B5EF4-FFF2-40B4-BE49-F238E27FC236}">
              <a16:creationId xmlns:a16="http://schemas.microsoft.com/office/drawing/2014/main" id="{00000000-0008-0000-0E00-0000BE010000}"/>
            </a:ext>
          </a:extLst>
        </xdr:cNvPr>
        <xdr:cNvSpPr/>
      </xdr:nvSpPr>
      <xdr:spPr>
        <a:xfrm>
          <a:off x="10687050"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fLocksText="0">
      <xdr:nvSpPr>
        <xdr:cNvPr id="447" name="正方形/長方形 446">
          <a:extLst>
            <a:ext uri="{FF2B5EF4-FFF2-40B4-BE49-F238E27FC236}">
              <a16:creationId xmlns:a16="http://schemas.microsoft.com/office/drawing/2014/main" id="{00000000-0008-0000-0E00-0000BF010000}"/>
            </a:ext>
          </a:extLst>
        </xdr:cNvPr>
        <xdr:cNvSpPr/>
      </xdr:nvSpPr>
      <xdr:spPr>
        <a:xfrm>
          <a:off x="11560175"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fLocksText="0">
      <xdr:nvSpPr>
        <xdr:cNvPr id="448" name="正方形/長方形 447">
          <a:extLst>
            <a:ext uri="{FF2B5EF4-FFF2-40B4-BE49-F238E27FC236}">
              <a16:creationId xmlns:a16="http://schemas.microsoft.com/office/drawing/2014/main" id="{00000000-0008-0000-0E00-0000C0010000}"/>
            </a:ext>
          </a:extLst>
        </xdr:cNvPr>
        <xdr:cNvSpPr/>
      </xdr:nvSpPr>
      <xdr:spPr>
        <a:xfrm>
          <a:off x="11560175"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fLocksText="0">
      <xdr:nvSpPr>
        <xdr:cNvPr id="449" name="正方形/長方形 448">
          <a:extLst>
            <a:ext uri="{FF2B5EF4-FFF2-40B4-BE49-F238E27FC236}">
              <a16:creationId xmlns:a16="http://schemas.microsoft.com/office/drawing/2014/main" id="{00000000-0008-0000-0E00-0000C1010000}"/>
            </a:ext>
          </a:extLst>
        </xdr:cNvPr>
        <xdr:cNvSpPr/>
      </xdr:nvSpPr>
      <xdr:spPr>
        <a:xfrm>
          <a:off x="12531725"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fLocksText="0">
      <xdr:nvSpPr>
        <xdr:cNvPr id="450" name="正方形/長方形 449">
          <a:extLst>
            <a:ext uri="{FF2B5EF4-FFF2-40B4-BE49-F238E27FC236}">
              <a16:creationId xmlns:a16="http://schemas.microsoft.com/office/drawing/2014/main" id="{00000000-0008-0000-0E00-0000C2010000}"/>
            </a:ext>
          </a:extLst>
        </xdr:cNvPr>
        <xdr:cNvSpPr/>
      </xdr:nvSpPr>
      <xdr:spPr>
        <a:xfrm>
          <a:off x="12531725"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fLocksText="0">
      <xdr:nvSpPr>
        <xdr:cNvPr id="451" name="正方形/長方形 450">
          <a:extLst>
            <a:ext uri="{FF2B5EF4-FFF2-40B4-BE49-F238E27FC236}">
              <a16:creationId xmlns:a16="http://schemas.microsoft.com/office/drawing/2014/main" id="{00000000-0008-0000-0E00-0000C3010000}"/>
            </a:ext>
          </a:extLst>
        </xdr:cNvPr>
        <xdr:cNvSpPr/>
      </xdr:nvSpPr>
      <xdr:spPr>
        <a:xfrm>
          <a:off x="10588625" y="9144000"/>
          <a:ext cx="40100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52</xdr:row>
      <xdr:rowOff>38100</xdr:rowOff>
    </xdr:from>
    <xdr:ext cx="263525" cy="230331"/>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0544175" y="8953500"/>
          <a:ext cx="263525" cy="23033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sp macro="" textlink="">
      <xdr:nvSpPr>
        <xdr:cNvPr id="453" name="直線コネクタ 452">
          <a:extLst>
            <a:ext uri="{FF2B5EF4-FFF2-40B4-BE49-F238E27FC236}">
              <a16:creationId xmlns:a16="http://schemas.microsoft.com/office/drawing/2014/main" id="{00000000-0008-0000-0E00-0000C5010000}"/>
            </a:ext>
          </a:extLst>
        </xdr:cNvPr>
        <xdr:cNvSpPr/>
      </xdr:nv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65</xdr:row>
      <xdr:rowOff>142875</xdr:rowOff>
    </xdr:from>
    <xdr:ext cx="336550" cy="260639"/>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0239375" y="11287125"/>
          <a:ext cx="33655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sp macro="" textlink="">
      <xdr:nvSpPr>
        <xdr:cNvPr id="455" name="直線コネクタ 454">
          <a:extLst>
            <a:ext uri="{FF2B5EF4-FFF2-40B4-BE49-F238E27FC236}">
              <a16:creationId xmlns:a16="http://schemas.microsoft.com/office/drawing/2014/main" id="{00000000-0008-0000-0E00-0000C7010000}"/>
            </a:ext>
          </a:extLst>
        </xdr:cNvPr>
        <xdr:cNvSpPr/>
      </xdr:nv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63</xdr:row>
      <xdr:rowOff>28575</xdr:rowOff>
    </xdr:from>
    <xdr:ext cx="336550" cy="258906"/>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0239375" y="10829925"/>
          <a:ext cx="336550" cy="25890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sp macro="" textlink="">
      <xdr:nvSpPr>
        <xdr:cNvPr id="457" name="直線コネクタ 456">
          <a:extLst>
            <a:ext uri="{FF2B5EF4-FFF2-40B4-BE49-F238E27FC236}">
              <a16:creationId xmlns:a16="http://schemas.microsoft.com/office/drawing/2014/main" id="{00000000-0008-0000-0E00-0000C9010000}"/>
            </a:ext>
          </a:extLst>
        </xdr:cNvPr>
        <xdr:cNvSpPr/>
      </xdr:nv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60</xdr:row>
      <xdr:rowOff>85725</xdr:rowOff>
    </xdr:from>
    <xdr:ext cx="336550" cy="260639"/>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0239375" y="10372725"/>
          <a:ext cx="33655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sp macro="" textlink="">
      <xdr:nvSpPr>
        <xdr:cNvPr id="459" name="直線コネクタ 458">
          <a:extLst>
            <a:ext uri="{FF2B5EF4-FFF2-40B4-BE49-F238E27FC236}">
              <a16:creationId xmlns:a16="http://schemas.microsoft.com/office/drawing/2014/main" id="{00000000-0008-0000-0E00-0000CB010000}"/>
            </a:ext>
          </a:extLst>
        </xdr:cNvPr>
        <xdr:cNvSpPr/>
      </xdr:nv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57</xdr:row>
      <xdr:rowOff>142875</xdr:rowOff>
    </xdr:from>
    <xdr:ext cx="336550" cy="260638"/>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0239375" y="9915525"/>
          <a:ext cx="336550"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sp macro="" textlink="">
      <xdr:nvSpPr>
        <xdr:cNvPr id="461" name="直線コネクタ 460">
          <a:extLst>
            <a:ext uri="{FF2B5EF4-FFF2-40B4-BE49-F238E27FC236}">
              <a16:creationId xmlns:a16="http://schemas.microsoft.com/office/drawing/2014/main" id="{00000000-0008-0000-0E00-0000CD010000}"/>
            </a:ext>
          </a:extLst>
        </xdr:cNvPr>
        <xdr:cNvSpPr/>
      </xdr:nv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55</xdr:row>
      <xdr:rowOff>28575</xdr:rowOff>
    </xdr:from>
    <xdr:ext cx="371475" cy="258907"/>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0201275" y="9458325"/>
          <a:ext cx="3714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sp macro="" textlink="">
      <xdr:nvSpPr>
        <xdr:cNvPr id="463" name="直線コネクタ 462">
          <a:extLst>
            <a:ext uri="{FF2B5EF4-FFF2-40B4-BE49-F238E27FC236}">
              <a16:creationId xmlns:a16="http://schemas.microsoft.com/office/drawing/2014/main" id="{00000000-0008-0000-0E00-0000CF010000}"/>
            </a:ext>
          </a:extLst>
        </xdr:cNvPr>
        <xdr:cNvSpPr/>
      </xdr:nv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52</xdr:row>
      <xdr:rowOff>85725</xdr:rowOff>
    </xdr:from>
    <xdr:ext cx="371475" cy="260638"/>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0201275" y="9001125"/>
          <a:ext cx="37147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fLocksText="0">
      <xdr:nvSpPr>
        <xdr:cNvPr id="465" name="【学校施設】_x000a_有形固定資産減価償却率グラフ枠">
          <a:extLst>
            <a:ext uri="{FF2B5EF4-FFF2-40B4-BE49-F238E27FC236}">
              <a16:creationId xmlns:a16="http://schemas.microsoft.com/office/drawing/2014/main" id="{00000000-0008-0000-0E00-0000D1010000}"/>
            </a:ext>
          </a:extLst>
        </xdr:cNvPr>
        <xdr:cNvSpPr/>
      </xdr:nvSpPr>
      <xdr:spPr>
        <a:xfrm>
          <a:off x="10588625" y="9144000"/>
          <a:ext cx="40100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sp macro="" textlink="">
      <xdr:nvSpPr>
        <xdr:cNvPr id="466" name="直線コネクタ 465">
          <a:extLst>
            <a:ext uri="{FF2B5EF4-FFF2-40B4-BE49-F238E27FC236}">
              <a16:creationId xmlns:a16="http://schemas.microsoft.com/office/drawing/2014/main" id="{00000000-0008-0000-0E00-0000D2010000}"/>
            </a:ext>
          </a:extLst>
        </xdr:cNvPr>
        <xdr:cNvSpPr/>
      </xdr:nvSpPr>
      <xdr:spPr>
        <a:xfrm flipV="1">
          <a:off x="13889989"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64</xdr:row>
      <xdr:rowOff>104775</xdr:rowOff>
    </xdr:from>
    <xdr:ext cx="314325" cy="260639"/>
    <xdr:sp macro="" textlink="">
      <xdr:nvSpPr>
        <xdr:cNvPr id="467" name="【学校施設】_x000a_有形固定資産減価償却率最小値テキスト">
          <a:extLst>
            <a:ext uri="{FF2B5EF4-FFF2-40B4-BE49-F238E27FC236}">
              <a16:creationId xmlns:a16="http://schemas.microsoft.com/office/drawing/2014/main" id="{00000000-0008-0000-0E00-0000D3010000}"/>
            </a:ext>
          </a:extLst>
        </xdr:cNvPr>
        <xdr:cNvSpPr txBox="1"/>
      </xdr:nvSpPr>
      <xdr:spPr>
        <a:xfrm>
          <a:off x="13925550" y="11077575"/>
          <a:ext cx="31432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35.6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sp macro="" textlink="">
      <xdr:nvSpPr>
        <xdr:cNvPr id="468" name="直線コネクタ 467">
          <a:extLst>
            <a:ext uri="{FF2B5EF4-FFF2-40B4-BE49-F238E27FC236}">
              <a16:creationId xmlns:a16="http://schemas.microsoft.com/office/drawing/2014/main" id="{00000000-0008-0000-0E00-0000D4010000}"/>
            </a:ext>
          </a:extLst>
        </xdr:cNvPr>
        <xdr:cNvSpPr/>
      </xdr:nvSpPr>
      <xdr:spPr>
        <a:xfrm>
          <a:off x="13801725" y="110733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55</xdr:row>
      <xdr:rowOff>171450</xdr:rowOff>
    </xdr:from>
    <xdr:ext cx="314325" cy="260639"/>
    <xdr:sp macro="" textlink="">
      <xdr:nvSpPr>
        <xdr:cNvPr id="469" name="【学校施設】_x000a_有形固定資産減価償却率最大値テキスト">
          <a:extLst>
            <a:ext uri="{FF2B5EF4-FFF2-40B4-BE49-F238E27FC236}">
              <a16:creationId xmlns:a16="http://schemas.microsoft.com/office/drawing/2014/main" id="{00000000-0008-0000-0E00-0000D5010000}"/>
            </a:ext>
          </a:extLst>
        </xdr:cNvPr>
        <xdr:cNvSpPr txBox="1"/>
      </xdr:nvSpPr>
      <xdr:spPr>
        <a:xfrm>
          <a:off x="13925550" y="9601200"/>
          <a:ext cx="31432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90.3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sp macro="" textlink="">
      <xdr:nvSpPr>
        <xdr:cNvPr id="470" name="直線コネクタ 469">
          <a:extLst>
            <a:ext uri="{FF2B5EF4-FFF2-40B4-BE49-F238E27FC236}">
              <a16:creationId xmlns:a16="http://schemas.microsoft.com/office/drawing/2014/main" id="{00000000-0008-0000-0E00-0000D6010000}"/>
            </a:ext>
          </a:extLst>
        </xdr:cNvPr>
        <xdr:cNvSpPr/>
      </xdr:nvSpPr>
      <xdr:spPr>
        <a:xfrm>
          <a:off x="13801725" y="98229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59</xdr:row>
      <xdr:rowOff>95250</xdr:rowOff>
    </xdr:from>
    <xdr:ext cx="314325" cy="260639"/>
    <xdr:sp macro="" textlink="">
      <xdr:nvSpPr>
        <xdr:cNvPr id="471" name="【学校施設】_x000a_有形固定資産減価償却率平均値テキスト">
          <a:extLst>
            <a:ext uri="{FF2B5EF4-FFF2-40B4-BE49-F238E27FC236}">
              <a16:creationId xmlns:a16="http://schemas.microsoft.com/office/drawing/2014/main" id="{00000000-0008-0000-0E00-0000D7010000}"/>
            </a:ext>
          </a:extLst>
        </xdr:cNvPr>
        <xdr:cNvSpPr txBox="1"/>
      </xdr:nvSpPr>
      <xdr:spPr>
        <a:xfrm>
          <a:off x="13925550" y="10210800"/>
          <a:ext cx="314325" cy="26063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fLocksText="0">
      <xdr:nvSpPr>
        <xdr:cNvPr id="472" name="フローチャート: 判断 471">
          <a:extLst>
            <a:ext uri="{FF2B5EF4-FFF2-40B4-BE49-F238E27FC236}">
              <a16:creationId xmlns:a16="http://schemas.microsoft.com/office/drawing/2014/main" id="{00000000-0008-0000-0E00-0000D8010000}"/>
            </a:ext>
          </a:extLst>
        </xdr:cNvPr>
        <xdr:cNvSpPr/>
      </xdr:nvSpPr>
      <xdr:spPr>
        <a:xfrm>
          <a:off x="13839825" y="103550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fLocksText="0">
      <xdr:nvSpPr>
        <xdr:cNvPr id="473" name="フローチャート: 判断 472">
          <a:extLst>
            <a:ext uri="{FF2B5EF4-FFF2-40B4-BE49-F238E27FC236}">
              <a16:creationId xmlns:a16="http://schemas.microsoft.com/office/drawing/2014/main" id="{00000000-0008-0000-0E00-0000D9010000}"/>
            </a:ext>
          </a:extLst>
        </xdr:cNvPr>
        <xdr:cNvSpPr/>
      </xdr:nvSpPr>
      <xdr:spPr>
        <a:xfrm>
          <a:off x="13115925"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fLocksText="0">
      <xdr:nvSpPr>
        <xdr:cNvPr id="474" name="フローチャート: 判断 473">
          <a:extLst>
            <a:ext uri="{FF2B5EF4-FFF2-40B4-BE49-F238E27FC236}">
              <a16:creationId xmlns:a16="http://schemas.microsoft.com/office/drawing/2014/main" id="{00000000-0008-0000-0E00-0000DA010000}"/>
            </a:ext>
          </a:extLst>
        </xdr:cNvPr>
        <xdr:cNvSpPr/>
      </xdr:nvSpPr>
      <xdr:spPr>
        <a:xfrm>
          <a:off x="123698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61</xdr:row>
      <xdr:rowOff>13208</xdr:rowOff>
    </xdr:from>
    <xdr:to>
      <xdr:col>72</xdr:col>
      <xdr:colOff>38100</xdr:colOff>
      <xdr:row>61</xdr:row>
      <xdr:rowOff>114808</xdr:rowOff>
    </xdr:to>
    <xdr:sp macro="" textlink="" fLocksText="0">
      <xdr:nvSpPr>
        <xdr:cNvPr id="475" name="フローチャート: 判断 474">
          <a:extLst>
            <a:ext uri="{FF2B5EF4-FFF2-40B4-BE49-F238E27FC236}">
              <a16:creationId xmlns:a16="http://schemas.microsoft.com/office/drawing/2014/main" id="{00000000-0008-0000-0E00-0000DB010000}"/>
            </a:ext>
          </a:extLst>
        </xdr:cNvPr>
        <xdr:cNvSpPr/>
      </xdr:nvSpPr>
      <xdr:spPr>
        <a:xfrm>
          <a:off x="11623675" y="104716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66</xdr:row>
      <xdr:rowOff>114300</xdr:rowOff>
    </xdr:from>
    <xdr:ext cx="635000" cy="260639"/>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3725525" y="1143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66</xdr:row>
      <xdr:rowOff>114300</xdr:rowOff>
    </xdr:from>
    <xdr:ext cx="635000" cy="260639"/>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3001625" y="1143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114300</xdr:rowOff>
    </xdr:from>
    <xdr:ext cx="635000" cy="260639"/>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2258675" y="1143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66</xdr:row>
      <xdr:rowOff>114300</xdr:rowOff>
    </xdr:from>
    <xdr:ext cx="635000" cy="260639"/>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1496675" y="1143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66</xdr:row>
      <xdr:rowOff>114300</xdr:rowOff>
    </xdr:from>
    <xdr:ext cx="635000" cy="260639"/>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0734675" y="1143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fLocksText="0">
      <xdr:nvSpPr>
        <xdr:cNvPr id="481" name="楕円 480">
          <a:extLst>
            <a:ext uri="{FF2B5EF4-FFF2-40B4-BE49-F238E27FC236}">
              <a16:creationId xmlns:a16="http://schemas.microsoft.com/office/drawing/2014/main" id="{00000000-0008-0000-0E00-0000E1010000}"/>
            </a:ext>
          </a:extLst>
        </xdr:cNvPr>
        <xdr:cNvSpPr/>
      </xdr:nvSpPr>
      <xdr:spPr>
        <a:xfrm>
          <a:off x="13839825" y="103733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60</xdr:row>
      <xdr:rowOff>66675</xdr:rowOff>
    </xdr:from>
    <xdr:ext cx="314325" cy="258907"/>
    <xdr:sp macro="" textlink="">
      <xdr:nvSpPr>
        <xdr:cNvPr id="482" name="【学校施設】_x000a_有形固定資産減価償却率該当値テキスト">
          <a:extLst>
            <a:ext uri="{FF2B5EF4-FFF2-40B4-BE49-F238E27FC236}">
              <a16:creationId xmlns:a16="http://schemas.microsoft.com/office/drawing/2014/main" id="{00000000-0008-0000-0E00-0000E2010000}"/>
            </a:ext>
          </a:extLst>
        </xdr:cNvPr>
        <xdr:cNvSpPr txBox="1"/>
      </xdr:nvSpPr>
      <xdr:spPr>
        <a:xfrm>
          <a:off x="13925550" y="10353675"/>
          <a:ext cx="31432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64.0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127508</xdr:rowOff>
    </xdr:from>
    <xdr:to>
      <xdr:col>81</xdr:col>
      <xdr:colOff>101600</xdr:colOff>
      <xdr:row>61</xdr:row>
      <xdr:rowOff>57658</xdr:rowOff>
    </xdr:to>
    <xdr:sp macro="" textlink="" fLocksText="0">
      <xdr:nvSpPr>
        <xdr:cNvPr id="483" name="楕円 482">
          <a:extLst>
            <a:ext uri="{FF2B5EF4-FFF2-40B4-BE49-F238E27FC236}">
              <a16:creationId xmlns:a16="http://schemas.microsoft.com/office/drawing/2014/main" id="{00000000-0008-0000-0E00-0000E3010000}"/>
            </a:ext>
          </a:extLst>
        </xdr:cNvPr>
        <xdr:cNvSpPr/>
      </xdr:nvSpPr>
      <xdr:spPr>
        <a:xfrm>
          <a:off x="13115925"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60</xdr:row>
      <xdr:rowOff>137160</xdr:rowOff>
    </xdr:from>
    <xdr:to>
      <xdr:col>85</xdr:col>
      <xdr:colOff>127000</xdr:colOff>
      <xdr:row>61</xdr:row>
      <xdr:rowOff>6858</xdr:rowOff>
    </xdr:to>
    <xdr:sp macro="" textlink="">
      <xdr:nvSpPr>
        <xdr:cNvPr id="484" name="直線コネクタ 483">
          <a:extLst>
            <a:ext uri="{FF2B5EF4-FFF2-40B4-BE49-F238E27FC236}">
              <a16:creationId xmlns:a16="http://schemas.microsoft.com/office/drawing/2014/main" id="{00000000-0008-0000-0E00-0000E4010000}"/>
            </a:ext>
          </a:extLst>
        </xdr:cNvPr>
        <xdr:cNvSpPr/>
      </xdr:nvSpPr>
      <xdr:spPr>
        <a:xfrm flipV="1">
          <a:off x="13166725" y="10424160"/>
          <a:ext cx="7239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60</xdr:row>
      <xdr:rowOff>109220</xdr:rowOff>
    </xdr:from>
    <xdr:to>
      <xdr:col>76</xdr:col>
      <xdr:colOff>165100</xdr:colOff>
      <xdr:row>61</xdr:row>
      <xdr:rowOff>39370</xdr:rowOff>
    </xdr:to>
    <xdr:sp macro="" textlink="" fLocksText="0">
      <xdr:nvSpPr>
        <xdr:cNvPr id="485" name="楕円 484">
          <a:extLst>
            <a:ext uri="{FF2B5EF4-FFF2-40B4-BE49-F238E27FC236}">
              <a16:creationId xmlns:a16="http://schemas.microsoft.com/office/drawing/2014/main" id="{00000000-0008-0000-0E00-0000E5010000}"/>
            </a:ext>
          </a:extLst>
        </xdr:cNvPr>
        <xdr:cNvSpPr/>
      </xdr:nvSpPr>
      <xdr:spPr>
        <a:xfrm>
          <a:off x="123698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60</xdr:row>
      <xdr:rowOff>160020</xdr:rowOff>
    </xdr:from>
    <xdr:to>
      <xdr:col>81</xdr:col>
      <xdr:colOff>50800</xdr:colOff>
      <xdr:row>61</xdr:row>
      <xdr:rowOff>6858</xdr:rowOff>
    </xdr:to>
    <xdr:sp macro="" textlink="">
      <xdr:nvSpPr>
        <xdr:cNvPr id="486" name="直線コネクタ 485">
          <a:extLst>
            <a:ext uri="{FF2B5EF4-FFF2-40B4-BE49-F238E27FC236}">
              <a16:creationId xmlns:a16="http://schemas.microsoft.com/office/drawing/2014/main" id="{00000000-0008-0000-0E00-0000E6010000}"/>
            </a:ext>
          </a:extLst>
        </xdr:cNvPr>
        <xdr:cNvSpPr/>
      </xdr:nvSpPr>
      <xdr:spPr>
        <a:xfrm>
          <a:off x="12420600" y="10447020"/>
          <a:ext cx="74612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80</xdr:col>
      <xdr:colOff>19050</xdr:colOff>
      <xdr:row>59</xdr:row>
      <xdr:rowOff>28575</xdr:rowOff>
    </xdr:from>
    <xdr:ext cx="346075" cy="258907"/>
    <xdr:sp macro="" textlink="">
      <xdr:nvSpPr>
        <xdr:cNvPr id="487" name="n_1aveValue【学校施設】_x000a_有形固定資産減価償却率">
          <a:extLst>
            <a:ext uri="{FF2B5EF4-FFF2-40B4-BE49-F238E27FC236}">
              <a16:creationId xmlns:a16="http://schemas.microsoft.com/office/drawing/2014/main" id="{00000000-0008-0000-0E00-0000E7010000}"/>
            </a:ext>
          </a:extLst>
        </xdr:cNvPr>
        <xdr:cNvSpPr txBox="1"/>
      </xdr:nvSpPr>
      <xdr:spPr>
        <a:xfrm>
          <a:off x="12973050" y="10144125"/>
          <a:ext cx="3460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59</xdr:row>
      <xdr:rowOff>38100</xdr:rowOff>
    </xdr:from>
    <xdr:ext cx="346075" cy="258907"/>
    <xdr:sp macro="" textlink="">
      <xdr:nvSpPr>
        <xdr:cNvPr id="488" name="n_2aveValue【学校施設】_x000a_有形固定資産減価償却率">
          <a:extLst>
            <a:ext uri="{FF2B5EF4-FFF2-40B4-BE49-F238E27FC236}">
              <a16:creationId xmlns:a16="http://schemas.microsoft.com/office/drawing/2014/main" id="{00000000-0008-0000-0E00-0000E8010000}"/>
            </a:ext>
          </a:extLst>
        </xdr:cNvPr>
        <xdr:cNvSpPr txBox="1"/>
      </xdr:nvSpPr>
      <xdr:spPr>
        <a:xfrm>
          <a:off x="12239625" y="10153650"/>
          <a:ext cx="3460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59</xdr:row>
      <xdr:rowOff>133350</xdr:rowOff>
    </xdr:from>
    <xdr:ext cx="314325" cy="260639"/>
    <xdr:sp macro="" textlink="">
      <xdr:nvSpPr>
        <xdr:cNvPr id="489" name="n_3aveValue【学校施設】_x000a_有形固定資産減価償却率">
          <a:extLst>
            <a:ext uri="{FF2B5EF4-FFF2-40B4-BE49-F238E27FC236}">
              <a16:creationId xmlns:a16="http://schemas.microsoft.com/office/drawing/2014/main" id="{00000000-0008-0000-0E00-0000E9010000}"/>
            </a:ext>
          </a:extLst>
        </xdr:cNvPr>
        <xdr:cNvSpPr txBox="1"/>
      </xdr:nvSpPr>
      <xdr:spPr>
        <a:xfrm>
          <a:off x="11496675" y="10248900"/>
          <a:ext cx="31432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61</xdr:row>
      <xdr:rowOff>47625</xdr:rowOff>
    </xdr:from>
    <xdr:ext cx="346075" cy="258907"/>
    <xdr:sp macro="" textlink="">
      <xdr:nvSpPr>
        <xdr:cNvPr id="490" name="n_1mainValue【学校施設】_x000a_有形固定資産減価償却率">
          <a:extLst>
            <a:ext uri="{FF2B5EF4-FFF2-40B4-BE49-F238E27FC236}">
              <a16:creationId xmlns:a16="http://schemas.microsoft.com/office/drawing/2014/main" id="{00000000-0008-0000-0E00-0000EA010000}"/>
            </a:ext>
          </a:extLst>
        </xdr:cNvPr>
        <xdr:cNvSpPr txBox="1"/>
      </xdr:nvSpPr>
      <xdr:spPr>
        <a:xfrm>
          <a:off x="12973050" y="10506075"/>
          <a:ext cx="3460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62.2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61</xdr:row>
      <xdr:rowOff>28575</xdr:rowOff>
    </xdr:from>
    <xdr:ext cx="346075" cy="258907"/>
    <xdr:sp macro="" textlink="">
      <xdr:nvSpPr>
        <xdr:cNvPr id="491" name="n_2mainValue【学校施設】_x000a_有形固定資産減価償却率">
          <a:extLst>
            <a:ext uri="{FF2B5EF4-FFF2-40B4-BE49-F238E27FC236}">
              <a16:creationId xmlns:a16="http://schemas.microsoft.com/office/drawing/2014/main" id="{00000000-0008-0000-0E00-0000EB010000}"/>
            </a:ext>
          </a:extLst>
        </xdr:cNvPr>
        <xdr:cNvSpPr txBox="1"/>
      </xdr:nvSpPr>
      <xdr:spPr>
        <a:xfrm>
          <a:off x="12239625" y="10487025"/>
          <a:ext cx="3460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fLocksText="0">
      <xdr:nvSpPr>
        <xdr:cNvPr id="492" name="正方形/長方形 491">
          <a:extLst>
            <a:ext uri="{FF2B5EF4-FFF2-40B4-BE49-F238E27FC236}">
              <a16:creationId xmlns:a16="http://schemas.microsoft.com/office/drawing/2014/main" id="{00000000-0008-0000-0E00-0000EC01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学校施設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fLocksText="0">
      <xdr:nvSpPr>
        <xdr:cNvPr id="493" name="正方形/長方形 492">
          <a:extLst>
            <a:ext uri="{FF2B5EF4-FFF2-40B4-BE49-F238E27FC236}">
              <a16:creationId xmlns:a16="http://schemas.microsoft.com/office/drawing/2014/main" id="{00000000-0008-0000-0E00-0000ED010000}"/>
            </a:ext>
          </a:extLst>
        </xdr:cNvPr>
        <xdr:cNvSpPr/>
      </xdr:nvSpPr>
      <xdr:spPr>
        <a:xfrm>
          <a:off x="15671800"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fLocksText="0">
      <xdr:nvSpPr>
        <xdr:cNvPr id="494" name="正方形/長方形 493">
          <a:extLst>
            <a:ext uri="{FF2B5EF4-FFF2-40B4-BE49-F238E27FC236}">
              <a16:creationId xmlns:a16="http://schemas.microsoft.com/office/drawing/2014/main" id="{00000000-0008-0000-0E00-0000EE010000}"/>
            </a:ext>
          </a:extLst>
        </xdr:cNvPr>
        <xdr:cNvSpPr/>
      </xdr:nvSpPr>
      <xdr:spPr>
        <a:xfrm>
          <a:off x="15671800"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fLocksText="0">
      <xdr:nvSpPr>
        <xdr:cNvPr id="495" name="正方形/長方形 494">
          <a:extLst>
            <a:ext uri="{FF2B5EF4-FFF2-40B4-BE49-F238E27FC236}">
              <a16:creationId xmlns:a16="http://schemas.microsoft.com/office/drawing/2014/main" id="{00000000-0008-0000-0E00-0000EF010000}"/>
            </a:ext>
          </a:extLst>
        </xdr:cNvPr>
        <xdr:cNvSpPr/>
      </xdr:nvSpPr>
      <xdr:spPr>
        <a:xfrm>
          <a:off x="16516350"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fLocksText="0">
      <xdr:nvSpPr>
        <xdr:cNvPr id="496" name="正方形/長方形 495">
          <a:extLst>
            <a:ext uri="{FF2B5EF4-FFF2-40B4-BE49-F238E27FC236}">
              <a16:creationId xmlns:a16="http://schemas.microsoft.com/office/drawing/2014/main" id="{00000000-0008-0000-0E00-0000F0010000}"/>
            </a:ext>
          </a:extLst>
        </xdr:cNvPr>
        <xdr:cNvSpPr/>
      </xdr:nvSpPr>
      <xdr:spPr>
        <a:xfrm>
          <a:off x="16516350"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fLocksText="0">
      <xdr:nvSpPr>
        <xdr:cNvPr id="497" name="正方形/長方形 496">
          <a:extLst>
            <a:ext uri="{FF2B5EF4-FFF2-40B4-BE49-F238E27FC236}">
              <a16:creationId xmlns:a16="http://schemas.microsoft.com/office/drawing/2014/main" id="{00000000-0008-0000-0E00-0000F1010000}"/>
            </a:ext>
          </a:extLst>
        </xdr:cNvPr>
        <xdr:cNvSpPr/>
      </xdr:nvSpPr>
      <xdr:spPr>
        <a:xfrm>
          <a:off x="17487900"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fLocksText="0">
      <xdr:nvSpPr>
        <xdr:cNvPr id="498" name="正方形/長方形 497">
          <a:extLst>
            <a:ext uri="{FF2B5EF4-FFF2-40B4-BE49-F238E27FC236}">
              <a16:creationId xmlns:a16="http://schemas.microsoft.com/office/drawing/2014/main" id="{00000000-0008-0000-0E00-0000F2010000}"/>
            </a:ext>
          </a:extLst>
        </xdr:cNvPr>
        <xdr:cNvSpPr/>
      </xdr:nvSpPr>
      <xdr:spPr>
        <a:xfrm>
          <a:off x="17487900"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fLocksText="0">
      <xdr:nvSpPr>
        <xdr:cNvPr id="499" name="正方形/長方形 498">
          <a:extLst>
            <a:ext uri="{FF2B5EF4-FFF2-40B4-BE49-F238E27FC236}">
              <a16:creationId xmlns:a16="http://schemas.microsoft.com/office/drawing/2014/main" id="{00000000-0008-0000-0E00-0000F3010000}"/>
            </a:ext>
          </a:extLst>
        </xdr:cNvPr>
        <xdr:cNvSpPr/>
      </xdr:nvSpPr>
      <xdr:spPr>
        <a:xfrm>
          <a:off x="15544800" y="9144000"/>
          <a:ext cx="40386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52</xdr:row>
      <xdr:rowOff>38100</xdr:rowOff>
    </xdr:from>
    <xdr:ext cx="288925" cy="230331"/>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5535275" y="8953500"/>
          <a:ext cx="288925" cy="23033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sp macro="" textlink="">
      <xdr:nvSpPr>
        <xdr:cNvPr id="501" name="直線コネクタ 500">
          <a:extLst>
            <a:ext uri="{FF2B5EF4-FFF2-40B4-BE49-F238E27FC236}">
              <a16:creationId xmlns:a16="http://schemas.microsoft.com/office/drawing/2014/main" id="{00000000-0008-0000-0E00-0000F5010000}"/>
            </a:ext>
          </a:extLst>
        </xdr:cNvPr>
        <xdr:cNvSpPr/>
      </xdr:nv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65</xdr:row>
      <xdr:rowOff>142875</xdr:rowOff>
    </xdr:from>
    <xdr:ext cx="384175" cy="260639"/>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5154275" y="11287125"/>
          <a:ext cx="3841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sp macro="" textlink="">
      <xdr:nvSpPr>
        <xdr:cNvPr id="503" name="直線コネクタ 502">
          <a:extLst>
            <a:ext uri="{FF2B5EF4-FFF2-40B4-BE49-F238E27FC236}">
              <a16:creationId xmlns:a16="http://schemas.microsoft.com/office/drawing/2014/main" id="{00000000-0008-0000-0E00-0000F7010000}"/>
            </a:ext>
          </a:extLst>
        </xdr:cNvPr>
        <xdr:cNvSpPr/>
      </xdr:nv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63</xdr:row>
      <xdr:rowOff>28575</xdr:rowOff>
    </xdr:from>
    <xdr:ext cx="384175" cy="258906"/>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5154275" y="10829925"/>
          <a:ext cx="384175" cy="25890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sp macro="" textlink="">
      <xdr:nvSpPr>
        <xdr:cNvPr id="505" name="直線コネクタ 504">
          <a:extLst>
            <a:ext uri="{FF2B5EF4-FFF2-40B4-BE49-F238E27FC236}">
              <a16:creationId xmlns:a16="http://schemas.microsoft.com/office/drawing/2014/main" id="{00000000-0008-0000-0E00-0000F9010000}"/>
            </a:ext>
          </a:extLst>
        </xdr:cNvPr>
        <xdr:cNvSpPr/>
      </xdr:nv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60</xdr:row>
      <xdr:rowOff>85725</xdr:rowOff>
    </xdr:from>
    <xdr:ext cx="384175" cy="260639"/>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5154275" y="10372725"/>
          <a:ext cx="3841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sp macro="" textlink="">
      <xdr:nvSpPr>
        <xdr:cNvPr id="507" name="直線コネクタ 506">
          <a:extLst>
            <a:ext uri="{FF2B5EF4-FFF2-40B4-BE49-F238E27FC236}">
              <a16:creationId xmlns:a16="http://schemas.microsoft.com/office/drawing/2014/main" id="{00000000-0008-0000-0E00-0000FB010000}"/>
            </a:ext>
          </a:extLst>
        </xdr:cNvPr>
        <xdr:cNvSpPr/>
      </xdr:nv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57</xdr:row>
      <xdr:rowOff>142875</xdr:rowOff>
    </xdr:from>
    <xdr:ext cx="384175" cy="260638"/>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5154275" y="9915525"/>
          <a:ext cx="38417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sp macro="" textlink="">
      <xdr:nvSpPr>
        <xdr:cNvPr id="509" name="直線コネクタ 508">
          <a:extLst>
            <a:ext uri="{FF2B5EF4-FFF2-40B4-BE49-F238E27FC236}">
              <a16:creationId xmlns:a16="http://schemas.microsoft.com/office/drawing/2014/main" id="{00000000-0008-0000-0E00-0000FD010000}"/>
            </a:ext>
          </a:extLst>
        </xdr:cNvPr>
        <xdr:cNvSpPr/>
      </xdr:nv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55</xdr:row>
      <xdr:rowOff>28575</xdr:rowOff>
    </xdr:from>
    <xdr:ext cx="384175" cy="258907"/>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5154275" y="9458325"/>
          <a:ext cx="3841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sp macro="" textlink="">
      <xdr:nvSpPr>
        <xdr:cNvPr id="511" name="直線コネクタ 510">
          <a:extLst>
            <a:ext uri="{FF2B5EF4-FFF2-40B4-BE49-F238E27FC236}">
              <a16:creationId xmlns:a16="http://schemas.microsoft.com/office/drawing/2014/main" id="{00000000-0008-0000-0E00-0000FF010000}"/>
            </a:ext>
          </a:extLst>
        </xdr:cNvPr>
        <xdr:cNvSpPr/>
      </xdr:nv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52</xdr:row>
      <xdr:rowOff>85725</xdr:rowOff>
    </xdr:from>
    <xdr:ext cx="384175" cy="260638"/>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5154275" y="9001125"/>
          <a:ext cx="38417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fLocksText="0">
      <xdr:nvSpPr>
        <xdr:cNvPr id="513" name="【学校施設】_x000a_一人当たり面積グラフ枠">
          <a:extLst>
            <a:ext uri="{FF2B5EF4-FFF2-40B4-BE49-F238E27FC236}">
              <a16:creationId xmlns:a16="http://schemas.microsoft.com/office/drawing/2014/main" id="{00000000-0008-0000-0E00-000001020000}"/>
            </a:ext>
          </a:extLst>
        </xdr:cNvPr>
        <xdr:cNvSpPr/>
      </xdr:nvSpPr>
      <xdr:spPr>
        <a:xfrm>
          <a:off x="15544800" y="9144000"/>
          <a:ext cx="4038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sp macro="" textlink="">
      <xdr:nvSpPr>
        <xdr:cNvPr id="514" name="直線コネクタ 513">
          <a:extLst>
            <a:ext uri="{FF2B5EF4-FFF2-40B4-BE49-F238E27FC236}">
              <a16:creationId xmlns:a16="http://schemas.microsoft.com/office/drawing/2014/main" id="{00000000-0008-0000-0E00-000002020000}"/>
            </a:ext>
          </a:extLst>
        </xdr:cNvPr>
        <xdr:cNvSpPr/>
      </xdr:nvSpPr>
      <xdr:spPr>
        <a:xfrm flipV="1">
          <a:off x="188461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64</xdr:row>
      <xdr:rowOff>57150</xdr:rowOff>
    </xdr:from>
    <xdr:ext cx="384175" cy="258907"/>
    <xdr:sp macro="" textlink="">
      <xdr:nvSpPr>
        <xdr:cNvPr id="515" name="【学校施設】_x000a_一人当たり面積最小値テキスト">
          <a:extLst>
            <a:ext uri="{FF2B5EF4-FFF2-40B4-BE49-F238E27FC236}">
              <a16:creationId xmlns:a16="http://schemas.microsoft.com/office/drawing/2014/main" id="{00000000-0008-0000-0E00-000003020000}"/>
            </a:ext>
          </a:extLst>
        </xdr:cNvPr>
        <xdr:cNvSpPr txBox="1"/>
      </xdr:nvSpPr>
      <xdr:spPr>
        <a:xfrm>
          <a:off x="18878550" y="11029950"/>
          <a:ext cx="3841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0.875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sp macro="" textlink="">
      <xdr:nvSpPr>
        <xdr:cNvPr id="516" name="直線コネクタ 515">
          <a:extLst>
            <a:ext uri="{FF2B5EF4-FFF2-40B4-BE49-F238E27FC236}">
              <a16:creationId xmlns:a16="http://schemas.microsoft.com/office/drawing/2014/main" id="{00000000-0008-0000-0E00-000004020000}"/>
            </a:ext>
          </a:extLst>
        </xdr:cNvPr>
        <xdr:cNvSpPr/>
      </xdr:nvSpPr>
      <xdr:spPr>
        <a:xfrm>
          <a:off x="18786475" y="110299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54</xdr:row>
      <xdr:rowOff>57150</xdr:rowOff>
    </xdr:from>
    <xdr:ext cx="384175" cy="258907"/>
    <xdr:sp macro="" textlink="">
      <xdr:nvSpPr>
        <xdr:cNvPr id="517" name="【学校施設】_x000a_一人当たり面積最大値テキスト">
          <a:extLst>
            <a:ext uri="{FF2B5EF4-FFF2-40B4-BE49-F238E27FC236}">
              <a16:creationId xmlns:a16="http://schemas.microsoft.com/office/drawing/2014/main" id="{00000000-0008-0000-0E00-000005020000}"/>
            </a:ext>
          </a:extLst>
        </xdr:cNvPr>
        <xdr:cNvSpPr txBox="1"/>
      </xdr:nvSpPr>
      <xdr:spPr>
        <a:xfrm>
          <a:off x="18878550" y="9315450"/>
          <a:ext cx="3841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4.135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sp macro="" textlink="">
      <xdr:nvSpPr>
        <xdr:cNvPr id="518" name="直線コネクタ 517">
          <a:extLst>
            <a:ext uri="{FF2B5EF4-FFF2-40B4-BE49-F238E27FC236}">
              <a16:creationId xmlns:a16="http://schemas.microsoft.com/office/drawing/2014/main" id="{00000000-0008-0000-0E00-000006020000}"/>
            </a:ext>
          </a:extLst>
        </xdr:cNvPr>
        <xdr:cNvSpPr/>
      </xdr:nvSpPr>
      <xdr:spPr>
        <a:xfrm>
          <a:off x="18786475" y="95394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62</xdr:row>
      <xdr:rowOff>85725</xdr:rowOff>
    </xdr:from>
    <xdr:ext cx="384175" cy="260638"/>
    <xdr:sp macro="" textlink="">
      <xdr:nvSpPr>
        <xdr:cNvPr id="519" name="【学校施設】_x000a_一人当たり面積平均値テキスト">
          <a:extLst>
            <a:ext uri="{FF2B5EF4-FFF2-40B4-BE49-F238E27FC236}">
              <a16:creationId xmlns:a16="http://schemas.microsoft.com/office/drawing/2014/main" id="{00000000-0008-0000-0E00-000007020000}"/>
            </a:ext>
          </a:extLst>
        </xdr:cNvPr>
        <xdr:cNvSpPr txBox="1"/>
      </xdr:nvSpPr>
      <xdr:spPr>
        <a:xfrm>
          <a:off x="18878550" y="10715625"/>
          <a:ext cx="384175" cy="260638"/>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1.412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fLocksText="0">
      <xdr:nvSpPr>
        <xdr:cNvPr id="520" name="フローチャート: 判断 519">
          <a:extLst>
            <a:ext uri="{FF2B5EF4-FFF2-40B4-BE49-F238E27FC236}">
              <a16:creationId xmlns:a16="http://schemas.microsoft.com/office/drawing/2014/main" id="{00000000-0008-0000-0E00-000008020000}"/>
            </a:ext>
          </a:extLst>
        </xdr:cNvPr>
        <xdr:cNvSpPr/>
      </xdr:nvSpPr>
      <xdr:spPr>
        <a:xfrm>
          <a:off x="187960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fLocksText="0">
      <xdr:nvSpPr>
        <xdr:cNvPr id="521" name="フローチャート: 判断 520">
          <a:extLst>
            <a:ext uri="{FF2B5EF4-FFF2-40B4-BE49-F238E27FC236}">
              <a16:creationId xmlns:a16="http://schemas.microsoft.com/office/drawing/2014/main" id="{00000000-0008-0000-0E00-000009020000}"/>
            </a:ext>
          </a:extLst>
        </xdr:cNvPr>
        <xdr:cNvSpPr/>
      </xdr:nvSpPr>
      <xdr:spPr>
        <a:xfrm>
          <a:off x="18100675" y="107075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fLocksText="0">
      <xdr:nvSpPr>
        <xdr:cNvPr id="522" name="フローチャート: 判断 521">
          <a:extLst>
            <a:ext uri="{FF2B5EF4-FFF2-40B4-BE49-F238E27FC236}">
              <a16:creationId xmlns:a16="http://schemas.microsoft.com/office/drawing/2014/main" id="{00000000-0008-0000-0E00-00000A020000}"/>
            </a:ext>
          </a:extLst>
        </xdr:cNvPr>
        <xdr:cNvSpPr/>
      </xdr:nvSpPr>
      <xdr:spPr>
        <a:xfrm>
          <a:off x="17325975"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62</xdr:row>
      <xdr:rowOff>4064</xdr:rowOff>
    </xdr:from>
    <xdr:to>
      <xdr:col>102</xdr:col>
      <xdr:colOff>165100</xdr:colOff>
      <xdr:row>62</xdr:row>
      <xdr:rowOff>105664</xdr:rowOff>
    </xdr:to>
    <xdr:sp macro="" textlink="" fLocksText="0">
      <xdr:nvSpPr>
        <xdr:cNvPr id="523" name="フローチャート: 判断 522">
          <a:extLst>
            <a:ext uri="{FF2B5EF4-FFF2-40B4-BE49-F238E27FC236}">
              <a16:creationId xmlns:a16="http://schemas.microsoft.com/office/drawing/2014/main" id="{00000000-0008-0000-0E00-00000B020000}"/>
            </a:ext>
          </a:extLst>
        </xdr:cNvPr>
        <xdr:cNvSpPr/>
      </xdr:nvSpPr>
      <xdr:spPr>
        <a:xfrm>
          <a:off x="1657985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66</xdr:row>
      <xdr:rowOff>114300</xdr:rowOff>
    </xdr:from>
    <xdr:ext cx="635000" cy="260639"/>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8678525" y="1143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66</xdr:row>
      <xdr:rowOff>114300</xdr:rowOff>
    </xdr:from>
    <xdr:ext cx="635000" cy="260639"/>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7973675" y="1143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66</xdr:row>
      <xdr:rowOff>114300</xdr:rowOff>
    </xdr:from>
    <xdr:ext cx="635000" cy="260639"/>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7211675" y="1143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114300</xdr:rowOff>
    </xdr:from>
    <xdr:ext cx="635000" cy="260639"/>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6468725" y="1143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66</xdr:row>
      <xdr:rowOff>114300</xdr:rowOff>
    </xdr:from>
    <xdr:ext cx="635000" cy="260639"/>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5706725" y="11430000"/>
          <a:ext cx="63500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102819</xdr:rowOff>
    </xdr:from>
    <xdr:to>
      <xdr:col>116</xdr:col>
      <xdr:colOff>114300</xdr:colOff>
      <xdr:row>63</xdr:row>
      <xdr:rowOff>32969</xdr:rowOff>
    </xdr:to>
    <xdr:sp macro="" textlink="" fLocksText="0">
      <xdr:nvSpPr>
        <xdr:cNvPr id="529" name="楕円 528">
          <a:extLst>
            <a:ext uri="{FF2B5EF4-FFF2-40B4-BE49-F238E27FC236}">
              <a16:creationId xmlns:a16="http://schemas.microsoft.com/office/drawing/2014/main" id="{00000000-0008-0000-0E00-000011020000}"/>
            </a:ext>
          </a:extLst>
        </xdr:cNvPr>
        <xdr:cNvSpPr/>
      </xdr:nvSpPr>
      <xdr:spPr>
        <a:xfrm>
          <a:off x="18796000" y="1073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61</xdr:row>
      <xdr:rowOff>123825</xdr:rowOff>
    </xdr:from>
    <xdr:ext cx="384175" cy="260639"/>
    <xdr:sp macro="" textlink="">
      <xdr:nvSpPr>
        <xdr:cNvPr id="530" name="【学校施設】_x000a_一人当たり面積該当値テキスト">
          <a:extLst>
            <a:ext uri="{FF2B5EF4-FFF2-40B4-BE49-F238E27FC236}">
              <a16:creationId xmlns:a16="http://schemas.microsoft.com/office/drawing/2014/main" id="{00000000-0008-0000-0E00-000012020000}"/>
            </a:ext>
          </a:extLst>
        </xdr:cNvPr>
        <xdr:cNvSpPr txBox="1"/>
      </xdr:nvSpPr>
      <xdr:spPr>
        <a:xfrm>
          <a:off x="18878550" y="10582275"/>
          <a:ext cx="3841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1.414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106020</xdr:rowOff>
    </xdr:from>
    <xdr:to>
      <xdr:col>112</xdr:col>
      <xdr:colOff>38100</xdr:colOff>
      <xdr:row>63</xdr:row>
      <xdr:rowOff>36170</xdr:rowOff>
    </xdr:to>
    <xdr:sp macro="" textlink="" fLocksText="0">
      <xdr:nvSpPr>
        <xdr:cNvPr id="531" name="楕円 530">
          <a:extLst>
            <a:ext uri="{FF2B5EF4-FFF2-40B4-BE49-F238E27FC236}">
              <a16:creationId xmlns:a16="http://schemas.microsoft.com/office/drawing/2014/main" id="{00000000-0008-0000-0E00-000013020000}"/>
            </a:ext>
          </a:extLst>
        </xdr:cNvPr>
        <xdr:cNvSpPr/>
      </xdr:nvSpPr>
      <xdr:spPr>
        <a:xfrm>
          <a:off x="18100675" y="107359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62</xdr:row>
      <xdr:rowOff>153619</xdr:rowOff>
    </xdr:from>
    <xdr:to>
      <xdr:col>116</xdr:col>
      <xdr:colOff>63500</xdr:colOff>
      <xdr:row>62</xdr:row>
      <xdr:rowOff>156820</xdr:rowOff>
    </xdr:to>
    <xdr:sp macro="" textlink="">
      <xdr:nvSpPr>
        <xdr:cNvPr id="532" name="直線コネクタ 531">
          <a:extLst>
            <a:ext uri="{FF2B5EF4-FFF2-40B4-BE49-F238E27FC236}">
              <a16:creationId xmlns:a16="http://schemas.microsoft.com/office/drawing/2014/main" id="{00000000-0008-0000-0E00-000014020000}"/>
            </a:ext>
          </a:extLst>
        </xdr:cNvPr>
        <xdr:cNvSpPr/>
      </xdr:nvSpPr>
      <xdr:spPr>
        <a:xfrm flipV="1">
          <a:off x="18132425" y="10783519"/>
          <a:ext cx="714375"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62</xdr:row>
      <xdr:rowOff>108763</xdr:rowOff>
    </xdr:from>
    <xdr:to>
      <xdr:col>107</xdr:col>
      <xdr:colOff>101600</xdr:colOff>
      <xdr:row>63</xdr:row>
      <xdr:rowOff>38913</xdr:rowOff>
    </xdr:to>
    <xdr:sp macro="" textlink="" fLocksText="0">
      <xdr:nvSpPr>
        <xdr:cNvPr id="533" name="楕円 532">
          <a:extLst>
            <a:ext uri="{FF2B5EF4-FFF2-40B4-BE49-F238E27FC236}">
              <a16:creationId xmlns:a16="http://schemas.microsoft.com/office/drawing/2014/main" id="{00000000-0008-0000-0E00-000015020000}"/>
            </a:ext>
          </a:extLst>
        </xdr:cNvPr>
        <xdr:cNvSpPr/>
      </xdr:nvSpPr>
      <xdr:spPr>
        <a:xfrm>
          <a:off x="17325975" y="1073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62</xdr:row>
      <xdr:rowOff>156820</xdr:rowOff>
    </xdr:from>
    <xdr:to>
      <xdr:col>111</xdr:col>
      <xdr:colOff>177800</xdr:colOff>
      <xdr:row>62</xdr:row>
      <xdr:rowOff>159563</xdr:rowOff>
    </xdr:to>
    <xdr:sp macro="" textlink="">
      <xdr:nvSpPr>
        <xdr:cNvPr id="534" name="直線コネクタ 533">
          <a:extLst>
            <a:ext uri="{FF2B5EF4-FFF2-40B4-BE49-F238E27FC236}">
              <a16:creationId xmlns:a16="http://schemas.microsoft.com/office/drawing/2014/main" id="{00000000-0008-0000-0E00-000016020000}"/>
            </a:ext>
          </a:extLst>
        </xdr:cNvPr>
        <xdr:cNvSpPr/>
      </xdr:nvSpPr>
      <xdr:spPr>
        <a:xfrm flipV="1">
          <a:off x="17376775" y="10786720"/>
          <a:ext cx="75565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110</xdr:col>
      <xdr:colOff>114300</xdr:colOff>
      <xdr:row>61</xdr:row>
      <xdr:rowOff>28575</xdr:rowOff>
    </xdr:from>
    <xdr:ext cx="371475" cy="258907"/>
    <xdr:sp macro="" textlink="">
      <xdr:nvSpPr>
        <xdr:cNvPr id="535" name="n_1aveValue【学校施設】_x000a_一人当たり面積">
          <a:extLst>
            <a:ext uri="{FF2B5EF4-FFF2-40B4-BE49-F238E27FC236}">
              <a16:creationId xmlns:a16="http://schemas.microsoft.com/office/drawing/2014/main" id="{00000000-0008-0000-0E00-000017020000}"/>
            </a:ext>
          </a:extLst>
        </xdr:cNvPr>
        <xdr:cNvSpPr txBox="1"/>
      </xdr:nvSpPr>
      <xdr:spPr>
        <a:xfrm>
          <a:off x="17926050" y="10487025"/>
          <a:ext cx="3714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61</xdr:row>
      <xdr:rowOff>28575</xdr:rowOff>
    </xdr:from>
    <xdr:ext cx="403225" cy="258907"/>
    <xdr:sp macro="" textlink="">
      <xdr:nvSpPr>
        <xdr:cNvPr id="536" name="n_2aveValue【学校施設】_x000a_一人当たり面積">
          <a:extLst>
            <a:ext uri="{FF2B5EF4-FFF2-40B4-BE49-F238E27FC236}">
              <a16:creationId xmlns:a16="http://schemas.microsoft.com/office/drawing/2014/main" id="{00000000-0008-0000-0E00-000018020000}"/>
            </a:ext>
          </a:extLst>
        </xdr:cNvPr>
        <xdr:cNvSpPr txBox="1"/>
      </xdr:nvSpPr>
      <xdr:spPr>
        <a:xfrm>
          <a:off x="17164050" y="10487025"/>
          <a:ext cx="40322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1.454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60</xdr:row>
      <xdr:rowOff>123825</xdr:rowOff>
    </xdr:from>
    <xdr:ext cx="403225" cy="260639"/>
    <xdr:sp macro="" textlink="">
      <xdr:nvSpPr>
        <xdr:cNvPr id="537" name="n_3aveValue【学校施設】_x000a_一人当たり面積">
          <a:extLst>
            <a:ext uri="{FF2B5EF4-FFF2-40B4-BE49-F238E27FC236}">
              <a16:creationId xmlns:a16="http://schemas.microsoft.com/office/drawing/2014/main" id="{00000000-0008-0000-0E00-000019020000}"/>
            </a:ext>
          </a:extLst>
        </xdr:cNvPr>
        <xdr:cNvSpPr txBox="1"/>
      </xdr:nvSpPr>
      <xdr:spPr>
        <a:xfrm>
          <a:off x="16421100" y="10410825"/>
          <a:ext cx="40322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1.630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63</xdr:row>
      <xdr:rowOff>28575</xdr:rowOff>
    </xdr:from>
    <xdr:ext cx="371475" cy="258906"/>
    <xdr:sp macro="" textlink="">
      <xdr:nvSpPr>
        <xdr:cNvPr id="538" name="n_1mainValue【学校施設】_x000a_一人当たり面積">
          <a:extLst>
            <a:ext uri="{FF2B5EF4-FFF2-40B4-BE49-F238E27FC236}">
              <a16:creationId xmlns:a16="http://schemas.microsoft.com/office/drawing/2014/main" id="{00000000-0008-0000-0E00-00001A020000}"/>
            </a:ext>
          </a:extLst>
        </xdr:cNvPr>
        <xdr:cNvSpPr txBox="1"/>
      </xdr:nvSpPr>
      <xdr:spPr>
        <a:xfrm>
          <a:off x="17926050" y="10829925"/>
          <a:ext cx="371475" cy="25890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1.407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63</xdr:row>
      <xdr:rowOff>28575</xdr:rowOff>
    </xdr:from>
    <xdr:ext cx="403225" cy="258906"/>
    <xdr:sp macro="" textlink="">
      <xdr:nvSpPr>
        <xdr:cNvPr id="539" name="n_2mainValue【学校施設】_x000a_一人当たり面積">
          <a:extLst>
            <a:ext uri="{FF2B5EF4-FFF2-40B4-BE49-F238E27FC236}">
              <a16:creationId xmlns:a16="http://schemas.microsoft.com/office/drawing/2014/main" id="{00000000-0008-0000-0E00-00001B020000}"/>
            </a:ext>
          </a:extLst>
        </xdr:cNvPr>
        <xdr:cNvSpPr txBox="1"/>
      </xdr:nvSpPr>
      <xdr:spPr>
        <a:xfrm>
          <a:off x="17164050" y="10829925"/>
          <a:ext cx="403225" cy="25890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1.401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fLocksText="0">
      <xdr:nvSpPr>
        <xdr:cNvPr id="540" name="正方形/長方形 539">
          <a:extLst>
            <a:ext uri="{FF2B5EF4-FFF2-40B4-BE49-F238E27FC236}">
              <a16:creationId xmlns:a16="http://schemas.microsoft.com/office/drawing/2014/main" id="{00000000-0008-0000-0E00-00001C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児童館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fLocksText="0">
      <xdr:nvSpPr>
        <xdr:cNvPr id="541" name="正方形/長方形 540">
          <a:extLst>
            <a:ext uri="{FF2B5EF4-FFF2-40B4-BE49-F238E27FC236}">
              <a16:creationId xmlns:a16="http://schemas.microsoft.com/office/drawing/2014/main" id="{00000000-0008-0000-0E00-00001D020000}"/>
            </a:ext>
          </a:extLst>
        </xdr:cNvPr>
        <xdr:cNvSpPr/>
      </xdr:nvSpPr>
      <xdr:spPr>
        <a:xfrm>
          <a:off x="10687050"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fLocksText="0">
      <xdr:nvSpPr>
        <xdr:cNvPr id="542" name="正方形/長方形 541">
          <a:extLst>
            <a:ext uri="{FF2B5EF4-FFF2-40B4-BE49-F238E27FC236}">
              <a16:creationId xmlns:a16="http://schemas.microsoft.com/office/drawing/2014/main" id="{00000000-0008-0000-0E00-00001E020000}"/>
            </a:ext>
          </a:extLst>
        </xdr:cNvPr>
        <xdr:cNvSpPr/>
      </xdr:nvSpPr>
      <xdr:spPr>
        <a:xfrm>
          <a:off x="10687050"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fLocksText="0">
      <xdr:nvSpPr>
        <xdr:cNvPr id="543" name="正方形/長方形 542">
          <a:extLst>
            <a:ext uri="{FF2B5EF4-FFF2-40B4-BE49-F238E27FC236}">
              <a16:creationId xmlns:a16="http://schemas.microsoft.com/office/drawing/2014/main" id="{00000000-0008-0000-0E00-00001F020000}"/>
            </a:ext>
          </a:extLst>
        </xdr:cNvPr>
        <xdr:cNvSpPr/>
      </xdr:nvSpPr>
      <xdr:spPr>
        <a:xfrm>
          <a:off x="11560175"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fLocksText="0">
      <xdr:nvSpPr>
        <xdr:cNvPr id="544" name="正方形/長方形 543">
          <a:extLst>
            <a:ext uri="{FF2B5EF4-FFF2-40B4-BE49-F238E27FC236}">
              <a16:creationId xmlns:a16="http://schemas.microsoft.com/office/drawing/2014/main" id="{00000000-0008-0000-0E00-000020020000}"/>
            </a:ext>
          </a:extLst>
        </xdr:cNvPr>
        <xdr:cNvSpPr/>
      </xdr:nvSpPr>
      <xdr:spPr>
        <a:xfrm>
          <a:off x="11560175"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fLocksText="0">
      <xdr:nvSpPr>
        <xdr:cNvPr id="545" name="正方形/長方形 544">
          <a:extLst>
            <a:ext uri="{FF2B5EF4-FFF2-40B4-BE49-F238E27FC236}">
              <a16:creationId xmlns:a16="http://schemas.microsoft.com/office/drawing/2014/main" id="{00000000-0008-0000-0E00-000021020000}"/>
            </a:ext>
          </a:extLst>
        </xdr:cNvPr>
        <xdr:cNvSpPr/>
      </xdr:nvSpPr>
      <xdr:spPr>
        <a:xfrm>
          <a:off x="12531725"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fLocksText="0">
      <xdr:nvSpPr>
        <xdr:cNvPr id="546" name="正方形/長方形 545">
          <a:extLst>
            <a:ext uri="{FF2B5EF4-FFF2-40B4-BE49-F238E27FC236}">
              <a16:creationId xmlns:a16="http://schemas.microsoft.com/office/drawing/2014/main" id="{00000000-0008-0000-0E00-000022020000}"/>
            </a:ext>
          </a:extLst>
        </xdr:cNvPr>
        <xdr:cNvSpPr/>
      </xdr:nvSpPr>
      <xdr:spPr>
        <a:xfrm>
          <a:off x="12531725"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547" name="正方形/長方形 546">
          <a:extLst>
            <a:ext uri="{FF2B5EF4-FFF2-40B4-BE49-F238E27FC236}">
              <a16:creationId xmlns:a16="http://schemas.microsoft.com/office/drawing/2014/main" id="{00000000-0008-0000-0E00-000023020000}"/>
            </a:ext>
          </a:extLst>
        </xdr:cNvPr>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fLocksText="0">
      <xdr:nvSpPr>
        <xdr:cNvPr id="548" name="正方形/長方形 547">
          <a:extLst>
            <a:ext uri="{FF2B5EF4-FFF2-40B4-BE49-F238E27FC236}">
              <a16:creationId xmlns:a16="http://schemas.microsoft.com/office/drawing/2014/main" id="{00000000-0008-0000-0E00-00002402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児童館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fLocksText="0">
      <xdr:nvSpPr>
        <xdr:cNvPr id="549" name="正方形/長方形 548">
          <a:extLst>
            <a:ext uri="{FF2B5EF4-FFF2-40B4-BE49-F238E27FC236}">
              <a16:creationId xmlns:a16="http://schemas.microsoft.com/office/drawing/2014/main" id="{00000000-0008-0000-0E00-000025020000}"/>
            </a:ext>
          </a:extLst>
        </xdr:cNvPr>
        <xdr:cNvSpPr/>
      </xdr:nvSpPr>
      <xdr:spPr>
        <a:xfrm>
          <a:off x="15671800"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fLocksText="0">
      <xdr:nvSpPr>
        <xdr:cNvPr id="550" name="正方形/長方形 549">
          <a:extLst>
            <a:ext uri="{FF2B5EF4-FFF2-40B4-BE49-F238E27FC236}">
              <a16:creationId xmlns:a16="http://schemas.microsoft.com/office/drawing/2014/main" id="{00000000-0008-0000-0E00-000026020000}"/>
            </a:ext>
          </a:extLst>
        </xdr:cNvPr>
        <xdr:cNvSpPr/>
      </xdr:nvSpPr>
      <xdr:spPr>
        <a:xfrm>
          <a:off x="15671800"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fLocksText="0">
      <xdr:nvSpPr>
        <xdr:cNvPr id="551" name="正方形/長方形 550">
          <a:extLst>
            <a:ext uri="{FF2B5EF4-FFF2-40B4-BE49-F238E27FC236}">
              <a16:creationId xmlns:a16="http://schemas.microsoft.com/office/drawing/2014/main" id="{00000000-0008-0000-0E00-000027020000}"/>
            </a:ext>
          </a:extLst>
        </xdr:cNvPr>
        <xdr:cNvSpPr/>
      </xdr:nvSpPr>
      <xdr:spPr>
        <a:xfrm>
          <a:off x="16516350"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fLocksText="0">
      <xdr:nvSpPr>
        <xdr:cNvPr id="552" name="正方形/長方形 551">
          <a:extLst>
            <a:ext uri="{FF2B5EF4-FFF2-40B4-BE49-F238E27FC236}">
              <a16:creationId xmlns:a16="http://schemas.microsoft.com/office/drawing/2014/main" id="{00000000-0008-0000-0E00-000028020000}"/>
            </a:ext>
          </a:extLst>
        </xdr:cNvPr>
        <xdr:cNvSpPr/>
      </xdr:nvSpPr>
      <xdr:spPr>
        <a:xfrm>
          <a:off x="16516350"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fLocksText="0">
      <xdr:nvSpPr>
        <xdr:cNvPr id="553" name="正方形/長方形 552">
          <a:extLst>
            <a:ext uri="{FF2B5EF4-FFF2-40B4-BE49-F238E27FC236}">
              <a16:creationId xmlns:a16="http://schemas.microsoft.com/office/drawing/2014/main" id="{00000000-0008-0000-0E00-000029020000}"/>
            </a:ext>
          </a:extLst>
        </xdr:cNvPr>
        <xdr:cNvSpPr/>
      </xdr:nvSpPr>
      <xdr:spPr>
        <a:xfrm>
          <a:off x="17487900"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fLocksText="0">
      <xdr:nvSpPr>
        <xdr:cNvPr id="554" name="正方形/長方形 553">
          <a:extLst>
            <a:ext uri="{FF2B5EF4-FFF2-40B4-BE49-F238E27FC236}">
              <a16:creationId xmlns:a16="http://schemas.microsoft.com/office/drawing/2014/main" id="{00000000-0008-0000-0E00-00002A020000}"/>
            </a:ext>
          </a:extLst>
        </xdr:cNvPr>
        <xdr:cNvSpPr/>
      </xdr:nvSpPr>
      <xdr:spPr>
        <a:xfrm>
          <a:off x="17487900"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fLocksText="0">
      <xdr:nvSpPr>
        <xdr:cNvPr id="555" name="正方形/長方形 554">
          <a:extLst>
            <a:ext uri="{FF2B5EF4-FFF2-40B4-BE49-F238E27FC236}">
              <a16:creationId xmlns:a16="http://schemas.microsoft.com/office/drawing/2014/main" id="{00000000-0008-0000-0E00-00002B020000}"/>
            </a:ext>
          </a:extLst>
        </xdr:cNvPr>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fLocksText="0">
      <xdr:nvSpPr>
        <xdr:cNvPr id="556" name="正方形/長方形 555">
          <a:extLst>
            <a:ext uri="{FF2B5EF4-FFF2-40B4-BE49-F238E27FC236}">
              <a16:creationId xmlns:a16="http://schemas.microsoft.com/office/drawing/2014/main" id="{00000000-0008-0000-0E00-00002C02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公民館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fLocksText="0">
      <xdr:nvSpPr>
        <xdr:cNvPr id="557" name="正方形/長方形 556">
          <a:extLst>
            <a:ext uri="{FF2B5EF4-FFF2-40B4-BE49-F238E27FC236}">
              <a16:creationId xmlns:a16="http://schemas.microsoft.com/office/drawing/2014/main" id="{00000000-0008-0000-0E00-00002D020000}"/>
            </a:ext>
          </a:extLst>
        </xdr:cNvPr>
        <xdr:cNvSpPr/>
      </xdr:nvSpPr>
      <xdr:spPr>
        <a:xfrm>
          <a:off x="10687050"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fLocksText="0">
      <xdr:nvSpPr>
        <xdr:cNvPr id="558" name="正方形/長方形 557">
          <a:extLst>
            <a:ext uri="{FF2B5EF4-FFF2-40B4-BE49-F238E27FC236}">
              <a16:creationId xmlns:a16="http://schemas.microsoft.com/office/drawing/2014/main" id="{00000000-0008-0000-0E00-00002E020000}"/>
            </a:ext>
          </a:extLst>
        </xdr:cNvPr>
        <xdr:cNvSpPr/>
      </xdr:nvSpPr>
      <xdr:spPr>
        <a:xfrm>
          <a:off x="10687050"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fLocksText="0">
      <xdr:nvSpPr>
        <xdr:cNvPr id="559" name="正方形/長方形 558">
          <a:extLst>
            <a:ext uri="{FF2B5EF4-FFF2-40B4-BE49-F238E27FC236}">
              <a16:creationId xmlns:a16="http://schemas.microsoft.com/office/drawing/2014/main" id="{00000000-0008-0000-0E00-00002F020000}"/>
            </a:ext>
          </a:extLst>
        </xdr:cNvPr>
        <xdr:cNvSpPr/>
      </xdr:nvSpPr>
      <xdr:spPr>
        <a:xfrm>
          <a:off x="11560175"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fLocksText="0">
      <xdr:nvSpPr>
        <xdr:cNvPr id="560" name="正方形/長方形 559">
          <a:extLst>
            <a:ext uri="{FF2B5EF4-FFF2-40B4-BE49-F238E27FC236}">
              <a16:creationId xmlns:a16="http://schemas.microsoft.com/office/drawing/2014/main" id="{00000000-0008-0000-0E00-000030020000}"/>
            </a:ext>
          </a:extLst>
        </xdr:cNvPr>
        <xdr:cNvSpPr/>
      </xdr:nvSpPr>
      <xdr:spPr>
        <a:xfrm>
          <a:off x="11560175"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fLocksText="0">
      <xdr:nvSpPr>
        <xdr:cNvPr id="561" name="正方形/長方形 560">
          <a:extLst>
            <a:ext uri="{FF2B5EF4-FFF2-40B4-BE49-F238E27FC236}">
              <a16:creationId xmlns:a16="http://schemas.microsoft.com/office/drawing/2014/main" id="{00000000-0008-0000-0E00-000031020000}"/>
            </a:ext>
          </a:extLst>
        </xdr:cNvPr>
        <xdr:cNvSpPr/>
      </xdr:nvSpPr>
      <xdr:spPr>
        <a:xfrm>
          <a:off x="12531725"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fLocksText="0">
      <xdr:nvSpPr>
        <xdr:cNvPr id="562" name="正方形/長方形 561">
          <a:extLst>
            <a:ext uri="{FF2B5EF4-FFF2-40B4-BE49-F238E27FC236}">
              <a16:creationId xmlns:a16="http://schemas.microsoft.com/office/drawing/2014/main" id="{00000000-0008-0000-0E00-000032020000}"/>
            </a:ext>
          </a:extLst>
        </xdr:cNvPr>
        <xdr:cNvSpPr/>
      </xdr:nvSpPr>
      <xdr:spPr>
        <a:xfrm>
          <a:off x="12531725"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563" name="正方形/長方形 562">
          <a:extLst>
            <a:ext uri="{FF2B5EF4-FFF2-40B4-BE49-F238E27FC236}">
              <a16:creationId xmlns:a16="http://schemas.microsoft.com/office/drawing/2014/main" id="{00000000-0008-0000-0E00-000033020000}"/>
            </a:ext>
          </a:extLst>
        </xdr:cNvPr>
        <xdr:cNvSpPr/>
      </xdr:nvSpPr>
      <xdr:spPr>
        <a:xfrm>
          <a:off x="10588625" y="16764000"/>
          <a:ext cx="40100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96</xdr:row>
      <xdr:rowOff>114300</xdr:rowOff>
    </xdr:from>
    <xdr:ext cx="263525" cy="232063"/>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0544175" y="16573500"/>
          <a:ext cx="263525" cy="232063"/>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sp macro="" textlink="">
      <xdr:nvSpPr>
        <xdr:cNvPr id="565" name="直線コネクタ 564">
          <a:extLst>
            <a:ext uri="{FF2B5EF4-FFF2-40B4-BE49-F238E27FC236}">
              <a16:creationId xmlns:a16="http://schemas.microsoft.com/office/drawing/2014/main" id="{00000000-0008-0000-0E00-000035020000}"/>
            </a:ext>
          </a:extLst>
        </xdr:cNvPr>
        <xdr:cNvSpPr/>
      </xdr:nv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109</xdr:row>
      <xdr:rowOff>35379</xdr:rowOff>
    </xdr:from>
    <xdr:to>
      <xdr:col>89</xdr:col>
      <xdr:colOff>177800</xdr:colOff>
      <xdr:row>109</xdr:row>
      <xdr:rowOff>35379</xdr:rowOff>
    </xdr:to>
    <xdr:sp macro="" textlink="">
      <xdr:nvSpPr>
        <xdr:cNvPr id="566" name="直線コネクタ 565">
          <a:extLst>
            <a:ext uri="{FF2B5EF4-FFF2-40B4-BE49-F238E27FC236}">
              <a16:creationId xmlns:a16="http://schemas.microsoft.com/office/drawing/2014/main" id="{00000000-0008-0000-0E00-000036020000}"/>
            </a:ext>
          </a:extLst>
        </xdr:cNvPr>
        <xdr:cNvSpPr/>
      </xdr:nv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104775</xdr:colOff>
      <xdr:row>108</xdr:row>
      <xdr:rowOff>66675</xdr:rowOff>
    </xdr:from>
    <xdr:ext cx="279400" cy="258907"/>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0306050" y="18583275"/>
          <a:ext cx="2794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sp macro="" textlink="">
      <xdr:nvSpPr>
        <xdr:cNvPr id="568" name="直線コネクタ 567">
          <a:extLst>
            <a:ext uri="{FF2B5EF4-FFF2-40B4-BE49-F238E27FC236}">
              <a16:creationId xmlns:a16="http://schemas.microsoft.com/office/drawing/2014/main" id="{00000000-0008-0000-0E00-000038020000}"/>
            </a:ext>
          </a:extLst>
        </xdr:cNvPr>
        <xdr:cNvSpPr/>
      </xdr:nv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106</xdr:row>
      <xdr:rowOff>76200</xdr:rowOff>
    </xdr:from>
    <xdr:ext cx="336550" cy="258907"/>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0239375" y="18249900"/>
          <a:ext cx="33655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sp macro="" textlink="">
      <xdr:nvSpPr>
        <xdr:cNvPr id="570" name="直線コネクタ 569">
          <a:extLst>
            <a:ext uri="{FF2B5EF4-FFF2-40B4-BE49-F238E27FC236}">
              <a16:creationId xmlns:a16="http://schemas.microsoft.com/office/drawing/2014/main" id="{00000000-0008-0000-0E00-00003A020000}"/>
            </a:ext>
          </a:extLst>
        </xdr:cNvPr>
        <xdr:cNvSpPr/>
      </xdr:nv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104</xdr:row>
      <xdr:rowOff>95250</xdr:rowOff>
    </xdr:from>
    <xdr:ext cx="336550" cy="260639"/>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0239375" y="17926050"/>
          <a:ext cx="33655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sp macro="" textlink="">
      <xdr:nvSpPr>
        <xdr:cNvPr id="572" name="直線コネクタ 571">
          <a:extLst>
            <a:ext uri="{FF2B5EF4-FFF2-40B4-BE49-F238E27FC236}">
              <a16:creationId xmlns:a16="http://schemas.microsoft.com/office/drawing/2014/main" id="{00000000-0008-0000-0E00-00003C020000}"/>
            </a:ext>
          </a:extLst>
        </xdr:cNvPr>
        <xdr:cNvSpPr/>
      </xdr:nv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102</xdr:row>
      <xdr:rowOff>114300</xdr:rowOff>
    </xdr:from>
    <xdr:ext cx="336550" cy="260639"/>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0239375" y="17602200"/>
          <a:ext cx="336550"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sp macro="" textlink="">
      <xdr:nvSpPr>
        <xdr:cNvPr id="574" name="直線コネクタ 573">
          <a:extLst>
            <a:ext uri="{FF2B5EF4-FFF2-40B4-BE49-F238E27FC236}">
              <a16:creationId xmlns:a16="http://schemas.microsoft.com/office/drawing/2014/main" id="{00000000-0008-0000-0E00-00003E020000}"/>
            </a:ext>
          </a:extLst>
        </xdr:cNvPr>
        <xdr:cNvSpPr/>
      </xdr:nv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100</xdr:row>
      <xdr:rowOff>133350</xdr:rowOff>
    </xdr:from>
    <xdr:ext cx="336550" cy="260638"/>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0239375" y="17278350"/>
          <a:ext cx="336550"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sp macro="" textlink="">
      <xdr:nvSpPr>
        <xdr:cNvPr id="576" name="直線コネクタ 575">
          <a:extLst>
            <a:ext uri="{FF2B5EF4-FFF2-40B4-BE49-F238E27FC236}">
              <a16:creationId xmlns:a16="http://schemas.microsoft.com/office/drawing/2014/main" id="{00000000-0008-0000-0E00-000040020000}"/>
            </a:ext>
          </a:extLst>
        </xdr:cNvPr>
        <xdr:cNvSpPr/>
      </xdr:nv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98</xdr:row>
      <xdr:rowOff>142875</xdr:rowOff>
    </xdr:from>
    <xdr:ext cx="371475" cy="260639"/>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0201275" y="16944975"/>
          <a:ext cx="3714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sp macro="" textlink="">
      <xdr:nvSpPr>
        <xdr:cNvPr id="578" name="直線コネクタ 577">
          <a:extLst>
            <a:ext uri="{FF2B5EF4-FFF2-40B4-BE49-F238E27FC236}">
              <a16:creationId xmlns:a16="http://schemas.microsoft.com/office/drawing/2014/main" id="{00000000-0008-0000-0E00-000042020000}"/>
            </a:ext>
          </a:extLst>
        </xdr:cNvPr>
        <xdr:cNvSpPr/>
      </xdr:nv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96</xdr:row>
      <xdr:rowOff>161925</xdr:rowOff>
    </xdr:from>
    <xdr:ext cx="371475" cy="260638"/>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0201275" y="16621125"/>
          <a:ext cx="37147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fLocksText="0">
      <xdr:nvSpPr>
        <xdr:cNvPr id="580" name="【公民館】_x000a_有形固定資産減価償却率グラフ枠">
          <a:extLst>
            <a:ext uri="{FF2B5EF4-FFF2-40B4-BE49-F238E27FC236}">
              <a16:creationId xmlns:a16="http://schemas.microsoft.com/office/drawing/2014/main" id="{00000000-0008-0000-0E00-000044020000}"/>
            </a:ext>
          </a:extLst>
        </xdr:cNvPr>
        <xdr:cNvSpPr/>
      </xdr:nvSpPr>
      <xdr:spPr>
        <a:xfrm>
          <a:off x="10588625" y="16764000"/>
          <a:ext cx="40100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sp macro="" textlink="">
      <xdr:nvSpPr>
        <xdr:cNvPr id="581" name="直線コネクタ 580">
          <a:extLst>
            <a:ext uri="{FF2B5EF4-FFF2-40B4-BE49-F238E27FC236}">
              <a16:creationId xmlns:a16="http://schemas.microsoft.com/office/drawing/2014/main" id="{00000000-0008-0000-0E00-000045020000}"/>
            </a:ext>
          </a:extLst>
        </xdr:cNvPr>
        <xdr:cNvSpPr/>
      </xdr:nvSpPr>
      <xdr:spPr>
        <a:xfrm flipV="1">
          <a:off x="13889989"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108</xdr:row>
      <xdr:rowOff>28575</xdr:rowOff>
    </xdr:from>
    <xdr:ext cx="314325" cy="258907"/>
    <xdr:sp macro="" textlink="">
      <xdr:nvSpPr>
        <xdr:cNvPr id="582" name="【公民館】_x000a_有形固定資産減価償却率最小値テキスト">
          <a:extLst>
            <a:ext uri="{FF2B5EF4-FFF2-40B4-BE49-F238E27FC236}">
              <a16:creationId xmlns:a16="http://schemas.microsoft.com/office/drawing/2014/main" id="{00000000-0008-0000-0E00-000046020000}"/>
            </a:ext>
          </a:extLst>
        </xdr:cNvPr>
        <xdr:cNvSpPr txBox="1"/>
      </xdr:nvSpPr>
      <xdr:spPr>
        <a:xfrm>
          <a:off x="13925550" y="18545175"/>
          <a:ext cx="31432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11.3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sp macro="" textlink="">
      <xdr:nvSpPr>
        <xdr:cNvPr id="583" name="直線コネクタ 582">
          <a:extLst>
            <a:ext uri="{FF2B5EF4-FFF2-40B4-BE49-F238E27FC236}">
              <a16:creationId xmlns:a16="http://schemas.microsoft.com/office/drawing/2014/main" id="{00000000-0008-0000-0E00-000047020000}"/>
            </a:ext>
          </a:extLst>
        </xdr:cNvPr>
        <xdr:cNvSpPr/>
      </xdr:nvSpPr>
      <xdr:spPr>
        <a:xfrm>
          <a:off x="13801725" y="185389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98</xdr:row>
      <xdr:rowOff>66675</xdr:rowOff>
    </xdr:from>
    <xdr:ext cx="371475" cy="258907"/>
    <xdr:sp macro="" textlink="">
      <xdr:nvSpPr>
        <xdr:cNvPr id="584" name="【公民館】_x000a_有形固定資産減価償却率最大値テキスト">
          <a:extLst>
            <a:ext uri="{FF2B5EF4-FFF2-40B4-BE49-F238E27FC236}">
              <a16:creationId xmlns:a16="http://schemas.microsoft.com/office/drawing/2014/main" id="{00000000-0008-0000-0E00-000048020000}"/>
            </a:ext>
          </a:extLst>
        </xdr:cNvPr>
        <xdr:cNvSpPr txBox="1"/>
      </xdr:nvSpPr>
      <xdr:spPr>
        <a:xfrm>
          <a:off x="13925550" y="16868775"/>
          <a:ext cx="3714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sp macro="" textlink="">
      <xdr:nvSpPr>
        <xdr:cNvPr id="585" name="直線コネクタ 584">
          <a:extLst>
            <a:ext uri="{FF2B5EF4-FFF2-40B4-BE49-F238E27FC236}">
              <a16:creationId xmlns:a16="http://schemas.microsoft.com/office/drawing/2014/main" id="{00000000-0008-0000-0E00-000049020000}"/>
            </a:ext>
          </a:extLst>
        </xdr:cNvPr>
        <xdr:cNvSpPr/>
      </xdr:nv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103</xdr:row>
      <xdr:rowOff>19050</xdr:rowOff>
    </xdr:from>
    <xdr:ext cx="314325" cy="258907"/>
    <xdr:sp macro="" textlink="">
      <xdr:nvSpPr>
        <xdr:cNvPr id="586" name="【公民館】_x000a_有形固定資産減価償却率平均値テキスト">
          <a:extLst>
            <a:ext uri="{FF2B5EF4-FFF2-40B4-BE49-F238E27FC236}">
              <a16:creationId xmlns:a16="http://schemas.microsoft.com/office/drawing/2014/main" id="{00000000-0008-0000-0E00-00004A020000}"/>
            </a:ext>
          </a:extLst>
        </xdr:cNvPr>
        <xdr:cNvSpPr txBox="1"/>
      </xdr:nvSpPr>
      <xdr:spPr>
        <a:xfrm>
          <a:off x="13925550" y="17678400"/>
          <a:ext cx="314325" cy="25890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fLocksText="0">
      <xdr:nvSpPr>
        <xdr:cNvPr id="587" name="フローチャート: 判断 586">
          <a:extLst>
            <a:ext uri="{FF2B5EF4-FFF2-40B4-BE49-F238E27FC236}">
              <a16:creationId xmlns:a16="http://schemas.microsoft.com/office/drawing/2014/main" id="{00000000-0008-0000-0E00-00004B020000}"/>
            </a:ext>
          </a:extLst>
        </xdr:cNvPr>
        <xdr:cNvSpPr/>
      </xdr:nvSpPr>
      <xdr:spPr>
        <a:xfrm>
          <a:off x="13839825" y="177043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fLocksText="0">
      <xdr:nvSpPr>
        <xdr:cNvPr id="588" name="フローチャート: 判断 587">
          <a:extLst>
            <a:ext uri="{FF2B5EF4-FFF2-40B4-BE49-F238E27FC236}">
              <a16:creationId xmlns:a16="http://schemas.microsoft.com/office/drawing/2014/main" id="{00000000-0008-0000-0E00-00004C020000}"/>
            </a:ext>
          </a:extLst>
        </xdr:cNvPr>
        <xdr:cNvSpPr/>
      </xdr:nvSpPr>
      <xdr:spPr>
        <a:xfrm>
          <a:off x="13115925"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fLocksText="0">
      <xdr:nvSpPr>
        <xdr:cNvPr id="589" name="フローチャート: 判断 588">
          <a:extLst>
            <a:ext uri="{FF2B5EF4-FFF2-40B4-BE49-F238E27FC236}">
              <a16:creationId xmlns:a16="http://schemas.microsoft.com/office/drawing/2014/main" id="{00000000-0008-0000-0E00-00004D020000}"/>
            </a:ext>
          </a:extLst>
        </xdr:cNvPr>
        <xdr:cNvSpPr/>
      </xdr:nvSpPr>
      <xdr:spPr>
        <a:xfrm>
          <a:off x="123698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103</xdr:row>
      <xdr:rowOff>138068</xdr:rowOff>
    </xdr:from>
    <xdr:to>
      <xdr:col>72</xdr:col>
      <xdr:colOff>38100</xdr:colOff>
      <xdr:row>104</xdr:row>
      <xdr:rowOff>68218</xdr:rowOff>
    </xdr:to>
    <xdr:sp macro="" textlink="" fLocksText="0">
      <xdr:nvSpPr>
        <xdr:cNvPr id="590" name="フローチャート: 判断 589">
          <a:extLst>
            <a:ext uri="{FF2B5EF4-FFF2-40B4-BE49-F238E27FC236}">
              <a16:creationId xmlns:a16="http://schemas.microsoft.com/office/drawing/2014/main" id="{00000000-0008-0000-0E00-00004E020000}"/>
            </a:ext>
          </a:extLst>
        </xdr:cNvPr>
        <xdr:cNvSpPr/>
      </xdr:nvSpPr>
      <xdr:spPr>
        <a:xfrm>
          <a:off x="11623675" y="177974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111</xdr:row>
      <xdr:rowOff>19050</xdr:rowOff>
    </xdr:from>
    <xdr:ext cx="635000" cy="258907"/>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3725525" y="1905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111</xdr:row>
      <xdr:rowOff>19050</xdr:rowOff>
    </xdr:from>
    <xdr:ext cx="635000" cy="258907"/>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3001625" y="1905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19050</xdr:rowOff>
    </xdr:from>
    <xdr:ext cx="635000" cy="258907"/>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2258675" y="1905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111</xdr:row>
      <xdr:rowOff>19050</xdr:rowOff>
    </xdr:from>
    <xdr:ext cx="635000" cy="258907"/>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1496675" y="1905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111</xdr:row>
      <xdr:rowOff>19050</xdr:rowOff>
    </xdr:from>
    <xdr:ext cx="635000" cy="258907"/>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0734675" y="1905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170724</xdr:rowOff>
    </xdr:from>
    <xdr:to>
      <xdr:col>85</xdr:col>
      <xdr:colOff>177800</xdr:colOff>
      <xdr:row>103</xdr:row>
      <xdr:rowOff>100874</xdr:rowOff>
    </xdr:to>
    <xdr:sp macro="" textlink="" fLocksText="0">
      <xdr:nvSpPr>
        <xdr:cNvPr id="596" name="楕円 595">
          <a:extLst>
            <a:ext uri="{FF2B5EF4-FFF2-40B4-BE49-F238E27FC236}">
              <a16:creationId xmlns:a16="http://schemas.microsoft.com/office/drawing/2014/main" id="{00000000-0008-0000-0E00-000054020000}"/>
            </a:ext>
          </a:extLst>
        </xdr:cNvPr>
        <xdr:cNvSpPr/>
      </xdr:nvSpPr>
      <xdr:spPr>
        <a:xfrm>
          <a:off x="13839825" y="176586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102</xdr:row>
      <xdr:rowOff>19050</xdr:rowOff>
    </xdr:from>
    <xdr:ext cx="314325" cy="258907"/>
    <xdr:sp macro="" textlink="">
      <xdr:nvSpPr>
        <xdr:cNvPr id="597" name="【公民館】_x000a_有形固定資産減価償却率該当値テキスト">
          <a:extLst>
            <a:ext uri="{FF2B5EF4-FFF2-40B4-BE49-F238E27FC236}">
              <a16:creationId xmlns:a16="http://schemas.microsoft.com/office/drawing/2014/main" id="{00000000-0008-0000-0E00-000055020000}"/>
            </a:ext>
          </a:extLst>
        </xdr:cNvPr>
        <xdr:cNvSpPr txBox="1"/>
      </xdr:nvSpPr>
      <xdr:spPr>
        <a:xfrm>
          <a:off x="13925550" y="17506950"/>
          <a:ext cx="31432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62.1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46627</xdr:rowOff>
    </xdr:from>
    <xdr:to>
      <xdr:col>81</xdr:col>
      <xdr:colOff>101600</xdr:colOff>
      <xdr:row>103</xdr:row>
      <xdr:rowOff>148227</xdr:rowOff>
    </xdr:to>
    <xdr:sp macro="" textlink="" fLocksText="0">
      <xdr:nvSpPr>
        <xdr:cNvPr id="598" name="楕円 597">
          <a:extLst>
            <a:ext uri="{FF2B5EF4-FFF2-40B4-BE49-F238E27FC236}">
              <a16:creationId xmlns:a16="http://schemas.microsoft.com/office/drawing/2014/main" id="{00000000-0008-0000-0E00-000056020000}"/>
            </a:ext>
          </a:extLst>
        </xdr:cNvPr>
        <xdr:cNvSpPr/>
      </xdr:nvSpPr>
      <xdr:spPr>
        <a:xfrm>
          <a:off x="13115925"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103</xdr:row>
      <xdr:rowOff>50074</xdr:rowOff>
    </xdr:from>
    <xdr:to>
      <xdr:col>85</xdr:col>
      <xdr:colOff>127000</xdr:colOff>
      <xdr:row>103</xdr:row>
      <xdr:rowOff>97427</xdr:rowOff>
    </xdr:to>
    <xdr:sp macro="" textlink="">
      <xdr:nvSpPr>
        <xdr:cNvPr id="599" name="直線コネクタ 598">
          <a:extLst>
            <a:ext uri="{FF2B5EF4-FFF2-40B4-BE49-F238E27FC236}">
              <a16:creationId xmlns:a16="http://schemas.microsoft.com/office/drawing/2014/main" id="{00000000-0008-0000-0E00-000057020000}"/>
            </a:ext>
          </a:extLst>
        </xdr:cNvPr>
        <xdr:cNvSpPr/>
      </xdr:nvSpPr>
      <xdr:spPr>
        <a:xfrm flipV="1">
          <a:off x="13166725" y="17709424"/>
          <a:ext cx="7239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103</xdr:row>
      <xdr:rowOff>77651</xdr:rowOff>
    </xdr:from>
    <xdr:to>
      <xdr:col>76</xdr:col>
      <xdr:colOff>165100</xdr:colOff>
      <xdr:row>104</xdr:row>
      <xdr:rowOff>7801</xdr:rowOff>
    </xdr:to>
    <xdr:sp macro="" textlink="" fLocksText="0">
      <xdr:nvSpPr>
        <xdr:cNvPr id="600" name="楕円 599">
          <a:extLst>
            <a:ext uri="{FF2B5EF4-FFF2-40B4-BE49-F238E27FC236}">
              <a16:creationId xmlns:a16="http://schemas.microsoft.com/office/drawing/2014/main" id="{00000000-0008-0000-0E00-000058020000}"/>
            </a:ext>
          </a:extLst>
        </xdr:cNvPr>
        <xdr:cNvSpPr/>
      </xdr:nvSpPr>
      <xdr:spPr>
        <a:xfrm>
          <a:off x="123698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103</xdr:row>
      <xdr:rowOff>97427</xdr:rowOff>
    </xdr:from>
    <xdr:to>
      <xdr:col>81</xdr:col>
      <xdr:colOff>50800</xdr:colOff>
      <xdr:row>103</xdr:row>
      <xdr:rowOff>128451</xdr:rowOff>
    </xdr:to>
    <xdr:sp macro="" textlink="">
      <xdr:nvSpPr>
        <xdr:cNvPr id="601" name="直線コネクタ 600">
          <a:extLst>
            <a:ext uri="{FF2B5EF4-FFF2-40B4-BE49-F238E27FC236}">
              <a16:creationId xmlns:a16="http://schemas.microsoft.com/office/drawing/2014/main" id="{00000000-0008-0000-0E00-000059020000}"/>
            </a:ext>
          </a:extLst>
        </xdr:cNvPr>
        <xdr:cNvSpPr/>
      </xdr:nvSpPr>
      <xdr:spPr>
        <a:xfrm flipV="1">
          <a:off x="12420600" y="17756777"/>
          <a:ext cx="74612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80</xdr:col>
      <xdr:colOff>19050</xdr:colOff>
      <xdr:row>103</xdr:row>
      <xdr:rowOff>142875</xdr:rowOff>
    </xdr:from>
    <xdr:ext cx="346075" cy="260639"/>
    <xdr:sp macro="" textlink="">
      <xdr:nvSpPr>
        <xdr:cNvPr id="602" name="n_1aveValue【公民館】_x000a_有形固定資産減価償却率">
          <a:extLst>
            <a:ext uri="{FF2B5EF4-FFF2-40B4-BE49-F238E27FC236}">
              <a16:creationId xmlns:a16="http://schemas.microsoft.com/office/drawing/2014/main" id="{00000000-0008-0000-0E00-00005A020000}"/>
            </a:ext>
          </a:extLst>
        </xdr:cNvPr>
        <xdr:cNvSpPr txBox="1"/>
      </xdr:nvSpPr>
      <xdr:spPr>
        <a:xfrm>
          <a:off x="12973050" y="17802225"/>
          <a:ext cx="3460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101</xdr:row>
      <xdr:rowOff>161925</xdr:rowOff>
    </xdr:from>
    <xdr:ext cx="346075" cy="260638"/>
    <xdr:sp macro="" textlink="">
      <xdr:nvSpPr>
        <xdr:cNvPr id="603" name="n_2aveValue【公民館】_x000a_有形固定資産減価償却率">
          <a:extLst>
            <a:ext uri="{FF2B5EF4-FFF2-40B4-BE49-F238E27FC236}">
              <a16:creationId xmlns:a16="http://schemas.microsoft.com/office/drawing/2014/main" id="{00000000-0008-0000-0E00-00005B020000}"/>
            </a:ext>
          </a:extLst>
        </xdr:cNvPr>
        <xdr:cNvSpPr txBox="1"/>
      </xdr:nvSpPr>
      <xdr:spPr>
        <a:xfrm>
          <a:off x="12239625" y="17478375"/>
          <a:ext cx="34607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102</xdr:row>
      <xdr:rowOff>85725</xdr:rowOff>
    </xdr:from>
    <xdr:ext cx="314325" cy="260639"/>
    <xdr:sp macro="" textlink="">
      <xdr:nvSpPr>
        <xdr:cNvPr id="604" name="n_3aveValue【公民館】_x000a_有形固定資産減価償却率">
          <a:extLst>
            <a:ext uri="{FF2B5EF4-FFF2-40B4-BE49-F238E27FC236}">
              <a16:creationId xmlns:a16="http://schemas.microsoft.com/office/drawing/2014/main" id="{00000000-0008-0000-0E00-00005C020000}"/>
            </a:ext>
          </a:extLst>
        </xdr:cNvPr>
        <xdr:cNvSpPr txBox="1"/>
      </xdr:nvSpPr>
      <xdr:spPr>
        <a:xfrm>
          <a:off x="11496675" y="17573625"/>
          <a:ext cx="31432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101</xdr:row>
      <xdr:rowOff>161925</xdr:rowOff>
    </xdr:from>
    <xdr:ext cx="346075" cy="260638"/>
    <xdr:sp macro="" textlink="">
      <xdr:nvSpPr>
        <xdr:cNvPr id="605" name="n_1mainValue【公民館】_x000a_有形固定資産減価償却率">
          <a:extLst>
            <a:ext uri="{FF2B5EF4-FFF2-40B4-BE49-F238E27FC236}">
              <a16:creationId xmlns:a16="http://schemas.microsoft.com/office/drawing/2014/main" id="{00000000-0008-0000-0E00-00005D020000}"/>
            </a:ext>
          </a:extLst>
        </xdr:cNvPr>
        <xdr:cNvSpPr txBox="1"/>
      </xdr:nvSpPr>
      <xdr:spPr>
        <a:xfrm>
          <a:off x="12973050" y="17478375"/>
          <a:ext cx="34607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59.2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103</xdr:row>
      <xdr:rowOff>171450</xdr:rowOff>
    </xdr:from>
    <xdr:ext cx="346075" cy="260639"/>
    <xdr:sp macro="" textlink="">
      <xdr:nvSpPr>
        <xdr:cNvPr id="606" name="n_2mainValue【公民館】_x000a_有形固定資産減価償却率">
          <a:extLst>
            <a:ext uri="{FF2B5EF4-FFF2-40B4-BE49-F238E27FC236}">
              <a16:creationId xmlns:a16="http://schemas.microsoft.com/office/drawing/2014/main" id="{00000000-0008-0000-0E00-00005E020000}"/>
            </a:ext>
          </a:extLst>
        </xdr:cNvPr>
        <xdr:cNvSpPr txBox="1"/>
      </xdr:nvSpPr>
      <xdr:spPr>
        <a:xfrm>
          <a:off x="12239625" y="17830800"/>
          <a:ext cx="3460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57.3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fLocksText="0">
      <xdr:nvSpPr>
        <xdr:cNvPr id="607" name="正方形/長方形 606">
          <a:extLst>
            <a:ext uri="{FF2B5EF4-FFF2-40B4-BE49-F238E27FC236}">
              <a16:creationId xmlns:a16="http://schemas.microsoft.com/office/drawing/2014/main" id="{00000000-0008-0000-0E00-00005F02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公民館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fLocksText="0">
      <xdr:nvSpPr>
        <xdr:cNvPr id="608" name="正方形/長方形 607">
          <a:extLst>
            <a:ext uri="{FF2B5EF4-FFF2-40B4-BE49-F238E27FC236}">
              <a16:creationId xmlns:a16="http://schemas.microsoft.com/office/drawing/2014/main" id="{00000000-0008-0000-0E00-000060020000}"/>
            </a:ext>
          </a:extLst>
        </xdr:cNvPr>
        <xdr:cNvSpPr/>
      </xdr:nvSpPr>
      <xdr:spPr>
        <a:xfrm>
          <a:off x="15671800"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fLocksText="0">
      <xdr:nvSpPr>
        <xdr:cNvPr id="609" name="正方形/長方形 608">
          <a:extLst>
            <a:ext uri="{FF2B5EF4-FFF2-40B4-BE49-F238E27FC236}">
              <a16:creationId xmlns:a16="http://schemas.microsoft.com/office/drawing/2014/main" id="{00000000-0008-0000-0E00-000061020000}"/>
            </a:ext>
          </a:extLst>
        </xdr:cNvPr>
        <xdr:cNvSpPr/>
      </xdr:nvSpPr>
      <xdr:spPr>
        <a:xfrm>
          <a:off x="15671800"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fLocksText="0">
      <xdr:nvSpPr>
        <xdr:cNvPr id="610" name="正方形/長方形 609">
          <a:extLst>
            <a:ext uri="{FF2B5EF4-FFF2-40B4-BE49-F238E27FC236}">
              <a16:creationId xmlns:a16="http://schemas.microsoft.com/office/drawing/2014/main" id="{00000000-0008-0000-0E00-000062020000}"/>
            </a:ext>
          </a:extLst>
        </xdr:cNvPr>
        <xdr:cNvSpPr/>
      </xdr:nvSpPr>
      <xdr:spPr>
        <a:xfrm>
          <a:off x="16516350"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fLocksText="0">
      <xdr:nvSpPr>
        <xdr:cNvPr id="611" name="正方形/長方形 610">
          <a:extLst>
            <a:ext uri="{FF2B5EF4-FFF2-40B4-BE49-F238E27FC236}">
              <a16:creationId xmlns:a16="http://schemas.microsoft.com/office/drawing/2014/main" id="{00000000-0008-0000-0E00-000063020000}"/>
            </a:ext>
          </a:extLst>
        </xdr:cNvPr>
        <xdr:cNvSpPr/>
      </xdr:nvSpPr>
      <xdr:spPr>
        <a:xfrm>
          <a:off x="16516350"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fLocksText="0">
      <xdr:nvSpPr>
        <xdr:cNvPr id="612" name="正方形/長方形 611">
          <a:extLst>
            <a:ext uri="{FF2B5EF4-FFF2-40B4-BE49-F238E27FC236}">
              <a16:creationId xmlns:a16="http://schemas.microsoft.com/office/drawing/2014/main" id="{00000000-0008-0000-0E00-000064020000}"/>
            </a:ext>
          </a:extLst>
        </xdr:cNvPr>
        <xdr:cNvSpPr/>
      </xdr:nvSpPr>
      <xdr:spPr>
        <a:xfrm>
          <a:off x="17487900"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fLocksText="0">
      <xdr:nvSpPr>
        <xdr:cNvPr id="613" name="正方形/長方形 612">
          <a:extLst>
            <a:ext uri="{FF2B5EF4-FFF2-40B4-BE49-F238E27FC236}">
              <a16:creationId xmlns:a16="http://schemas.microsoft.com/office/drawing/2014/main" id="{00000000-0008-0000-0E00-000065020000}"/>
            </a:ext>
          </a:extLst>
        </xdr:cNvPr>
        <xdr:cNvSpPr/>
      </xdr:nvSpPr>
      <xdr:spPr>
        <a:xfrm>
          <a:off x="17487900"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fLocksText="0">
      <xdr:nvSpPr>
        <xdr:cNvPr id="614" name="正方形/長方形 613">
          <a:extLst>
            <a:ext uri="{FF2B5EF4-FFF2-40B4-BE49-F238E27FC236}">
              <a16:creationId xmlns:a16="http://schemas.microsoft.com/office/drawing/2014/main" id="{00000000-0008-0000-0E00-000066020000}"/>
            </a:ext>
          </a:extLst>
        </xdr:cNvPr>
        <xdr:cNvSpPr/>
      </xdr:nvSpPr>
      <xdr:spPr>
        <a:xfrm>
          <a:off x="15544800" y="16764000"/>
          <a:ext cx="40386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96</xdr:row>
      <xdr:rowOff>114300</xdr:rowOff>
    </xdr:from>
    <xdr:ext cx="288925" cy="232063"/>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5535275" y="16573500"/>
          <a:ext cx="288925" cy="232063"/>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sp macro="" textlink="">
      <xdr:nvSpPr>
        <xdr:cNvPr id="616" name="直線コネクタ 615">
          <a:extLst>
            <a:ext uri="{FF2B5EF4-FFF2-40B4-BE49-F238E27FC236}">
              <a16:creationId xmlns:a16="http://schemas.microsoft.com/office/drawing/2014/main" id="{00000000-0008-0000-0E00-000068020000}"/>
            </a:ext>
          </a:extLst>
        </xdr:cNvPr>
        <xdr:cNvSpPr/>
      </xdr:nv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108</xdr:row>
      <xdr:rowOff>152400</xdr:rowOff>
    </xdr:from>
    <xdr:to>
      <xdr:col>120</xdr:col>
      <xdr:colOff>114300</xdr:colOff>
      <xdr:row>108</xdr:row>
      <xdr:rowOff>152400</xdr:rowOff>
    </xdr:to>
    <xdr:sp macro="" textlink="">
      <xdr:nvSpPr>
        <xdr:cNvPr id="617" name="直線コネクタ 616">
          <a:extLst>
            <a:ext uri="{FF2B5EF4-FFF2-40B4-BE49-F238E27FC236}">
              <a16:creationId xmlns:a16="http://schemas.microsoft.com/office/drawing/2014/main" id="{00000000-0008-0000-0E00-000069020000}"/>
            </a:ext>
          </a:extLst>
        </xdr:cNvPr>
        <xdr:cNvSpPr/>
      </xdr:nv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108</xdr:row>
      <xdr:rowOff>9525</xdr:rowOff>
    </xdr:from>
    <xdr:ext cx="384175" cy="258907"/>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5154275" y="18526125"/>
          <a:ext cx="3841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sp macro="" textlink="">
      <xdr:nvSpPr>
        <xdr:cNvPr id="619" name="直線コネクタ 618">
          <a:extLst>
            <a:ext uri="{FF2B5EF4-FFF2-40B4-BE49-F238E27FC236}">
              <a16:creationId xmlns:a16="http://schemas.microsoft.com/office/drawing/2014/main" id="{00000000-0008-0000-0E00-00006B020000}"/>
            </a:ext>
          </a:extLst>
        </xdr:cNvPr>
        <xdr:cNvSpPr/>
      </xdr:nv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105</xdr:row>
      <xdr:rowOff>142875</xdr:rowOff>
    </xdr:from>
    <xdr:ext cx="384175" cy="260639"/>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5154275" y="18145125"/>
          <a:ext cx="3841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sp macro="" textlink="">
      <xdr:nvSpPr>
        <xdr:cNvPr id="621" name="直線コネクタ 620">
          <a:extLst>
            <a:ext uri="{FF2B5EF4-FFF2-40B4-BE49-F238E27FC236}">
              <a16:creationId xmlns:a16="http://schemas.microsoft.com/office/drawing/2014/main" id="{00000000-0008-0000-0E00-00006D020000}"/>
            </a:ext>
          </a:extLst>
        </xdr:cNvPr>
        <xdr:cNvSpPr/>
      </xdr:nv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103</xdr:row>
      <xdr:rowOff>104775</xdr:rowOff>
    </xdr:from>
    <xdr:ext cx="384175" cy="260639"/>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5154275" y="17764125"/>
          <a:ext cx="3841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sp macro="" textlink="">
      <xdr:nvSpPr>
        <xdr:cNvPr id="623" name="直線コネクタ 622">
          <a:extLst>
            <a:ext uri="{FF2B5EF4-FFF2-40B4-BE49-F238E27FC236}">
              <a16:creationId xmlns:a16="http://schemas.microsoft.com/office/drawing/2014/main" id="{00000000-0008-0000-0E00-00006F020000}"/>
            </a:ext>
          </a:extLst>
        </xdr:cNvPr>
        <xdr:cNvSpPr/>
      </xdr:nv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101</xdr:row>
      <xdr:rowOff>66675</xdr:rowOff>
    </xdr:from>
    <xdr:ext cx="384175" cy="258906"/>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5154275" y="17383125"/>
          <a:ext cx="384175" cy="25890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sp macro="" textlink="">
      <xdr:nvSpPr>
        <xdr:cNvPr id="625" name="直線コネクタ 624">
          <a:extLst>
            <a:ext uri="{FF2B5EF4-FFF2-40B4-BE49-F238E27FC236}">
              <a16:creationId xmlns:a16="http://schemas.microsoft.com/office/drawing/2014/main" id="{00000000-0008-0000-0E00-000071020000}"/>
            </a:ext>
          </a:extLst>
        </xdr:cNvPr>
        <xdr:cNvSpPr/>
      </xdr:nv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99</xdr:row>
      <xdr:rowOff>28575</xdr:rowOff>
    </xdr:from>
    <xdr:ext cx="384175" cy="258907"/>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5154275" y="17002125"/>
          <a:ext cx="3841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sp macro="" textlink="">
      <xdr:nvSpPr>
        <xdr:cNvPr id="627" name="直線コネクタ 626">
          <a:extLst>
            <a:ext uri="{FF2B5EF4-FFF2-40B4-BE49-F238E27FC236}">
              <a16:creationId xmlns:a16="http://schemas.microsoft.com/office/drawing/2014/main" id="{00000000-0008-0000-0E00-000073020000}"/>
            </a:ext>
          </a:extLst>
        </xdr:cNvPr>
        <xdr:cNvSpPr/>
      </xdr:nv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96</xdr:row>
      <xdr:rowOff>161925</xdr:rowOff>
    </xdr:from>
    <xdr:ext cx="384175" cy="260638"/>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5154275" y="16621125"/>
          <a:ext cx="384175" cy="26063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fLocksText="0">
      <xdr:nvSpPr>
        <xdr:cNvPr id="629" name="【公民館】_x000a_一人当たり面積グラフ枠">
          <a:extLst>
            <a:ext uri="{FF2B5EF4-FFF2-40B4-BE49-F238E27FC236}">
              <a16:creationId xmlns:a16="http://schemas.microsoft.com/office/drawing/2014/main" id="{00000000-0008-0000-0E00-000075020000}"/>
            </a:ext>
          </a:extLst>
        </xdr:cNvPr>
        <xdr:cNvSpPr/>
      </xdr:nvSpPr>
      <xdr:spPr>
        <a:xfrm>
          <a:off x="15544800" y="16764000"/>
          <a:ext cx="4038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sp macro="" textlink="">
      <xdr:nvSpPr>
        <xdr:cNvPr id="630" name="直線コネクタ 629">
          <a:extLst>
            <a:ext uri="{FF2B5EF4-FFF2-40B4-BE49-F238E27FC236}">
              <a16:creationId xmlns:a16="http://schemas.microsoft.com/office/drawing/2014/main" id="{00000000-0008-0000-0E00-000076020000}"/>
            </a:ext>
          </a:extLst>
        </xdr:cNvPr>
        <xdr:cNvSpPr/>
      </xdr:nvSpPr>
      <xdr:spPr>
        <a:xfrm flipV="1">
          <a:off x="188461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108</xdr:row>
      <xdr:rowOff>114300</xdr:rowOff>
    </xdr:from>
    <xdr:ext cx="384175" cy="260639"/>
    <xdr:sp macro="" textlink="">
      <xdr:nvSpPr>
        <xdr:cNvPr id="631" name="【公民館】_x000a_一人当たり面積最小値テキスト">
          <a:extLst>
            <a:ext uri="{FF2B5EF4-FFF2-40B4-BE49-F238E27FC236}">
              <a16:creationId xmlns:a16="http://schemas.microsoft.com/office/drawing/2014/main" id="{00000000-0008-0000-0E00-000077020000}"/>
            </a:ext>
          </a:extLst>
        </xdr:cNvPr>
        <xdr:cNvSpPr txBox="1"/>
      </xdr:nvSpPr>
      <xdr:spPr>
        <a:xfrm>
          <a:off x="18878550" y="18630900"/>
          <a:ext cx="3841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0.010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sp macro="" textlink="">
      <xdr:nvSpPr>
        <xdr:cNvPr id="632" name="直線コネクタ 631">
          <a:extLst>
            <a:ext uri="{FF2B5EF4-FFF2-40B4-BE49-F238E27FC236}">
              <a16:creationId xmlns:a16="http://schemas.microsoft.com/office/drawing/2014/main" id="{00000000-0008-0000-0E00-000078020000}"/>
            </a:ext>
          </a:extLst>
        </xdr:cNvPr>
        <xdr:cNvSpPr/>
      </xdr:nvSpPr>
      <xdr:spPr>
        <a:xfrm>
          <a:off x="18786475" y="18630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98</xdr:row>
      <xdr:rowOff>123825</xdr:rowOff>
    </xdr:from>
    <xdr:ext cx="384175" cy="260639"/>
    <xdr:sp macro="" textlink="">
      <xdr:nvSpPr>
        <xdr:cNvPr id="633" name="【公民館】_x000a_一人当たり面積最大値テキスト">
          <a:extLst>
            <a:ext uri="{FF2B5EF4-FFF2-40B4-BE49-F238E27FC236}">
              <a16:creationId xmlns:a16="http://schemas.microsoft.com/office/drawing/2014/main" id="{00000000-0008-0000-0E00-000079020000}"/>
            </a:ext>
          </a:extLst>
        </xdr:cNvPr>
        <xdr:cNvSpPr txBox="1"/>
      </xdr:nvSpPr>
      <xdr:spPr>
        <a:xfrm>
          <a:off x="18878550" y="16925925"/>
          <a:ext cx="3841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0.399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sp macro="" textlink="">
      <xdr:nvSpPr>
        <xdr:cNvPr id="634" name="直線コネクタ 633">
          <a:extLst>
            <a:ext uri="{FF2B5EF4-FFF2-40B4-BE49-F238E27FC236}">
              <a16:creationId xmlns:a16="http://schemas.microsoft.com/office/drawing/2014/main" id="{00000000-0008-0000-0E00-00007A020000}"/>
            </a:ext>
          </a:extLst>
        </xdr:cNvPr>
        <xdr:cNvSpPr/>
      </xdr:nvSpPr>
      <xdr:spPr>
        <a:xfrm>
          <a:off x="18786475" y="171488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106</xdr:row>
      <xdr:rowOff>104775</xdr:rowOff>
    </xdr:from>
    <xdr:ext cx="384175" cy="260638"/>
    <xdr:sp macro="" textlink="">
      <xdr:nvSpPr>
        <xdr:cNvPr id="635" name="【公民館】_x000a_一人当たり面積平均値テキスト">
          <a:extLst>
            <a:ext uri="{FF2B5EF4-FFF2-40B4-BE49-F238E27FC236}">
              <a16:creationId xmlns:a16="http://schemas.microsoft.com/office/drawing/2014/main" id="{00000000-0008-0000-0E00-00007B020000}"/>
            </a:ext>
          </a:extLst>
        </xdr:cNvPr>
        <xdr:cNvSpPr txBox="1"/>
      </xdr:nvSpPr>
      <xdr:spPr>
        <a:xfrm>
          <a:off x="18878550" y="18278475"/>
          <a:ext cx="384175" cy="260638"/>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fLocksText="0">
      <xdr:nvSpPr>
        <xdr:cNvPr id="636" name="フローチャート: 判断 635">
          <a:extLst>
            <a:ext uri="{FF2B5EF4-FFF2-40B4-BE49-F238E27FC236}">
              <a16:creationId xmlns:a16="http://schemas.microsoft.com/office/drawing/2014/main" id="{00000000-0008-0000-0E00-00007C020000}"/>
            </a:ext>
          </a:extLst>
        </xdr:cNvPr>
        <xdr:cNvSpPr/>
      </xdr:nvSpPr>
      <xdr:spPr>
        <a:xfrm>
          <a:off x="187960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fLocksText="0">
      <xdr:nvSpPr>
        <xdr:cNvPr id="637" name="フローチャート: 判断 636">
          <a:extLst>
            <a:ext uri="{FF2B5EF4-FFF2-40B4-BE49-F238E27FC236}">
              <a16:creationId xmlns:a16="http://schemas.microsoft.com/office/drawing/2014/main" id="{00000000-0008-0000-0E00-00007D020000}"/>
            </a:ext>
          </a:extLst>
        </xdr:cNvPr>
        <xdr:cNvSpPr/>
      </xdr:nvSpPr>
      <xdr:spPr>
        <a:xfrm>
          <a:off x="18100675" y="183095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fLocksText="0">
      <xdr:nvSpPr>
        <xdr:cNvPr id="638" name="フローチャート: 判断 637">
          <a:extLst>
            <a:ext uri="{FF2B5EF4-FFF2-40B4-BE49-F238E27FC236}">
              <a16:creationId xmlns:a16="http://schemas.microsoft.com/office/drawing/2014/main" id="{00000000-0008-0000-0E00-00007E020000}"/>
            </a:ext>
          </a:extLst>
        </xdr:cNvPr>
        <xdr:cNvSpPr/>
      </xdr:nvSpPr>
      <xdr:spPr>
        <a:xfrm>
          <a:off x="17325975"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fLocksText="0">
      <xdr:nvSpPr>
        <xdr:cNvPr id="639" name="フローチャート: 判断 638">
          <a:extLst>
            <a:ext uri="{FF2B5EF4-FFF2-40B4-BE49-F238E27FC236}">
              <a16:creationId xmlns:a16="http://schemas.microsoft.com/office/drawing/2014/main" id="{00000000-0008-0000-0E00-00007F020000}"/>
            </a:ext>
          </a:extLst>
        </xdr:cNvPr>
        <xdr:cNvSpPr/>
      </xdr:nvSpPr>
      <xdr:spPr>
        <a:xfrm>
          <a:off x="1657985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111</xdr:row>
      <xdr:rowOff>19050</xdr:rowOff>
    </xdr:from>
    <xdr:ext cx="635000" cy="258907"/>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8678525" y="1905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111</xdr:row>
      <xdr:rowOff>19050</xdr:rowOff>
    </xdr:from>
    <xdr:ext cx="635000" cy="258907"/>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973675" y="1905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111</xdr:row>
      <xdr:rowOff>19050</xdr:rowOff>
    </xdr:from>
    <xdr:ext cx="635000" cy="258907"/>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7211675" y="1905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19050</xdr:rowOff>
    </xdr:from>
    <xdr:ext cx="635000" cy="258907"/>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6468725" y="1905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111</xdr:row>
      <xdr:rowOff>19050</xdr:rowOff>
    </xdr:from>
    <xdr:ext cx="635000" cy="258907"/>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5706725" y="19050000"/>
          <a:ext cx="635000"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90170</xdr:rowOff>
    </xdr:from>
    <xdr:to>
      <xdr:col>116</xdr:col>
      <xdr:colOff>114300</xdr:colOff>
      <xdr:row>107</xdr:row>
      <xdr:rowOff>20320</xdr:rowOff>
    </xdr:to>
    <xdr:sp macro="" textlink="" fLocksText="0">
      <xdr:nvSpPr>
        <xdr:cNvPr id="645" name="楕円 644">
          <a:extLst>
            <a:ext uri="{FF2B5EF4-FFF2-40B4-BE49-F238E27FC236}">
              <a16:creationId xmlns:a16="http://schemas.microsoft.com/office/drawing/2014/main" id="{00000000-0008-0000-0E00-000085020000}"/>
            </a:ext>
          </a:extLst>
        </xdr:cNvPr>
        <xdr:cNvSpPr/>
      </xdr:nvSpPr>
      <xdr:spPr>
        <a:xfrm>
          <a:off x="187960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105</xdr:row>
      <xdr:rowOff>114300</xdr:rowOff>
    </xdr:from>
    <xdr:ext cx="384175" cy="260639"/>
    <xdr:sp macro="" textlink="">
      <xdr:nvSpPr>
        <xdr:cNvPr id="646" name="【公民館】_x000a_一人当たり面積該当値テキスト">
          <a:extLst>
            <a:ext uri="{FF2B5EF4-FFF2-40B4-BE49-F238E27FC236}">
              <a16:creationId xmlns:a16="http://schemas.microsoft.com/office/drawing/2014/main" id="{00000000-0008-0000-0E00-000086020000}"/>
            </a:ext>
          </a:extLst>
        </xdr:cNvPr>
        <xdr:cNvSpPr txBox="1"/>
      </xdr:nvSpPr>
      <xdr:spPr>
        <a:xfrm>
          <a:off x="18878550" y="18116550"/>
          <a:ext cx="384175" cy="260639"/>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0.093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fLocksText="0">
      <xdr:nvSpPr>
        <xdr:cNvPr id="647" name="楕円 646">
          <a:extLst>
            <a:ext uri="{FF2B5EF4-FFF2-40B4-BE49-F238E27FC236}">
              <a16:creationId xmlns:a16="http://schemas.microsoft.com/office/drawing/2014/main" id="{00000000-0008-0000-0E00-000087020000}"/>
            </a:ext>
          </a:extLst>
        </xdr:cNvPr>
        <xdr:cNvSpPr/>
      </xdr:nvSpPr>
      <xdr:spPr>
        <a:xfrm>
          <a:off x="18100675" y="182676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106</xdr:row>
      <xdr:rowOff>140970</xdr:rowOff>
    </xdr:from>
    <xdr:to>
      <xdr:col>116</xdr:col>
      <xdr:colOff>63500</xdr:colOff>
      <xdr:row>106</xdr:row>
      <xdr:rowOff>144780</xdr:rowOff>
    </xdr:to>
    <xdr:sp macro="" textlink="">
      <xdr:nvSpPr>
        <xdr:cNvPr id="648" name="直線コネクタ 647">
          <a:extLst>
            <a:ext uri="{FF2B5EF4-FFF2-40B4-BE49-F238E27FC236}">
              <a16:creationId xmlns:a16="http://schemas.microsoft.com/office/drawing/2014/main" id="{00000000-0008-0000-0E00-000088020000}"/>
            </a:ext>
          </a:extLst>
        </xdr:cNvPr>
        <xdr:cNvSpPr/>
      </xdr:nvSpPr>
      <xdr:spPr>
        <a:xfrm flipV="1">
          <a:off x="18132425" y="18314670"/>
          <a:ext cx="714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106</xdr:row>
      <xdr:rowOff>93980</xdr:rowOff>
    </xdr:from>
    <xdr:to>
      <xdr:col>107</xdr:col>
      <xdr:colOff>101600</xdr:colOff>
      <xdr:row>107</xdr:row>
      <xdr:rowOff>24130</xdr:rowOff>
    </xdr:to>
    <xdr:sp macro="" textlink="" fLocksText="0">
      <xdr:nvSpPr>
        <xdr:cNvPr id="649" name="楕円 648">
          <a:extLst>
            <a:ext uri="{FF2B5EF4-FFF2-40B4-BE49-F238E27FC236}">
              <a16:creationId xmlns:a16="http://schemas.microsoft.com/office/drawing/2014/main" id="{00000000-0008-0000-0E00-000089020000}"/>
            </a:ext>
          </a:extLst>
        </xdr:cNvPr>
        <xdr:cNvSpPr/>
      </xdr:nvSpPr>
      <xdr:spPr>
        <a:xfrm>
          <a:off x="17325975"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sp macro="" textlink="">
      <xdr:nvSpPr>
        <xdr:cNvPr id="650" name="直線コネクタ 649">
          <a:extLst>
            <a:ext uri="{FF2B5EF4-FFF2-40B4-BE49-F238E27FC236}">
              <a16:creationId xmlns:a16="http://schemas.microsoft.com/office/drawing/2014/main" id="{00000000-0008-0000-0E00-00008A020000}"/>
            </a:ext>
          </a:extLst>
        </xdr:cNvPr>
        <xdr:cNvSpPr/>
      </xdr:nvSpPr>
      <xdr:spPr>
        <a:xfrm>
          <a:off x="17376775" y="1831848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110</xdr:col>
      <xdr:colOff>114300</xdr:colOff>
      <xdr:row>107</xdr:row>
      <xdr:rowOff>57150</xdr:rowOff>
    </xdr:from>
    <xdr:ext cx="371475" cy="258906"/>
    <xdr:sp macro="" textlink="">
      <xdr:nvSpPr>
        <xdr:cNvPr id="651" name="n_1aveValue【公民館】_x000a_一人当たり面積">
          <a:extLst>
            <a:ext uri="{FF2B5EF4-FFF2-40B4-BE49-F238E27FC236}">
              <a16:creationId xmlns:a16="http://schemas.microsoft.com/office/drawing/2014/main" id="{00000000-0008-0000-0E00-00008B020000}"/>
            </a:ext>
          </a:extLst>
        </xdr:cNvPr>
        <xdr:cNvSpPr txBox="1"/>
      </xdr:nvSpPr>
      <xdr:spPr>
        <a:xfrm>
          <a:off x="17926050" y="18402300"/>
          <a:ext cx="371475" cy="25890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0.081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107</xdr:row>
      <xdr:rowOff>38100</xdr:rowOff>
    </xdr:from>
    <xdr:ext cx="403225" cy="258906"/>
    <xdr:sp macro="" textlink="">
      <xdr:nvSpPr>
        <xdr:cNvPr id="652" name="n_2aveValue【公民館】_x000a_一人当たり面積">
          <a:extLst>
            <a:ext uri="{FF2B5EF4-FFF2-40B4-BE49-F238E27FC236}">
              <a16:creationId xmlns:a16="http://schemas.microsoft.com/office/drawing/2014/main" id="{00000000-0008-0000-0E00-00008C020000}"/>
            </a:ext>
          </a:extLst>
        </xdr:cNvPr>
        <xdr:cNvSpPr txBox="1"/>
      </xdr:nvSpPr>
      <xdr:spPr>
        <a:xfrm>
          <a:off x="17164050" y="18383250"/>
          <a:ext cx="403225" cy="25890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0.085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104</xdr:row>
      <xdr:rowOff>28575</xdr:rowOff>
    </xdr:from>
    <xdr:ext cx="403225" cy="258907"/>
    <xdr:sp macro="" textlink="">
      <xdr:nvSpPr>
        <xdr:cNvPr id="653" name="n_3aveValue【公民館】_x000a_一人当たり面積">
          <a:extLst>
            <a:ext uri="{FF2B5EF4-FFF2-40B4-BE49-F238E27FC236}">
              <a16:creationId xmlns:a16="http://schemas.microsoft.com/office/drawing/2014/main" id="{00000000-0008-0000-0E00-00008D020000}"/>
            </a:ext>
          </a:extLst>
        </xdr:cNvPr>
        <xdr:cNvSpPr txBox="1"/>
      </xdr:nvSpPr>
      <xdr:spPr>
        <a:xfrm>
          <a:off x="16421100" y="17859375"/>
          <a:ext cx="40322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105</xdr:row>
      <xdr:rowOff>38100</xdr:rowOff>
    </xdr:from>
    <xdr:ext cx="371475" cy="258907"/>
    <xdr:sp macro="" textlink="">
      <xdr:nvSpPr>
        <xdr:cNvPr id="654" name="n_1mainValue【公民館】_x000a_一人当たり面積">
          <a:extLst>
            <a:ext uri="{FF2B5EF4-FFF2-40B4-BE49-F238E27FC236}">
              <a16:creationId xmlns:a16="http://schemas.microsoft.com/office/drawing/2014/main" id="{00000000-0008-0000-0E00-00008E020000}"/>
            </a:ext>
          </a:extLst>
        </xdr:cNvPr>
        <xdr:cNvSpPr txBox="1"/>
      </xdr:nvSpPr>
      <xdr:spPr>
        <a:xfrm>
          <a:off x="17926050" y="18040350"/>
          <a:ext cx="37147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0.092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105</xdr:row>
      <xdr:rowOff>38100</xdr:rowOff>
    </xdr:from>
    <xdr:ext cx="403225" cy="258907"/>
    <xdr:sp macro="" textlink="">
      <xdr:nvSpPr>
        <xdr:cNvPr id="655" name="n_2mainValue【公民館】_x000a_一人当たり面積">
          <a:extLst>
            <a:ext uri="{FF2B5EF4-FFF2-40B4-BE49-F238E27FC236}">
              <a16:creationId xmlns:a16="http://schemas.microsoft.com/office/drawing/2014/main" id="{00000000-0008-0000-0E00-00008F020000}"/>
            </a:ext>
          </a:extLst>
        </xdr:cNvPr>
        <xdr:cNvSpPr txBox="1"/>
      </xdr:nvSpPr>
      <xdr:spPr>
        <a:xfrm>
          <a:off x="17164050" y="18040350"/>
          <a:ext cx="403225" cy="25890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0.092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fLocksText="0">
      <xdr:nvSpPr>
        <xdr:cNvPr id="656" name="正方形/長方形 655">
          <a:extLst>
            <a:ext uri="{FF2B5EF4-FFF2-40B4-BE49-F238E27FC236}">
              <a16:creationId xmlns:a16="http://schemas.microsoft.com/office/drawing/2014/main" id="{00000000-0008-0000-0E00-00009002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fLocksText="0">
      <xdr:nvSpPr>
        <xdr:cNvPr id="657" name="正方形/長方形 656">
          <a:extLst>
            <a:ext uri="{FF2B5EF4-FFF2-40B4-BE49-F238E27FC236}">
              <a16:creationId xmlns:a16="http://schemas.microsoft.com/office/drawing/2014/main" id="{00000000-0008-0000-0E00-000091020000}"/>
            </a:ext>
          </a:extLst>
        </xdr:cNvPr>
        <xdr:cNvSpPr/>
      </xdr:nvSpPr>
      <xdr:spPr>
        <a:xfrm>
          <a:off x="647700" y="19494500"/>
          <a:ext cx="3276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723900" y="19748500"/>
          <a:ext cx="18770600" cy="14859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en-US" altLang="ja-JP" sz="1300">
              <a:latin typeface="ＭＳ Ｐゴシック" panose="020B0600070205080204" pitchFamily="50" charset="-128"/>
              <a:ea typeface="ＭＳ Ｐゴシック" panose="020B0600070205080204" pitchFamily="50" charset="-128"/>
            </a:rPr>
            <a:t>【</a:t>
          </a:r>
          <a:r>
            <a:rPr lang="ja-JP" altLang="en-US" sz="1300">
              <a:latin typeface="ＭＳ Ｐゴシック" panose="020B0600070205080204" pitchFamily="50" charset="-128"/>
              <a:ea typeface="ＭＳ Ｐゴシック" panose="020B0600070205080204" pitchFamily="50" charset="-128"/>
            </a:rPr>
            <a:t>道路、橋りょう・トンネル</a:t>
          </a:r>
          <a:r>
            <a:rPr lang="en-US" altLang="ja-JP" sz="1300">
              <a:latin typeface="ＭＳ Ｐゴシック" panose="020B0600070205080204" pitchFamily="50" charset="-128"/>
              <a:ea typeface="ＭＳ Ｐゴシック" panose="020B0600070205080204" pitchFamily="50" charset="-128"/>
            </a:rPr>
            <a:t>】</a:t>
          </a:r>
          <a:r>
            <a:rPr lang="ja-JP" altLang="en-US" sz="1300">
              <a:latin typeface="ＭＳ Ｐゴシック" panose="020B0600070205080204" pitchFamily="50" charset="-128"/>
              <a:ea typeface="ＭＳ Ｐゴシック" panose="020B0600070205080204" pitchFamily="50" charset="-128"/>
            </a:rPr>
            <a:t>インフラ資産である道路は、毎年度限られた財源の中で効率的に道路の補修等を行っていることにより、有形固定資産減価償却率は横ばい傾向になっている。また、橋りょうについても、有形固定資産減価償却率は横ばいであるが、引き続き、長寿命化計画に基づき老朽化対策を行い、長期的な視点で管理を行う必要がある。</a:t>
          </a:r>
          <a:endParaRPr lang="en-US" altLang="ja-JP" sz="1300">
            <a:latin typeface="ＭＳ Ｐゴシック" panose="020B0600070205080204" pitchFamily="50" charset="-128"/>
            <a:ea typeface="ＭＳ Ｐゴシック" panose="020B0600070205080204" pitchFamily="50" charset="-128"/>
          </a:endParaRPr>
        </a:p>
        <a:p>
          <a:r>
            <a:rPr lang="en-US" altLang="ja-JP" sz="1300">
              <a:latin typeface="ＭＳ Ｐゴシック" panose="020B0600070205080204" pitchFamily="50" charset="-128"/>
              <a:ea typeface="ＭＳ Ｐゴシック" panose="020B0600070205080204" pitchFamily="50" charset="-128"/>
            </a:rPr>
            <a:t>【</a:t>
          </a:r>
          <a:r>
            <a:rPr lang="ja-JP" altLang="en-US" sz="1300">
              <a:latin typeface="ＭＳ Ｐゴシック" panose="020B0600070205080204" pitchFamily="50" charset="-128"/>
              <a:ea typeface="ＭＳ Ｐゴシック" panose="020B0600070205080204" pitchFamily="50" charset="-128"/>
            </a:rPr>
            <a:t>公営住宅</a:t>
          </a:r>
          <a:r>
            <a:rPr lang="en-US" altLang="ja-JP" sz="1300">
              <a:latin typeface="ＭＳ Ｐゴシック" panose="020B0600070205080204" pitchFamily="50" charset="-128"/>
              <a:ea typeface="ＭＳ Ｐゴシック" panose="020B0600070205080204" pitchFamily="50" charset="-128"/>
            </a:rPr>
            <a:t>】</a:t>
          </a:r>
          <a:r>
            <a:rPr lang="ja-JP" altLang="en-US" sz="1300">
              <a:latin typeface="ＭＳ Ｐゴシック" panose="020B0600070205080204" pitchFamily="50" charset="-128"/>
              <a:ea typeface="ＭＳ Ｐゴシック" panose="020B0600070205080204" pitchFamily="50" charset="-128"/>
            </a:rPr>
            <a:t>有形固定資産減価償却率は、施設の更新により類似団体平均等より低い傾向にあるが、平成</a:t>
          </a:r>
          <a:r>
            <a:rPr lang="en-US" altLang="ja-JP" sz="1300">
              <a:latin typeface="ＭＳ Ｐゴシック" panose="020B0600070205080204" pitchFamily="50" charset="-128"/>
              <a:ea typeface="ＭＳ Ｐゴシック" panose="020B0600070205080204" pitchFamily="50" charset="-128"/>
            </a:rPr>
            <a:t>30</a:t>
          </a:r>
          <a:r>
            <a:rPr lang="ja-JP" altLang="en-US" sz="1300">
              <a:latin typeface="ＭＳ Ｐゴシック" panose="020B0600070205080204" pitchFamily="50" charset="-128"/>
              <a:ea typeface="ＭＳ Ｐゴシック" panose="020B0600070205080204" pitchFamily="50" charset="-128"/>
            </a:rPr>
            <a:t>年度決算では差があまりない状況となった。今後も、長寿命化計画を基に計画的な修繕等を行い、市民の居住環境を保持していく必要がある。</a:t>
          </a:r>
          <a:endParaRPr lang="en-US" altLang="ja-JP" sz="1300">
            <a:latin typeface="ＭＳ Ｐゴシック" panose="020B0600070205080204" pitchFamily="50" charset="-128"/>
            <a:ea typeface="ＭＳ Ｐゴシック" panose="020B0600070205080204" pitchFamily="50" charset="-128"/>
          </a:endParaRPr>
        </a:p>
        <a:p>
          <a:r>
            <a:rPr lang="en-US" altLang="ja-JP" sz="1300">
              <a:latin typeface="ＭＳ Ｐゴシック" panose="020B0600070205080204" pitchFamily="50" charset="-128"/>
              <a:ea typeface="ＭＳ Ｐゴシック" panose="020B0600070205080204" pitchFamily="50" charset="-128"/>
            </a:rPr>
            <a:t>【</a:t>
          </a:r>
          <a:r>
            <a:rPr lang="ja-JP" altLang="en-US" sz="1300">
              <a:latin typeface="ＭＳ Ｐゴシック" panose="020B0600070205080204" pitchFamily="50" charset="-128"/>
              <a:ea typeface="ＭＳ Ｐゴシック" panose="020B0600070205080204" pitchFamily="50" charset="-128"/>
            </a:rPr>
            <a:t>保育所、学校施設、公民館</a:t>
          </a:r>
          <a:r>
            <a:rPr lang="en-US" altLang="ja-JP" sz="1300">
              <a:latin typeface="ＭＳ Ｐゴシック" panose="020B0600070205080204" pitchFamily="50" charset="-128"/>
              <a:ea typeface="ＭＳ Ｐゴシック" panose="020B0600070205080204" pitchFamily="50" charset="-128"/>
            </a:rPr>
            <a:t>】</a:t>
          </a:r>
          <a:r>
            <a:rPr lang="ja-JP" altLang="en-US" sz="1300">
              <a:latin typeface="ＭＳ Ｐゴシック" panose="020B0600070205080204" pitchFamily="50" charset="-128"/>
              <a:ea typeface="ＭＳ Ｐゴシック" panose="020B0600070205080204" pitchFamily="50" charset="-128"/>
            </a:rPr>
            <a:t>有形固定資産減価償却率は類似団体平均値とほぼ同程度となっている。今後も施設の老朽化が進んでいくため、再編計画に基づく施設の更新や修繕による計画的な管理を行う必要がある。</a:t>
          </a:r>
          <a:endParaRPr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a:extLst>
            <a:ext uri="{FF2B5EF4-FFF2-40B4-BE49-F238E27FC236}">
              <a16:creationId xmlns:a16="http://schemas.microsoft.com/office/drawing/2014/main" id="{00000000-0008-0000-0F00-000002000000}"/>
            </a:ext>
          </a:extLst>
        </xdr:cNvPr>
        <xdr:cNvSpPr/>
      </xdr:nvSpPr>
      <xdr:spPr>
        <a:xfrm>
          <a:off x="549275" y="127000"/>
          <a:ext cx="107854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3200" b="1">
              <a:solidFill>
                <a:srgbClr val="000000"/>
              </a:solidFill>
              <a:latin typeface="ＭＳ Ｐゴシック" panose="020B0600070205080204" pitchFamily="50" charset="-128"/>
              <a:ea typeface="ＭＳ Ｐゴシック" panose="020B0600070205080204" pitchFamily="50" charset="-128"/>
            </a:rPr>
            <a:t>(13)-2</a:t>
          </a:r>
          <a:r>
            <a:rPr lang="ja-JP" altLang="en-US" sz="3200" b="1">
              <a:solidFill>
                <a:srgbClr val="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fLocksText="0">
      <xdr:nvSpPr>
        <xdr:cNvPr id="3" name="正方形/長方形 2">
          <a:extLst>
            <a:ext uri="{FF2B5EF4-FFF2-40B4-BE49-F238E27FC236}">
              <a16:creationId xmlns:a16="http://schemas.microsoft.com/office/drawing/2014/main" id="{00000000-0008-0000-0F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fLocksText="0">
      <xdr:nvSpPr>
        <xdr:cNvPr id="4" name="正方形/長方形 3">
          <a:extLst>
            <a:ext uri="{FF2B5EF4-FFF2-40B4-BE49-F238E27FC236}">
              <a16:creationId xmlns:a16="http://schemas.microsoft.com/office/drawing/2014/main" id="{00000000-0008-0000-0F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fLocksText="0">
      <xdr:nvSpPr>
        <xdr:cNvPr id="5" name="正方形/長方形 4">
          <a:extLst>
            <a:ext uri="{FF2B5EF4-FFF2-40B4-BE49-F238E27FC236}">
              <a16:creationId xmlns:a16="http://schemas.microsoft.com/office/drawing/2014/main" id="{00000000-0008-0000-0F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a:extLst>
            <a:ext uri="{FF2B5EF4-FFF2-40B4-BE49-F238E27FC236}">
              <a16:creationId xmlns:a16="http://schemas.microsoft.com/office/drawing/2014/main" id="{00000000-0008-0000-0F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a:extLst>
            <a:ext uri="{FF2B5EF4-FFF2-40B4-BE49-F238E27FC236}">
              <a16:creationId xmlns:a16="http://schemas.microsoft.com/office/drawing/2014/main" id="{00000000-0008-0000-0F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a:extLst>
            <a:ext uri="{FF2B5EF4-FFF2-40B4-BE49-F238E27FC236}">
              <a16:creationId xmlns:a16="http://schemas.microsoft.com/office/drawing/2014/main" id="{00000000-0008-0000-0F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平成</a:t>
          </a:r>
          <a:r>
            <a:rPr lang="en-US" altLang="ja-JP" sz="2000" b="1">
              <a:solidFill>
                <a:srgbClr val="FFFFFF"/>
              </a:solidFill>
              <a:latin typeface="ＭＳ ゴシック" panose="020B0609070205080204" pitchFamily="49" charset="-128"/>
              <a:ea typeface="ＭＳ ゴシック" panose="020B0609070205080204" pitchFamily="49" charset="-128"/>
            </a:rPr>
            <a:t>30</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a:extLst>
            <a:ext uri="{FF2B5EF4-FFF2-40B4-BE49-F238E27FC236}">
              <a16:creationId xmlns:a16="http://schemas.microsoft.com/office/drawing/2014/main" id="{00000000-0008-0000-0F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a:extLst>
            <a:ext uri="{FF2B5EF4-FFF2-40B4-BE49-F238E27FC236}">
              <a16:creationId xmlns:a16="http://schemas.microsoft.com/office/drawing/2014/main" id="{00000000-0008-0000-0F00-00000A000000}"/>
            </a:ext>
          </a:extLst>
        </xdr:cNvPr>
        <xdr:cNvSpPr/>
      </xdr:nvSpPr>
      <xdr:spPr>
        <a:xfrm>
          <a:off x="774700" y="920750"/>
          <a:ext cx="1168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fLocksText="0">
      <xdr:nvSpPr>
        <xdr:cNvPr id="11" name="正方形/長方形 10">
          <a:extLst>
            <a:ext uri="{FF2B5EF4-FFF2-40B4-BE49-F238E27FC236}">
              <a16:creationId xmlns:a16="http://schemas.microsoft.com/office/drawing/2014/main" id="{00000000-0008-0000-0F00-00000B000000}"/>
            </a:ext>
          </a:extLst>
        </xdr:cNvPr>
        <xdr:cNvSpPr/>
      </xdr:nvSpPr>
      <xdr:spPr>
        <a:xfrm>
          <a:off x="1908175" y="920750"/>
          <a:ext cx="11334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56,066
55,224
47.48
18,548,474
17,546,332
901,939
10,971,999
17,052,506</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a:extLst>
            <a:ext uri="{FF2B5EF4-FFF2-40B4-BE49-F238E27FC236}">
              <a16:creationId xmlns:a16="http://schemas.microsoft.com/office/drawing/2014/main" id="{00000000-0008-0000-0F00-00000C000000}"/>
            </a:ext>
          </a:extLst>
        </xdr:cNvPr>
        <xdr:cNvSpPr/>
      </xdr:nvSpPr>
      <xdr:spPr>
        <a:xfrm>
          <a:off x="3041650"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(H31.1.1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(H31.1.1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a:extLst>
            <a:ext uri="{FF2B5EF4-FFF2-40B4-BE49-F238E27FC236}">
              <a16:creationId xmlns:a16="http://schemas.microsoft.com/office/drawing/2014/main" id="{00000000-0008-0000-0F00-00000D000000}"/>
            </a:ext>
          </a:extLst>
        </xdr:cNvPr>
        <xdr:cNvSpPr/>
      </xdr:nvSpPr>
      <xdr:spPr>
        <a:xfrm>
          <a:off x="4337050" y="939800"/>
          <a:ext cx="17176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a:extLst>
            <a:ext uri="{FF2B5EF4-FFF2-40B4-BE49-F238E27FC236}">
              <a16:creationId xmlns:a16="http://schemas.microsoft.com/office/drawing/2014/main" id="{00000000-0008-0000-0F00-00000E000000}"/>
            </a:ext>
          </a:extLst>
        </xdr:cNvPr>
        <xdr:cNvSpPr/>
      </xdr:nvSpPr>
      <xdr:spPr>
        <a:xfrm>
          <a:off x="6054725" y="939800"/>
          <a:ext cx="10699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2.1
3.7</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a:extLst>
            <a:ext uri="{FF2B5EF4-FFF2-40B4-BE49-F238E27FC236}">
              <a16:creationId xmlns:a16="http://schemas.microsoft.com/office/drawing/2014/main" id="{00000000-0008-0000-0F00-00000F000000}"/>
            </a:ext>
          </a:extLst>
        </xdr:cNvPr>
        <xdr:cNvSpPr/>
      </xdr:nvSpPr>
      <xdr:spPr>
        <a:xfrm>
          <a:off x="7188200" y="952500"/>
          <a:ext cx="5492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a:extLst>
            <a:ext uri="{FF2B5EF4-FFF2-40B4-BE49-F238E27FC236}">
              <a16:creationId xmlns:a16="http://schemas.microsoft.com/office/drawing/2014/main" id="{00000000-0008-0000-0F00-000010000000}"/>
            </a:ext>
          </a:extLst>
        </xdr:cNvPr>
        <xdr:cNvSpPr/>
      </xdr:nvSpPr>
      <xdr:spPr>
        <a:xfrm>
          <a:off x="4337050" y="1714500"/>
          <a:ext cx="17176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fLocksText="0">
      <xdr:nvSpPr>
        <xdr:cNvPr id="17" name="正方形/長方形 16">
          <a:extLst>
            <a:ext uri="{FF2B5EF4-FFF2-40B4-BE49-F238E27FC236}">
              <a16:creationId xmlns:a16="http://schemas.microsoft.com/office/drawing/2014/main" id="{00000000-0008-0000-0F00-000011000000}"/>
            </a:ext>
          </a:extLst>
        </xdr:cNvPr>
        <xdr:cNvSpPr/>
      </xdr:nvSpPr>
      <xdr:spPr>
        <a:xfrm>
          <a:off x="6118225" y="1714500"/>
          <a:ext cx="2914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H26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H27  Ⅱ</a:t>
          </a:r>
          <a:r>
            <a:rPr lang="ja-JP" altLang="en-US" sz="1100" b="1">
              <a:solidFill>
                <a:srgbClr val="000000"/>
              </a:solidFill>
              <a:latin typeface="ＭＳ ゴシック" panose="020B0609070205080204" pitchFamily="49" charset="-128"/>
              <a:ea typeface="ＭＳ ゴシック" panose="020B0609070205080204" pitchFamily="49" charset="-128"/>
            </a:rPr>
            <a:t>－２   </a:t>
          </a:r>
          <a:r>
            <a:rPr lang="en-US" altLang="ja-JP" sz="1100" b="1">
              <a:solidFill>
                <a:srgbClr val="000000"/>
              </a:solidFill>
              <a:latin typeface="ＭＳ ゴシック" panose="020B0609070205080204" pitchFamily="49" charset="-128"/>
              <a:ea typeface="ＭＳ ゴシック" panose="020B0609070205080204" pitchFamily="49" charset="-128"/>
            </a:rPr>
            <a:t>H28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－３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fLocksText="0">
      <xdr:nvSpPr>
        <xdr:cNvPr id="18" name="角丸四角形 17">
          <a:extLst>
            <a:ext uri="{FF2B5EF4-FFF2-40B4-BE49-F238E27FC236}">
              <a16:creationId xmlns:a16="http://schemas.microsoft.com/office/drawing/2014/main" id="{00000000-0008-0000-0F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fLocksText="0">
      <xdr:nvSpPr>
        <xdr:cNvPr id="19" name="正方形/長方形 18">
          <a:extLst>
            <a:ext uri="{FF2B5EF4-FFF2-40B4-BE49-F238E27FC236}">
              <a16:creationId xmlns:a16="http://schemas.microsoft.com/office/drawing/2014/main" id="{00000000-0008-0000-0F00-000013000000}"/>
            </a:ext>
          </a:extLst>
        </xdr:cNvPr>
        <xdr:cNvSpPr/>
      </xdr:nvSpPr>
      <xdr:spPr>
        <a:xfrm>
          <a:off x="9648825" y="952500"/>
          <a:ext cx="1133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fLocksText="0">
      <xdr:nvSpPr>
        <xdr:cNvPr id="20" name="正方形/長方形 19">
          <a:extLst>
            <a:ext uri="{FF2B5EF4-FFF2-40B4-BE49-F238E27FC236}">
              <a16:creationId xmlns:a16="http://schemas.microsoft.com/office/drawing/2014/main" id="{00000000-0008-0000-0F00-000014000000}"/>
            </a:ext>
          </a:extLst>
        </xdr:cNvPr>
        <xdr:cNvSpPr/>
      </xdr:nvSpPr>
      <xdr:spPr>
        <a:xfrm>
          <a:off x="9648825" y="1219200"/>
          <a:ext cx="1133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a:extLst>
            <a:ext uri="{FF2B5EF4-FFF2-40B4-BE49-F238E27FC236}">
              <a16:creationId xmlns:a16="http://schemas.microsoft.com/office/drawing/2014/main" id="{00000000-0008-0000-0F00-000015000000}"/>
            </a:ext>
          </a:extLst>
        </xdr:cNvPr>
        <xdr:cNvSpPr/>
      </xdr:nvSpPr>
      <xdr:spPr>
        <a:xfrm>
          <a:off x="9648825" y="1549400"/>
          <a:ext cx="12319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sp macro="" textlink="">
      <xdr:nvSpPr>
        <xdr:cNvPr id="22" name="直線コネクタ 21">
          <a:extLst>
            <a:ext uri="{FF2B5EF4-FFF2-40B4-BE49-F238E27FC236}">
              <a16:creationId xmlns:a16="http://schemas.microsoft.com/office/drawing/2014/main" id="{00000000-0008-0000-0F00-000016000000}"/>
            </a:ext>
          </a:extLst>
        </xdr:cNvPr>
        <xdr:cNvSpPr/>
      </xdr:nv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161925</xdr:colOff>
      <xdr:row>5</xdr:row>
      <xdr:rowOff>133350</xdr:rowOff>
    </xdr:from>
    <xdr:to>
      <xdr:col>59</xdr:col>
      <xdr:colOff>73025</xdr:colOff>
      <xdr:row>6</xdr:row>
      <xdr:rowOff>63500</xdr:rowOff>
    </xdr:to>
    <xdr:sp macro="" textlink="" fLocksText="0">
      <xdr:nvSpPr>
        <xdr:cNvPr id="23" name="楕円 22">
          <a:extLst>
            <a:ext uri="{FF2B5EF4-FFF2-40B4-BE49-F238E27FC236}">
              <a16:creationId xmlns:a16="http://schemas.microsoft.com/office/drawing/2014/main" id="{00000000-0008-0000-0F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fLocksText="0">
      <xdr:nvSpPr>
        <xdr:cNvPr id="24" name="フローチャート: 判断 23">
          <a:extLst>
            <a:ext uri="{FF2B5EF4-FFF2-40B4-BE49-F238E27FC236}">
              <a16:creationId xmlns:a16="http://schemas.microsoft.com/office/drawing/2014/main" id="{00000000-0008-0000-0F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sp macro="" textlink="">
      <xdr:nvSpPr>
        <xdr:cNvPr id="25" name="直線コネクタ 24">
          <a:extLst>
            <a:ext uri="{FF2B5EF4-FFF2-40B4-BE49-F238E27FC236}">
              <a16:creationId xmlns:a16="http://schemas.microsoft.com/office/drawing/2014/main" id="{00000000-0008-0000-0F00-000019000000}"/>
            </a:ext>
          </a:extLst>
        </xdr:cNvPr>
        <xdr:cNvSpPr/>
      </xdr:nv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8</xdr:row>
      <xdr:rowOff>152400</xdr:rowOff>
    </xdr:from>
    <xdr:to>
      <xdr:col>59</xdr:col>
      <xdr:colOff>107950</xdr:colOff>
      <xdr:row>8</xdr:row>
      <xdr:rowOff>152400</xdr:rowOff>
    </xdr:to>
    <xdr:sp macro="" textlink="">
      <xdr:nvSpPr>
        <xdr:cNvPr id="26" name="直線コネクタ 25">
          <a:extLst>
            <a:ext uri="{FF2B5EF4-FFF2-40B4-BE49-F238E27FC236}">
              <a16:creationId xmlns:a16="http://schemas.microsoft.com/office/drawing/2014/main" id="{00000000-0008-0000-0F00-00001A000000}"/>
            </a:ext>
          </a:extLst>
        </xdr:cNvPr>
        <xdr:cNvSpPr/>
      </xdr:nv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59</xdr:col>
      <xdr:colOff>15875</xdr:colOff>
      <xdr:row>10</xdr:row>
      <xdr:rowOff>47625</xdr:rowOff>
    </xdr:from>
    <xdr:to>
      <xdr:col>59</xdr:col>
      <xdr:colOff>15875</xdr:colOff>
      <xdr:row>11</xdr:row>
      <xdr:rowOff>15875</xdr:rowOff>
    </xdr:to>
    <xdr:sp macro="" textlink="">
      <xdr:nvSpPr>
        <xdr:cNvPr id="27" name="直線コネクタ 26">
          <a:extLst>
            <a:ext uri="{FF2B5EF4-FFF2-40B4-BE49-F238E27FC236}">
              <a16:creationId xmlns:a16="http://schemas.microsoft.com/office/drawing/2014/main" id="{00000000-0008-0000-0F00-00001B000000}"/>
            </a:ext>
          </a:extLst>
        </xdr:cNvPr>
        <xdr:cNvSpPr/>
      </xdr:nv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58</xdr:col>
      <xdr:colOff>127000</xdr:colOff>
      <xdr:row>11</xdr:row>
      <xdr:rowOff>19050</xdr:rowOff>
    </xdr:from>
    <xdr:to>
      <xdr:col>59</xdr:col>
      <xdr:colOff>107950</xdr:colOff>
      <xdr:row>11</xdr:row>
      <xdr:rowOff>19050</xdr:rowOff>
    </xdr:to>
    <xdr:sp macro="" textlink="">
      <xdr:nvSpPr>
        <xdr:cNvPr id="28" name="直線コネクタ 27">
          <a:extLst>
            <a:ext uri="{FF2B5EF4-FFF2-40B4-BE49-F238E27FC236}">
              <a16:creationId xmlns:a16="http://schemas.microsoft.com/office/drawing/2014/main" id="{00000000-0008-0000-0F00-00001C000000}"/>
            </a:ext>
          </a:extLst>
        </xdr:cNvPr>
        <xdr:cNvSpPr/>
      </xdr:nv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xdr:col>
      <xdr:colOff>123825</xdr:colOff>
      <xdr:row>16</xdr:row>
      <xdr:rowOff>47625</xdr:rowOff>
    </xdr:from>
    <xdr:ext cx="7617279" cy="262618"/>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09600" y="2790825"/>
          <a:ext cx="7617279"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28575</xdr:rowOff>
    </xdr:from>
    <xdr:ext cx="5177518" cy="262618"/>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09600" y="3114675"/>
          <a:ext cx="5177518"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0</xdr:rowOff>
    </xdr:from>
    <xdr:ext cx="7098847" cy="262618"/>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09600" y="3429000"/>
          <a:ext cx="7098847"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lang="en-US" altLang="ja-JP" sz="1000">
              <a:solidFill>
                <a:srgbClr val="000000"/>
              </a:solidFill>
              <a:latin typeface="ＭＳ Ｐゴシック" panose="020B0600070205080204" pitchFamily="50" charset="-128"/>
              <a:ea typeface="ＭＳ Ｐゴシック" panose="020B0600070205080204" pitchFamily="50" charset="-128"/>
            </a:rPr>
            <a:t>30</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fLocksText="0">
      <xdr:nvSpPr>
        <xdr:cNvPr id="32" name="正方形/長方形 31">
          <a:extLst>
            <a:ext uri="{FF2B5EF4-FFF2-40B4-BE49-F238E27FC236}">
              <a16:creationId xmlns:a16="http://schemas.microsoft.com/office/drawing/2014/main" id="{00000000-0008-0000-0F00-000020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図書館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fLocksText="0">
      <xdr:nvSpPr>
        <xdr:cNvPr id="33" name="正方形/長方形 32">
          <a:extLst>
            <a:ext uri="{FF2B5EF4-FFF2-40B4-BE49-F238E27FC236}">
              <a16:creationId xmlns:a16="http://schemas.microsoft.com/office/drawing/2014/main" id="{00000000-0008-0000-0F00-000021000000}"/>
            </a:ext>
          </a:extLst>
        </xdr:cNvPr>
        <xdr:cNvSpPr/>
      </xdr:nvSpPr>
      <xdr:spPr>
        <a:xfrm>
          <a:off x="774700"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fLocksText="0">
      <xdr:nvSpPr>
        <xdr:cNvPr id="34" name="正方形/長方形 33">
          <a:extLst>
            <a:ext uri="{FF2B5EF4-FFF2-40B4-BE49-F238E27FC236}">
              <a16:creationId xmlns:a16="http://schemas.microsoft.com/office/drawing/2014/main" id="{00000000-0008-0000-0F00-000022000000}"/>
            </a:ext>
          </a:extLst>
        </xdr:cNvPr>
        <xdr:cNvSpPr/>
      </xdr:nvSpPr>
      <xdr:spPr>
        <a:xfrm>
          <a:off x="774700"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fLocksText="0">
      <xdr:nvSpPr>
        <xdr:cNvPr id="35" name="正方形/長方形 34">
          <a:extLst>
            <a:ext uri="{FF2B5EF4-FFF2-40B4-BE49-F238E27FC236}">
              <a16:creationId xmlns:a16="http://schemas.microsoft.com/office/drawing/2014/main" id="{00000000-0008-0000-0F00-000023000000}"/>
            </a:ext>
          </a:extLst>
        </xdr:cNvPr>
        <xdr:cNvSpPr/>
      </xdr:nvSpPr>
      <xdr:spPr>
        <a:xfrm>
          <a:off x="1619250"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fLocksText="0">
      <xdr:nvSpPr>
        <xdr:cNvPr id="36" name="正方形/長方形 35">
          <a:extLst>
            <a:ext uri="{FF2B5EF4-FFF2-40B4-BE49-F238E27FC236}">
              <a16:creationId xmlns:a16="http://schemas.microsoft.com/office/drawing/2014/main" id="{00000000-0008-0000-0F00-000024000000}"/>
            </a:ext>
          </a:extLst>
        </xdr:cNvPr>
        <xdr:cNvSpPr/>
      </xdr:nvSpPr>
      <xdr:spPr>
        <a:xfrm>
          <a:off x="1619250"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fLocksText="0">
      <xdr:nvSpPr>
        <xdr:cNvPr id="37" name="正方形/長方形 36">
          <a:extLst>
            <a:ext uri="{FF2B5EF4-FFF2-40B4-BE49-F238E27FC236}">
              <a16:creationId xmlns:a16="http://schemas.microsoft.com/office/drawing/2014/main" id="{00000000-0008-0000-0F00-000025000000}"/>
            </a:ext>
          </a:extLst>
        </xdr:cNvPr>
        <xdr:cNvSpPr/>
      </xdr:nvSpPr>
      <xdr:spPr>
        <a:xfrm>
          <a:off x="2590800"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fLocksText="0">
      <xdr:nvSpPr>
        <xdr:cNvPr id="38" name="正方形/長方形 37">
          <a:extLst>
            <a:ext uri="{FF2B5EF4-FFF2-40B4-BE49-F238E27FC236}">
              <a16:creationId xmlns:a16="http://schemas.microsoft.com/office/drawing/2014/main" id="{00000000-0008-0000-0F00-000026000000}"/>
            </a:ext>
          </a:extLst>
        </xdr:cNvPr>
        <xdr:cNvSpPr/>
      </xdr:nvSpPr>
      <xdr:spPr>
        <a:xfrm>
          <a:off x="2590800"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39" name="正方形/長方形 38">
          <a:extLst>
            <a:ext uri="{FF2B5EF4-FFF2-40B4-BE49-F238E27FC236}">
              <a16:creationId xmlns:a16="http://schemas.microsoft.com/office/drawing/2014/main" id="{00000000-0008-0000-0F00-000027000000}"/>
            </a:ext>
          </a:extLst>
        </xdr:cNvPr>
        <xdr:cNvSpPr/>
      </xdr:nvSpPr>
      <xdr:spPr>
        <a:xfrm>
          <a:off x="647700" y="5334000"/>
          <a:ext cx="40386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30</xdr:row>
      <xdr:rowOff>0</xdr:rowOff>
    </xdr:from>
    <xdr:ext cx="240847" cy="23404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638175" y="5143500"/>
          <a:ext cx="240847" cy="234043"/>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sp macro="" textlink="">
      <xdr:nvSpPr>
        <xdr:cNvPr id="41" name="直線コネクタ 40">
          <a:extLst>
            <a:ext uri="{FF2B5EF4-FFF2-40B4-BE49-F238E27FC236}">
              <a16:creationId xmlns:a16="http://schemas.microsoft.com/office/drawing/2014/main" id="{00000000-0008-0000-0F00-000029000000}"/>
            </a:ext>
          </a:extLst>
        </xdr:cNvPr>
        <xdr:cNvSpPr/>
      </xdr:nv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xdr:col>
      <xdr:colOff>0</xdr:colOff>
      <xdr:row>42</xdr:row>
      <xdr:rowOff>92528</xdr:rowOff>
    </xdr:from>
    <xdr:to>
      <xdr:col>28</xdr:col>
      <xdr:colOff>114300</xdr:colOff>
      <xdr:row>42</xdr:row>
      <xdr:rowOff>92528</xdr:rowOff>
    </xdr:to>
    <xdr:sp macro="" textlink="">
      <xdr:nvSpPr>
        <xdr:cNvPr id="42" name="直線コネクタ 41">
          <a:extLst>
            <a:ext uri="{FF2B5EF4-FFF2-40B4-BE49-F238E27FC236}">
              <a16:creationId xmlns:a16="http://schemas.microsoft.com/office/drawing/2014/main" id="{00000000-0008-0000-0F00-00002A000000}"/>
            </a:ext>
          </a:extLst>
        </xdr:cNvPr>
        <xdr:cNvSpPr/>
      </xdr:nv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38100</xdr:colOff>
      <xdr:row>41</xdr:row>
      <xdr:rowOff>123825</xdr:rowOff>
    </xdr:from>
    <xdr:ext cx="288472" cy="268061"/>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361950" y="7153275"/>
          <a:ext cx="288472"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sp macro="" textlink="">
      <xdr:nvSpPr>
        <xdr:cNvPr id="44" name="直線コネクタ 43">
          <a:extLst>
            <a:ext uri="{FF2B5EF4-FFF2-40B4-BE49-F238E27FC236}">
              <a16:creationId xmlns:a16="http://schemas.microsoft.com/office/drawing/2014/main" id="{00000000-0008-0000-0F00-00002C000000}"/>
            </a:ext>
          </a:extLst>
        </xdr:cNvPr>
        <xdr:cNvSpPr/>
      </xdr:nv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39</xdr:row>
      <xdr:rowOff>133350</xdr:rowOff>
    </xdr:from>
    <xdr:ext cx="326571" cy="268061"/>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23850" y="6819900"/>
          <a:ext cx="326571"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sp macro="" textlink="">
      <xdr:nvSpPr>
        <xdr:cNvPr id="46" name="直線コネクタ 45">
          <a:extLst>
            <a:ext uri="{FF2B5EF4-FFF2-40B4-BE49-F238E27FC236}">
              <a16:creationId xmlns:a16="http://schemas.microsoft.com/office/drawing/2014/main" id="{00000000-0008-0000-0F00-00002E000000}"/>
            </a:ext>
          </a:extLst>
        </xdr:cNvPr>
        <xdr:cNvSpPr/>
      </xdr:nv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37</xdr:row>
      <xdr:rowOff>152400</xdr:rowOff>
    </xdr:from>
    <xdr:ext cx="326571" cy="26806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23850" y="6496050"/>
          <a:ext cx="326571"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sp macro="" textlink="">
      <xdr:nvSpPr>
        <xdr:cNvPr id="48" name="直線コネクタ 47">
          <a:extLst>
            <a:ext uri="{FF2B5EF4-FFF2-40B4-BE49-F238E27FC236}">
              <a16:creationId xmlns:a16="http://schemas.microsoft.com/office/drawing/2014/main" id="{00000000-0008-0000-0F00-000030000000}"/>
            </a:ext>
          </a:extLst>
        </xdr:cNvPr>
        <xdr:cNvSpPr/>
      </xdr:nv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35</xdr:row>
      <xdr:rowOff>171450</xdr:rowOff>
    </xdr:from>
    <xdr:ext cx="326571" cy="268061"/>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23850" y="6172200"/>
          <a:ext cx="326571"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sp macro="" textlink="">
      <xdr:nvSpPr>
        <xdr:cNvPr id="50" name="直線コネクタ 49">
          <a:extLst>
            <a:ext uri="{FF2B5EF4-FFF2-40B4-BE49-F238E27FC236}">
              <a16:creationId xmlns:a16="http://schemas.microsoft.com/office/drawing/2014/main" id="{00000000-0008-0000-0F00-000032000000}"/>
            </a:ext>
          </a:extLst>
        </xdr:cNvPr>
        <xdr:cNvSpPr/>
      </xdr:nv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34</xdr:row>
      <xdr:rowOff>19050</xdr:rowOff>
    </xdr:from>
    <xdr:ext cx="326571" cy="262618"/>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23850" y="5848350"/>
          <a:ext cx="326571"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sp macro="" textlink="">
      <xdr:nvSpPr>
        <xdr:cNvPr id="52" name="直線コネクタ 51">
          <a:extLst>
            <a:ext uri="{FF2B5EF4-FFF2-40B4-BE49-F238E27FC236}">
              <a16:creationId xmlns:a16="http://schemas.microsoft.com/office/drawing/2014/main" id="{00000000-0008-0000-0F00-000034000000}"/>
            </a:ext>
          </a:extLst>
        </xdr:cNvPr>
        <xdr:cNvSpPr/>
      </xdr:nv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32</xdr:row>
      <xdr:rowOff>28575</xdr:rowOff>
    </xdr:from>
    <xdr:ext cx="393246" cy="262618"/>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57175" y="5514975"/>
          <a:ext cx="39324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sp macro="" textlink="">
      <xdr:nvSpPr>
        <xdr:cNvPr id="54" name="直線コネクタ 53">
          <a:extLst>
            <a:ext uri="{FF2B5EF4-FFF2-40B4-BE49-F238E27FC236}">
              <a16:creationId xmlns:a16="http://schemas.microsoft.com/office/drawing/2014/main" id="{00000000-0008-0000-0F00-000036000000}"/>
            </a:ext>
          </a:extLst>
        </xdr:cNvPr>
        <xdr:cNvSpPr/>
      </xdr:nv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30</xdr:row>
      <xdr:rowOff>47625</xdr:rowOff>
    </xdr:from>
    <xdr:ext cx="393246" cy="262618"/>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57175" y="5191125"/>
          <a:ext cx="39324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fLocksText="0">
      <xdr:nvSpPr>
        <xdr:cNvPr id="56" name="【図書館】_x000a_有形固定資産減価償却率グラフ枠">
          <a:extLst>
            <a:ext uri="{FF2B5EF4-FFF2-40B4-BE49-F238E27FC236}">
              <a16:creationId xmlns:a16="http://schemas.microsoft.com/office/drawing/2014/main" id="{00000000-0008-0000-0F00-000038000000}"/>
            </a:ext>
          </a:extLst>
        </xdr:cNvPr>
        <xdr:cNvSpPr/>
      </xdr:nvSpPr>
      <xdr:spPr>
        <a:xfrm>
          <a:off x="647700" y="5334000"/>
          <a:ext cx="4038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sp macro="" textlink="">
      <xdr:nvSpPr>
        <xdr:cNvPr id="57" name="直線コネクタ 56">
          <a:extLst>
            <a:ext uri="{FF2B5EF4-FFF2-40B4-BE49-F238E27FC236}">
              <a16:creationId xmlns:a16="http://schemas.microsoft.com/office/drawing/2014/main" id="{00000000-0008-0000-0F00-000039000000}"/>
            </a:ext>
          </a:extLst>
        </xdr:cNvPr>
        <xdr:cNvSpPr/>
      </xdr:nvSpPr>
      <xdr:spPr>
        <a:xfrm flipV="1">
          <a:off x="39490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42</xdr:row>
      <xdr:rowOff>95250</xdr:rowOff>
    </xdr:from>
    <xdr:ext cx="288472" cy="268061"/>
    <xdr:sp macro="" textlink="">
      <xdr:nvSpPr>
        <xdr:cNvPr id="58" name="【図書館】_x000a_有形固定資産減価償却率最小値テキスト">
          <a:extLst>
            <a:ext uri="{FF2B5EF4-FFF2-40B4-BE49-F238E27FC236}">
              <a16:creationId xmlns:a16="http://schemas.microsoft.com/office/drawing/2014/main" id="{00000000-0008-0000-0F00-00003A000000}"/>
            </a:ext>
          </a:extLst>
        </xdr:cNvPr>
        <xdr:cNvSpPr txBox="1"/>
      </xdr:nvSpPr>
      <xdr:spPr>
        <a:xfrm>
          <a:off x="3981450" y="7296150"/>
          <a:ext cx="288472"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sp macro="" textlink="">
      <xdr:nvSpPr>
        <xdr:cNvPr id="59" name="直線コネクタ 58">
          <a:extLst>
            <a:ext uri="{FF2B5EF4-FFF2-40B4-BE49-F238E27FC236}">
              <a16:creationId xmlns:a16="http://schemas.microsoft.com/office/drawing/2014/main" id="{00000000-0008-0000-0F00-00003B000000}"/>
            </a:ext>
          </a:extLst>
        </xdr:cNvPr>
        <xdr:cNvSpPr/>
      </xdr:nv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32</xdr:row>
      <xdr:rowOff>152400</xdr:rowOff>
    </xdr:from>
    <xdr:ext cx="355147" cy="268061"/>
    <xdr:sp macro="" textlink="">
      <xdr:nvSpPr>
        <xdr:cNvPr id="60" name="【図書館】_x000a_有形固定資産減価償却率最大値テキスト">
          <a:extLst>
            <a:ext uri="{FF2B5EF4-FFF2-40B4-BE49-F238E27FC236}">
              <a16:creationId xmlns:a16="http://schemas.microsoft.com/office/drawing/2014/main" id="{00000000-0008-0000-0F00-00003C000000}"/>
            </a:ext>
          </a:extLst>
        </xdr:cNvPr>
        <xdr:cNvSpPr txBox="1"/>
      </xdr:nvSpPr>
      <xdr:spPr>
        <a:xfrm>
          <a:off x="3981450" y="5638800"/>
          <a:ext cx="355147"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87.8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sp macro="" textlink="">
      <xdr:nvSpPr>
        <xdr:cNvPr id="61" name="直線コネクタ 60">
          <a:extLst>
            <a:ext uri="{FF2B5EF4-FFF2-40B4-BE49-F238E27FC236}">
              <a16:creationId xmlns:a16="http://schemas.microsoft.com/office/drawing/2014/main" id="{00000000-0008-0000-0F00-00003D000000}"/>
            </a:ext>
          </a:extLst>
        </xdr:cNvPr>
        <xdr:cNvSpPr/>
      </xdr:nvSpPr>
      <xdr:spPr>
        <a:xfrm>
          <a:off x="3889375" y="585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37</xdr:row>
      <xdr:rowOff>152400</xdr:rowOff>
    </xdr:from>
    <xdr:ext cx="355147" cy="268060"/>
    <xdr:sp macro="" textlink="">
      <xdr:nvSpPr>
        <xdr:cNvPr id="62" name="【図書館】_x000a_有形固定資産減価償却率平均値テキスト">
          <a:extLst>
            <a:ext uri="{FF2B5EF4-FFF2-40B4-BE49-F238E27FC236}">
              <a16:creationId xmlns:a16="http://schemas.microsoft.com/office/drawing/2014/main" id="{00000000-0008-0000-0F00-00003E000000}"/>
            </a:ext>
          </a:extLst>
        </xdr:cNvPr>
        <xdr:cNvSpPr txBox="1"/>
      </xdr:nvSpPr>
      <xdr:spPr>
        <a:xfrm>
          <a:off x="3981450" y="6496050"/>
          <a:ext cx="355147" cy="268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44.5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fLocksText="0">
      <xdr:nvSpPr>
        <xdr:cNvPr id="63" name="フローチャート: 判断 62">
          <a:extLst>
            <a:ext uri="{FF2B5EF4-FFF2-40B4-BE49-F238E27FC236}">
              <a16:creationId xmlns:a16="http://schemas.microsoft.com/office/drawing/2014/main" id="{00000000-0008-0000-0F00-00003F000000}"/>
            </a:ext>
          </a:extLst>
        </xdr:cNvPr>
        <xdr:cNvSpPr/>
      </xdr:nvSpPr>
      <xdr:spPr>
        <a:xfrm>
          <a:off x="38989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fLocksText="0">
      <xdr:nvSpPr>
        <xdr:cNvPr id="64" name="フローチャート: 判断 63">
          <a:extLst>
            <a:ext uri="{FF2B5EF4-FFF2-40B4-BE49-F238E27FC236}">
              <a16:creationId xmlns:a16="http://schemas.microsoft.com/office/drawing/2014/main" id="{00000000-0008-0000-0F00-000040000000}"/>
            </a:ext>
          </a:extLst>
        </xdr:cNvPr>
        <xdr:cNvSpPr/>
      </xdr:nvSpPr>
      <xdr:spPr>
        <a:xfrm>
          <a:off x="3203575" y="65307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fLocksText="0">
      <xdr:nvSpPr>
        <xdr:cNvPr id="65" name="フローチャート: 判断 64">
          <a:extLst>
            <a:ext uri="{FF2B5EF4-FFF2-40B4-BE49-F238E27FC236}">
              <a16:creationId xmlns:a16="http://schemas.microsoft.com/office/drawing/2014/main" id="{00000000-0008-0000-0F00-000041000000}"/>
            </a:ext>
          </a:extLst>
        </xdr:cNvPr>
        <xdr:cNvSpPr/>
      </xdr:nvSpPr>
      <xdr:spPr>
        <a:xfrm>
          <a:off x="2428875"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fLocksText="0">
      <xdr:nvSpPr>
        <xdr:cNvPr id="66" name="フローチャート: 判断 65">
          <a:extLst>
            <a:ext uri="{FF2B5EF4-FFF2-40B4-BE49-F238E27FC236}">
              <a16:creationId xmlns:a16="http://schemas.microsoft.com/office/drawing/2014/main" id="{00000000-0008-0000-0F00-000042000000}"/>
            </a:ext>
          </a:extLst>
        </xdr:cNvPr>
        <xdr:cNvSpPr/>
      </xdr:nvSpPr>
      <xdr:spPr>
        <a:xfrm>
          <a:off x="168275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44</xdr:row>
      <xdr:rowOff>76200</xdr:rowOff>
    </xdr:from>
    <xdr:ext cx="653143" cy="262618"/>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781425" y="762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76200</xdr:rowOff>
    </xdr:from>
    <xdr:ext cx="653143" cy="262618"/>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076575" y="762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44</xdr:row>
      <xdr:rowOff>76200</xdr:rowOff>
    </xdr:from>
    <xdr:ext cx="653143" cy="262618"/>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314575" y="762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76200</xdr:rowOff>
    </xdr:from>
    <xdr:ext cx="653143" cy="262618"/>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571625" y="762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44</xdr:row>
      <xdr:rowOff>76200</xdr:rowOff>
    </xdr:from>
    <xdr:ext cx="653143" cy="262618"/>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809625" y="762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fLocksText="0">
      <xdr:nvSpPr>
        <xdr:cNvPr id="72" name="楕円 71">
          <a:extLst>
            <a:ext uri="{FF2B5EF4-FFF2-40B4-BE49-F238E27FC236}">
              <a16:creationId xmlns:a16="http://schemas.microsoft.com/office/drawing/2014/main" id="{00000000-0008-0000-0F00-000048000000}"/>
            </a:ext>
          </a:extLst>
        </xdr:cNvPr>
        <xdr:cNvSpPr/>
      </xdr:nvSpPr>
      <xdr:spPr>
        <a:xfrm>
          <a:off x="38989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36</xdr:row>
      <xdr:rowOff>123825</xdr:rowOff>
    </xdr:from>
    <xdr:ext cx="355147" cy="268061"/>
    <xdr:sp macro="" textlink="">
      <xdr:nvSpPr>
        <xdr:cNvPr id="73" name="【図書館】_x000a_有形固定資産減価償却率該当値テキスト">
          <a:extLst>
            <a:ext uri="{FF2B5EF4-FFF2-40B4-BE49-F238E27FC236}">
              <a16:creationId xmlns:a16="http://schemas.microsoft.com/office/drawing/2014/main" id="{00000000-0008-0000-0F00-000049000000}"/>
            </a:ext>
          </a:extLst>
        </xdr:cNvPr>
        <xdr:cNvSpPr txBox="1"/>
      </xdr:nvSpPr>
      <xdr:spPr>
        <a:xfrm>
          <a:off x="3981450" y="6296025"/>
          <a:ext cx="355147"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48.7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136434</xdr:rowOff>
    </xdr:from>
    <xdr:to>
      <xdr:col>20</xdr:col>
      <xdr:colOff>38100</xdr:colOff>
      <xdr:row>38</xdr:row>
      <xdr:rowOff>66584</xdr:rowOff>
    </xdr:to>
    <xdr:sp macro="" textlink="" fLocksText="0">
      <xdr:nvSpPr>
        <xdr:cNvPr id="74" name="楕円 73">
          <a:extLst>
            <a:ext uri="{FF2B5EF4-FFF2-40B4-BE49-F238E27FC236}">
              <a16:creationId xmlns:a16="http://schemas.microsoft.com/office/drawing/2014/main" id="{00000000-0008-0000-0F00-00004A000000}"/>
            </a:ext>
          </a:extLst>
        </xdr:cNvPr>
        <xdr:cNvSpPr/>
      </xdr:nvSpPr>
      <xdr:spPr>
        <a:xfrm>
          <a:off x="3203575" y="64800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37</xdr:row>
      <xdr:rowOff>154577</xdr:rowOff>
    </xdr:from>
    <xdr:to>
      <xdr:col>24</xdr:col>
      <xdr:colOff>63500</xdr:colOff>
      <xdr:row>38</xdr:row>
      <xdr:rowOff>15784</xdr:rowOff>
    </xdr:to>
    <xdr:sp macro="" textlink="">
      <xdr:nvSpPr>
        <xdr:cNvPr id="75" name="直線コネクタ 74">
          <a:extLst>
            <a:ext uri="{FF2B5EF4-FFF2-40B4-BE49-F238E27FC236}">
              <a16:creationId xmlns:a16="http://schemas.microsoft.com/office/drawing/2014/main" id="{00000000-0008-0000-0F00-00004B000000}"/>
            </a:ext>
          </a:extLst>
        </xdr:cNvPr>
        <xdr:cNvSpPr/>
      </xdr:nvSpPr>
      <xdr:spPr>
        <a:xfrm flipV="1">
          <a:off x="3235325" y="6498227"/>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37</xdr:row>
      <xdr:rowOff>142966</xdr:rowOff>
    </xdr:from>
    <xdr:to>
      <xdr:col>15</xdr:col>
      <xdr:colOff>101600</xdr:colOff>
      <xdr:row>38</xdr:row>
      <xdr:rowOff>73116</xdr:rowOff>
    </xdr:to>
    <xdr:sp macro="" textlink="" fLocksText="0">
      <xdr:nvSpPr>
        <xdr:cNvPr id="76" name="楕円 75">
          <a:extLst>
            <a:ext uri="{FF2B5EF4-FFF2-40B4-BE49-F238E27FC236}">
              <a16:creationId xmlns:a16="http://schemas.microsoft.com/office/drawing/2014/main" id="{00000000-0008-0000-0F00-00004C000000}"/>
            </a:ext>
          </a:extLst>
        </xdr:cNvPr>
        <xdr:cNvSpPr/>
      </xdr:nvSpPr>
      <xdr:spPr>
        <a:xfrm>
          <a:off x="2428875"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38</xdr:row>
      <xdr:rowOff>15784</xdr:rowOff>
    </xdr:from>
    <xdr:to>
      <xdr:col>19</xdr:col>
      <xdr:colOff>177800</xdr:colOff>
      <xdr:row>38</xdr:row>
      <xdr:rowOff>22316</xdr:rowOff>
    </xdr:to>
    <xdr:sp macro="" textlink="">
      <xdr:nvSpPr>
        <xdr:cNvPr id="77" name="直線コネクタ 76">
          <a:extLst>
            <a:ext uri="{FF2B5EF4-FFF2-40B4-BE49-F238E27FC236}">
              <a16:creationId xmlns:a16="http://schemas.microsoft.com/office/drawing/2014/main" id="{00000000-0008-0000-0F00-00004D000000}"/>
            </a:ext>
          </a:extLst>
        </xdr:cNvPr>
        <xdr:cNvSpPr/>
      </xdr:nvSpPr>
      <xdr:spPr>
        <a:xfrm flipV="1">
          <a:off x="2479675" y="6530884"/>
          <a:ext cx="7556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18</xdr:col>
      <xdr:colOff>152400</xdr:colOff>
      <xdr:row>38</xdr:row>
      <xdr:rowOff>104775</xdr:rowOff>
    </xdr:from>
    <xdr:ext cx="336096" cy="268060"/>
    <xdr:sp macro="" textlink="">
      <xdr:nvSpPr>
        <xdr:cNvPr id="78" name="n_1aveValue【図書館】_x000a_有形固定資産減価償却率">
          <a:extLst>
            <a:ext uri="{FF2B5EF4-FFF2-40B4-BE49-F238E27FC236}">
              <a16:creationId xmlns:a16="http://schemas.microsoft.com/office/drawing/2014/main" id="{00000000-0008-0000-0F00-00004E000000}"/>
            </a:ext>
          </a:extLst>
        </xdr:cNvPr>
        <xdr:cNvSpPr txBox="1"/>
      </xdr:nvSpPr>
      <xdr:spPr>
        <a:xfrm>
          <a:off x="3067050" y="6619875"/>
          <a:ext cx="336096"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38</xdr:row>
      <xdr:rowOff>85725</xdr:rowOff>
    </xdr:from>
    <xdr:ext cx="355146" cy="268060"/>
    <xdr:sp macro="" textlink="">
      <xdr:nvSpPr>
        <xdr:cNvPr id="79" name="n_2aveValue【図書館】_x000a_有形固定資産減価償却率">
          <a:extLst>
            <a:ext uri="{FF2B5EF4-FFF2-40B4-BE49-F238E27FC236}">
              <a16:creationId xmlns:a16="http://schemas.microsoft.com/office/drawing/2014/main" id="{00000000-0008-0000-0F00-00004F000000}"/>
            </a:ext>
          </a:extLst>
        </xdr:cNvPr>
        <xdr:cNvSpPr txBox="1"/>
      </xdr:nvSpPr>
      <xdr:spPr>
        <a:xfrm>
          <a:off x="2305050" y="6600825"/>
          <a:ext cx="355146"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37</xdr:row>
      <xdr:rowOff>38100</xdr:rowOff>
    </xdr:from>
    <xdr:ext cx="355147" cy="262618"/>
    <xdr:sp macro="" textlink="">
      <xdr:nvSpPr>
        <xdr:cNvPr id="80" name="n_3aveValue【図書館】_x000a_有形固定資産減価償却率">
          <a:extLst>
            <a:ext uri="{FF2B5EF4-FFF2-40B4-BE49-F238E27FC236}">
              <a16:creationId xmlns:a16="http://schemas.microsoft.com/office/drawing/2014/main" id="{00000000-0008-0000-0F00-000050000000}"/>
            </a:ext>
          </a:extLst>
        </xdr:cNvPr>
        <xdr:cNvSpPr txBox="1"/>
      </xdr:nvSpPr>
      <xdr:spPr>
        <a:xfrm>
          <a:off x="1552575" y="6381750"/>
          <a:ext cx="355147"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39.0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36</xdr:row>
      <xdr:rowOff>85725</xdr:rowOff>
    </xdr:from>
    <xdr:ext cx="336096" cy="268061"/>
    <xdr:sp macro="" textlink="">
      <xdr:nvSpPr>
        <xdr:cNvPr id="81" name="n_1mainValue【図書館】_x000a_有形固定資産減価償却率">
          <a:extLst>
            <a:ext uri="{FF2B5EF4-FFF2-40B4-BE49-F238E27FC236}">
              <a16:creationId xmlns:a16="http://schemas.microsoft.com/office/drawing/2014/main" id="{00000000-0008-0000-0F00-000051000000}"/>
            </a:ext>
          </a:extLst>
        </xdr:cNvPr>
        <xdr:cNvSpPr txBox="1"/>
      </xdr:nvSpPr>
      <xdr:spPr>
        <a:xfrm>
          <a:off x="3067050" y="6257925"/>
          <a:ext cx="336096"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46.7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36</xdr:row>
      <xdr:rowOff>85725</xdr:rowOff>
    </xdr:from>
    <xdr:ext cx="355146" cy="268061"/>
    <xdr:sp macro="" textlink="">
      <xdr:nvSpPr>
        <xdr:cNvPr id="82" name="n_2mainValue【図書館】_x000a_有形固定資産減価償却率">
          <a:extLst>
            <a:ext uri="{FF2B5EF4-FFF2-40B4-BE49-F238E27FC236}">
              <a16:creationId xmlns:a16="http://schemas.microsoft.com/office/drawing/2014/main" id="{00000000-0008-0000-0F00-000052000000}"/>
            </a:ext>
          </a:extLst>
        </xdr:cNvPr>
        <xdr:cNvSpPr txBox="1"/>
      </xdr:nvSpPr>
      <xdr:spPr>
        <a:xfrm>
          <a:off x="2305050" y="6257925"/>
          <a:ext cx="355146"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46.3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fLocksText="0">
      <xdr:nvSpPr>
        <xdr:cNvPr id="83" name="正方形/長方形 82">
          <a:extLst>
            <a:ext uri="{FF2B5EF4-FFF2-40B4-BE49-F238E27FC236}">
              <a16:creationId xmlns:a16="http://schemas.microsoft.com/office/drawing/2014/main" id="{00000000-0008-0000-0F00-000053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図書館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fLocksText="0">
      <xdr:nvSpPr>
        <xdr:cNvPr id="84" name="正方形/長方形 83">
          <a:extLst>
            <a:ext uri="{FF2B5EF4-FFF2-40B4-BE49-F238E27FC236}">
              <a16:creationId xmlns:a16="http://schemas.microsoft.com/office/drawing/2014/main" id="{00000000-0008-0000-0F00-000054000000}"/>
            </a:ext>
          </a:extLst>
        </xdr:cNvPr>
        <xdr:cNvSpPr/>
      </xdr:nvSpPr>
      <xdr:spPr>
        <a:xfrm>
          <a:off x="5730875"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fLocksText="0">
      <xdr:nvSpPr>
        <xdr:cNvPr id="85" name="正方形/長方形 84">
          <a:extLst>
            <a:ext uri="{FF2B5EF4-FFF2-40B4-BE49-F238E27FC236}">
              <a16:creationId xmlns:a16="http://schemas.microsoft.com/office/drawing/2014/main" id="{00000000-0008-0000-0F00-000055000000}"/>
            </a:ext>
          </a:extLst>
        </xdr:cNvPr>
        <xdr:cNvSpPr/>
      </xdr:nvSpPr>
      <xdr:spPr>
        <a:xfrm>
          <a:off x="5730875"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fLocksText="0">
      <xdr:nvSpPr>
        <xdr:cNvPr id="86" name="正方形/長方形 85">
          <a:extLst>
            <a:ext uri="{FF2B5EF4-FFF2-40B4-BE49-F238E27FC236}">
              <a16:creationId xmlns:a16="http://schemas.microsoft.com/office/drawing/2014/main" id="{00000000-0008-0000-0F00-000056000000}"/>
            </a:ext>
          </a:extLst>
        </xdr:cNvPr>
        <xdr:cNvSpPr/>
      </xdr:nvSpPr>
      <xdr:spPr>
        <a:xfrm>
          <a:off x="6604000"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fLocksText="0">
      <xdr:nvSpPr>
        <xdr:cNvPr id="87" name="正方形/長方形 86">
          <a:extLst>
            <a:ext uri="{FF2B5EF4-FFF2-40B4-BE49-F238E27FC236}">
              <a16:creationId xmlns:a16="http://schemas.microsoft.com/office/drawing/2014/main" id="{00000000-0008-0000-0F00-000057000000}"/>
            </a:ext>
          </a:extLst>
        </xdr:cNvPr>
        <xdr:cNvSpPr/>
      </xdr:nvSpPr>
      <xdr:spPr>
        <a:xfrm>
          <a:off x="6604000"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fLocksText="0">
      <xdr:nvSpPr>
        <xdr:cNvPr id="88" name="正方形/長方形 87">
          <a:extLst>
            <a:ext uri="{FF2B5EF4-FFF2-40B4-BE49-F238E27FC236}">
              <a16:creationId xmlns:a16="http://schemas.microsoft.com/office/drawing/2014/main" id="{00000000-0008-0000-0F00-000058000000}"/>
            </a:ext>
          </a:extLst>
        </xdr:cNvPr>
        <xdr:cNvSpPr/>
      </xdr:nvSpPr>
      <xdr:spPr>
        <a:xfrm>
          <a:off x="7575550"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fLocksText="0">
      <xdr:nvSpPr>
        <xdr:cNvPr id="89" name="正方形/長方形 88">
          <a:extLst>
            <a:ext uri="{FF2B5EF4-FFF2-40B4-BE49-F238E27FC236}">
              <a16:creationId xmlns:a16="http://schemas.microsoft.com/office/drawing/2014/main" id="{00000000-0008-0000-0F00-000059000000}"/>
            </a:ext>
          </a:extLst>
        </xdr:cNvPr>
        <xdr:cNvSpPr/>
      </xdr:nvSpPr>
      <xdr:spPr>
        <a:xfrm>
          <a:off x="7575550"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fLocksText="0">
      <xdr:nvSpPr>
        <xdr:cNvPr id="90" name="正方形/長方形 89">
          <a:extLst>
            <a:ext uri="{FF2B5EF4-FFF2-40B4-BE49-F238E27FC236}">
              <a16:creationId xmlns:a16="http://schemas.microsoft.com/office/drawing/2014/main" id="{00000000-0008-0000-0F00-00005A000000}"/>
            </a:ext>
          </a:extLst>
        </xdr:cNvPr>
        <xdr:cNvSpPr/>
      </xdr:nvSpPr>
      <xdr:spPr>
        <a:xfrm>
          <a:off x="5632450" y="5334000"/>
          <a:ext cx="40100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30</xdr:row>
      <xdr:rowOff>0</xdr:rowOff>
    </xdr:from>
    <xdr:ext cx="297997" cy="23404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5591175" y="5143500"/>
          <a:ext cx="297997" cy="234043"/>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sp macro="" textlink="">
      <xdr:nvSpPr>
        <xdr:cNvPr id="92" name="直線コネクタ 91">
          <a:extLst>
            <a:ext uri="{FF2B5EF4-FFF2-40B4-BE49-F238E27FC236}">
              <a16:creationId xmlns:a16="http://schemas.microsoft.com/office/drawing/2014/main" id="{00000000-0008-0000-0F00-00005C000000}"/>
            </a:ext>
          </a:extLst>
        </xdr:cNvPr>
        <xdr:cNvSpPr/>
      </xdr:nv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42</xdr:row>
      <xdr:rowOff>38100</xdr:rowOff>
    </xdr:from>
    <xdr:to>
      <xdr:col>59</xdr:col>
      <xdr:colOff>50800</xdr:colOff>
      <xdr:row>42</xdr:row>
      <xdr:rowOff>38100</xdr:rowOff>
    </xdr:to>
    <xdr:sp macro="" textlink="">
      <xdr:nvSpPr>
        <xdr:cNvPr id="93" name="直線コネクタ 92">
          <a:extLst>
            <a:ext uri="{FF2B5EF4-FFF2-40B4-BE49-F238E27FC236}">
              <a16:creationId xmlns:a16="http://schemas.microsoft.com/office/drawing/2014/main" id="{00000000-0008-0000-0F00-00005D000000}"/>
            </a:ext>
          </a:extLst>
        </xdr:cNvPr>
        <xdr:cNvSpPr/>
      </xdr:nv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41</xdr:row>
      <xdr:rowOff>66675</xdr:rowOff>
    </xdr:from>
    <xdr:ext cx="412296" cy="262618"/>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5219700" y="7096125"/>
          <a:ext cx="41229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sp macro="" textlink="">
      <xdr:nvSpPr>
        <xdr:cNvPr id="95" name="直線コネクタ 94">
          <a:extLst>
            <a:ext uri="{FF2B5EF4-FFF2-40B4-BE49-F238E27FC236}">
              <a16:creationId xmlns:a16="http://schemas.microsoft.com/office/drawing/2014/main" id="{00000000-0008-0000-0F00-00005F000000}"/>
            </a:ext>
          </a:extLst>
        </xdr:cNvPr>
        <xdr:cNvSpPr/>
      </xdr:nv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39</xdr:row>
      <xdr:rowOff>28575</xdr:rowOff>
    </xdr:from>
    <xdr:ext cx="412296" cy="262618"/>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5219700" y="6715125"/>
          <a:ext cx="41229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sp macro="" textlink="">
      <xdr:nvSpPr>
        <xdr:cNvPr id="97" name="直線コネクタ 96">
          <a:extLst>
            <a:ext uri="{FF2B5EF4-FFF2-40B4-BE49-F238E27FC236}">
              <a16:creationId xmlns:a16="http://schemas.microsoft.com/office/drawing/2014/main" id="{00000000-0008-0000-0F00-000061000000}"/>
            </a:ext>
          </a:extLst>
        </xdr:cNvPr>
        <xdr:cNvSpPr/>
      </xdr:nv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36</xdr:row>
      <xdr:rowOff>161925</xdr:rowOff>
    </xdr:from>
    <xdr:ext cx="412296" cy="268061"/>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5219700" y="6334125"/>
          <a:ext cx="412296"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0.060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sp macro="" textlink="">
      <xdr:nvSpPr>
        <xdr:cNvPr id="99" name="直線コネクタ 98">
          <a:extLst>
            <a:ext uri="{FF2B5EF4-FFF2-40B4-BE49-F238E27FC236}">
              <a16:creationId xmlns:a16="http://schemas.microsoft.com/office/drawing/2014/main" id="{00000000-0008-0000-0F00-000063000000}"/>
            </a:ext>
          </a:extLst>
        </xdr:cNvPr>
        <xdr:cNvSpPr/>
      </xdr:nv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34</xdr:row>
      <xdr:rowOff>123825</xdr:rowOff>
    </xdr:from>
    <xdr:ext cx="412296" cy="268061"/>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219700" y="5953125"/>
          <a:ext cx="412296"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0.090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sp macro="" textlink="">
      <xdr:nvSpPr>
        <xdr:cNvPr id="101" name="直線コネクタ 100">
          <a:extLst>
            <a:ext uri="{FF2B5EF4-FFF2-40B4-BE49-F238E27FC236}">
              <a16:creationId xmlns:a16="http://schemas.microsoft.com/office/drawing/2014/main" id="{00000000-0008-0000-0F00-000065000000}"/>
            </a:ext>
          </a:extLst>
        </xdr:cNvPr>
        <xdr:cNvSpPr/>
      </xdr:nv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32</xdr:row>
      <xdr:rowOff>85725</xdr:rowOff>
    </xdr:from>
    <xdr:ext cx="412296" cy="268061"/>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5219700" y="5572125"/>
          <a:ext cx="412296"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0.120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sp macro="" textlink="">
      <xdr:nvSpPr>
        <xdr:cNvPr id="103" name="直線コネクタ 102">
          <a:extLst>
            <a:ext uri="{FF2B5EF4-FFF2-40B4-BE49-F238E27FC236}">
              <a16:creationId xmlns:a16="http://schemas.microsoft.com/office/drawing/2014/main" id="{00000000-0008-0000-0F00-000067000000}"/>
            </a:ext>
          </a:extLst>
        </xdr:cNvPr>
        <xdr:cNvSpPr/>
      </xdr:nv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30</xdr:row>
      <xdr:rowOff>47625</xdr:rowOff>
    </xdr:from>
    <xdr:ext cx="412296" cy="262618"/>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5219700" y="5191125"/>
          <a:ext cx="41229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0.150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fLocksText="0">
      <xdr:nvSpPr>
        <xdr:cNvPr id="105" name="【図書館】_x000a_一人当たり面積グラフ枠">
          <a:extLst>
            <a:ext uri="{FF2B5EF4-FFF2-40B4-BE49-F238E27FC236}">
              <a16:creationId xmlns:a16="http://schemas.microsoft.com/office/drawing/2014/main" id="{00000000-0008-0000-0F00-000069000000}"/>
            </a:ext>
          </a:extLst>
        </xdr:cNvPr>
        <xdr:cNvSpPr/>
      </xdr:nvSpPr>
      <xdr:spPr>
        <a:xfrm>
          <a:off x="5632450" y="5334000"/>
          <a:ext cx="40100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sp macro="" textlink="">
      <xdr:nvSpPr>
        <xdr:cNvPr id="106" name="直線コネクタ 105">
          <a:extLst>
            <a:ext uri="{FF2B5EF4-FFF2-40B4-BE49-F238E27FC236}">
              <a16:creationId xmlns:a16="http://schemas.microsoft.com/office/drawing/2014/main" id="{00000000-0008-0000-0F00-00006A000000}"/>
            </a:ext>
          </a:extLst>
        </xdr:cNvPr>
        <xdr:cNvSpPr/>
      </xdr:nvSpPr>
      <xdr:spPr>
        <a:xfrm flipV="1">
          <a:off x="890524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42</xdr:row>
      <xdr:rowOff>19050</xdr:rowOff>
    </xdr:from>
    <xdr:ext cx="412297" cy="262618"/>
    <xdr:sp macro="" textlink="">
      <xdr:nvSpPr>
        <xdr:cNvPr id="107" name="【図書館】_x000a_一人当たり面積最小値テキスト">
          <a:extLst>
            <a:ext uri="{FF2B5EF4-FFF2-40B4-BE49-F238E27FC236}">
              <a16:creationId xmlns:a16="http://schemas.microsoft.com/office/drawing/2014/main" id="{00000000-0008-0000-0F00-00006B000000}"/>
            </a:ext>
          </a:extLst>
        </xdr:cNvPr>
        <xdr:cNvSpPr txBox="1"/>
      </xdr:nvSpPr>
      <xdr:spPr>
        <a:xfrm>
          <a:off x="8943975" y="7219950"/>
          <a:ext cx="412297"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sp macro="" textlink="">
      <xdr:nvSpPr>
        <xdr:cNvPr id="108" name="直線コネクタ 107">
          <a:extLst>
            <a:ext uri="{FF2B5EF4-FFF2-40B4-BE49-F238E27FC236}">
              <a16:creationId xmlns:a16="http://schemas.microsoft.com/office/drawing/2014/main" id="{00000000-0008-0000-0F00-00006C000000}"/>
            </a:ext>
          </a:extLst>
        </xdr:cNvPr>
        <xdr:cNvSpPr/>
      </xdr:nvSpPr>
      <xdr:spPr>
        <a:xfrm>
          <a:off x="8845550" y="7213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32</xdr:row>
      <xdr:rowOff>152400</xdr:rowOff>
    </xdr:from>
    <xdr:ext cx="412297" cy="268061"/>
    <xdr:sp macro="" textlink="">
      <xdr:nvSpPr>
        <xdr:cNvPr id="109" name="【図書館】_x000a_一人当たり面積最大値テキスト">
          <a:extLst>
            <a:ext uri="{FF2B5EF4-FFF2-40B4-BE49-F238E27FC236}">
              <a16:creationId xmlns:a16="http://schemas.microsoft.com/office/drawing/2014/main" id="{00000000-0008-0000-0F00-00006D000000}"/>
            </a:ext>
          </a:extLst>
        </xdr:cNvPr>
        <xdr:cNvSpPr txBox="1"/>
      </xdr:nvSpPr>
      <xdr:spPr>
        <a:xfrm>
          <a:off x="8943975" y="5638800"/>
          <a:ext cx="412297"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0.108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sp macro="" textlink="">
      <xdr:nvSpPr>
        <xdr:cNvPr id="110" name="直線コネクタ 109">
          <a:extLst>
            <a:ext uri="{FF2B5EF4-FFF2-40B4-BE49-F238E27FC236}">
              <a16:creationId xmlns:a16="http://schemas.microsoft.com/office/drawing/2014/main" id="{00000000-0008-0000-0F00-00006E000000}"/>
            </a:ext>
          </a:extLst>
        </xdr:cNvPr>
        <xdr:cNvSpPr/>
      </xdr:nvSpPr>
      <xdr:spPr>
        <a:xfrm>
          <a:off x="8845550" y="5867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38</xdr:row>
      <xdr:rowOff>142875</xdr:rowOff>
    </xdr:from>
    <xdr:ext cx="412297" cy="268060"/>
    <xdr:sp macro="" textlink="">
      <xdr:nvSpPr>
        <xdr:cNvPr id="111" name="【図書館】_x000a_一人当たり面積平均値テキスト">
          <a:extLst>
            <a:ext uri="{FF2B5EF4-FFF2-40B4-BE49-F238E27FC236}">
              <a16:creationId xmlns:a16="http://schemas.microsoft.com/office/drawing/2014/main" id="{00000000-0008-0000-0F00-00006F000000}"/>
            </a:ext>
          </a:extLst>
        </xdr:cNvPr>
        <xdr:cNvSpPr txBox="1"/>
      </xdr:nvSpPr>
      <xdr:spPr>
        <a:xfrm>
          <a:off x="8943975" y="6657975"/>
          <a:ext cx="412297" cy="268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fLocksText="0">
      <xdr:nvSpPr>
        <xdr:cNvPr id="112" name="フローチャート: 判断 111">
          <a:extLst>
            <a:ext uri="{FF2B5EF4-FFF2-40B4-BE49-F238E27FC236}">
              <a16:creationId xmlns:a16="http://schemas.microsoft.com/office/drawing/2014/main" id="{00000000-0008-0000-0F00-000070000000}"/>
            </a:ext>
          </a:extLst>
        </xdr:cNvPr>
        <xdr:cNvSpPr/>
      </xdr:nvSpPr>
      <xdr:spPr>
        <a:xfrm>
          <a:off x="8883650" y="6680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fLocksText="0">
      <xdr:nvSpPr>
        <xdr:cNvPr id="113" name="フローチャート: 判断 112">
          <a:extLst>
            <a:ext uri="{FF2B5EF4-FFF2-40B4-BE49-F238E27FC236}">
              <a16:creationId xmlns:a16="http://schemas.microsoft.com/office/drawing/2014/main" id="{00000000-0008-0000-0F00-000071000000}"/>
            </a:ext>
          </a:extLst>
        </xdr:cNvPr>
        <xdr:cNvSpPr/>
      </xdr:nvSpPr>
      <xdr:spPr>
        <a:xfrm>
          <a:off x="815975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fLocksText="0">
      <xdr:nvSpPr>
        <xdr:cNvPr id="114" name="フローチャート: 判断 113">
          <a:extLst>
            <a:ext uri="{FF2B5EF4-FFF2-40B4-BE49-F238E27FC236}">
              <a16:creationId xmlns:a16="http://schemas.microsoft.com/office/drawing/2014/main" id="{00000000-0008-0000-0F00-000072000000}"/>
            </a:ext>
          </a:extLst>
        </xdr:cNvPr>
        <xdr:cNvSpPr/>
      </xdr:nvSpPr>
      <xdr:spPr>
        <a:xfrm>
          <a:off x="7413625" y="6705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fLocksText="0">
      <xdr:nvSpPr>
        <xdr:cNvPr id="115" name="フローチャート: 判断 114">
          <a:extLst>
            <a:ext uri="{FF2B5EF4-FFF2-40B4-BE49-F238E27FC236}">
              <a16:creationId xmlns:a16="http://schemas.microsoft.com/office/drawing/2014/main" id="{00000000-0008-0000-0F00-000073000000}"/>
            </a:ext>
          </a:extLst>
        </xdr:cNvPr>
        <xdr:cNvSpPr/>
      </xdr:nvSpPr>
      <xdr:spPr>
        <a:xfrm>
          <a:off x="6638925"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44</xdr:row>
      <xdr:rowOff>76200</xdr:rowOff>
    </xdr:from>
    <xdr:ext cx="653142" cy="262618"/>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8743950" y="7620000"/>
          <a:ext cx="653142"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76200</xdr:rowOff>
    </xdr:from>
    <xdr:ext cx="653143" cy="262618"/>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8048625" y="762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44</xdr:row>
      <xdr:rowOff>76200</xdr:rowOff>
    </xdr:from>
    <xdr:ext cx="653143" cy="262618"/>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7286625" y="762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44</xdr:row>
      <xdr:rowOff>76200</xdr:rowOff>
    </xdr:from>
    <xdr:ext cx="653142" cy="262618"/>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524625" y="7620000"/>
          <a:ext cx="653142"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76200</xdr:rowOff>
    </xdr:from>
    <xdr:ext cx="653143" cy="262618"/>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5781675" y="762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fLocksText="0">
      <xdr:nvSpPr>
        <xdr:cNvPr id="121" name="楕円 120">
          <a:extLst>
            <a:ext uri="{FF2B5EF4-FFF2-40B4-BE49-F238E27FC236}">
              <a16:creationId xmlns:a16="http://schemas.microsoft.com/office/drawing/2014/main" id="{00000000-0008-0000-0F00-000079000000}"/>
            </a:ext>
          </a:extLst>
        </xdr:cNvPr>
        <xdr:cNvSpPr/>
      </xdr:nvSpPr>
      <xdr:spPr>
        <a:xfrm>
          <a:off x="8883650" y="6654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37</xdr:row>
      <xdr:rowOff>161925</xdr:rowOff>
    </xdr:from>
    <xdr:ext cx="412297" cy="268060"/>
    <xdr:sp macro="" textlink="">
      <xdr:nvSpPr>
        <xdr:cNvPr id="122" name="【図書館】_x000a_一人当たり面積該当値テキスト">
          <a:extLst>
            <a:ext uri="{FF2B5EF4-FFF2-40B4-BE49-F238E27FC236}">
              <a16:creationId xmlns:a16="http://schemas.microsoft.com/office/drawing/2014/main" id="{00000000-0008-0000-0F00-00007A000000}"/>
            </a:ext>
          </a:extLst>
        </xdr:cNvPr>
        <xdr:cNvSpPr txBox="1"/>
      </xdr:nvSpPr>
      <xdr:spPr>
        <a:xfrm>
          <a:off x="8943975" y="6505575"/>
          <a:ext cx="412297"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0.042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fLocksText="0">
      <xdr:nvSpPr>
        <xdr:cNvPr id="123" name="楕円 122">
          <a:extLst>
            <a:ext uri="{FF2B5EF4-FFF2-40B4-BE49-F238E27FC236}">
              <a16:creationId xmlns:a16="http://schemas.microsoft.com/office/drawing/2014/main" id="{00000000-0008-0000-0F00-00007B000000}"/>
            </a:ext>
          </a:extLst>
        </xdr:cNvPr>
        <xdr:cNvSpPr/>
      </xdr:nvSpPr>
      <xdr:spPr>
        <a:xfrm>
          <a:off x="815975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sp macro="" textlink="">
      <xdr:nvSpPr>
        <xdr:cNvPr id="124" name="直線コネクタ 123">
          <a:extLst>
            <a:ext uri="{FF2B5EF4-FFF2-40B4-BE49-F238E27FC236}">
              <a16:creationId xmlns:a16="http://schemas.microsoft.com/office/drawing/2014/main" id="{00000000-0008-0000-0F00-00007C000000}"/>
            </a:ext>
          </a:extLst>
        </xdr:cNvPr>
        <xdr:cNvSpPr/>
      </xdr:nvSpPr>
      <xdr:spPr>
        <a:xfrm>
          <a:off x="8210550" y="67056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38</xdr:row>
      <xdr:rowOff>139700</xdr:rowOff>
    </xdr:from>
    <xdr:to>
      <xdr:col>46</xdr:col>
      <xdr:colOff>38100</xdr:colOff>
      <xdr:row>39</xdr:row>
      <xdr:rowOff>69850</xdr:rowOff>
    </xdr:to>
    <xdr:sp macro="" textlink="" fLocksText="0">
      <xdr:nvSpPr>
        <xdr:cNvPr id="125" name="楕円 124">
          <a:extLst>
            <a:ext uri="{FF2B5EF4-FFF2-40B4-BE49-F238E27FC236}">
              <a16:creationId xmlns:a16="http://schemas.microsoft.com/office/drawing/2014/main" id="{00000000-0008-0000-0F00-00007D000000}"/>
            </a:ext>
          </a:extLst>
        </xdr:cNvPr>
        <xdr:cNvSpPr/>
      </xdr:nvSpPr>
      <xdr:spPr>
        <a:xfrm>
          <a:off x="7413625" y="6654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sp macro="" textlink="">
      <xdr:nvSpPr>
        <xdr:cNvPr id="126" name="直線コネクタ 125">
          <a:extLst>
            <a:ext uri="{FF2B5EF4-FFF2-40B4-BE49-F238E27FC236}">
              <a16:creationId xmlns:a16="http://schemas.microsoft.com/office/drawing/2014/main" id="{00000000-0008-0000-0F00-00007E000000}"/>
            </a:ext>
          </a:extLst>
        </xdr:cNvPr>
        <xdr:cNvSpPr/>
      </xdr:nvSpPr>
      <xdr:spPr>
        <a:xfrm>
          <a:off x="7445375" y="67056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49</xdr:col>
      <xdr:colOff>57150</xdr:colOff>
      <xdr:row>39</xdr:row>
      <xdr:rowOff>76200</xdr:rowOff>
    </xdr:from>
    <xdr:ext cx="412296" cy="262618"/>
    <xdr:sp macro="" textlink="">
      <xdr:nvSpPr>
        <xdr:cNvPr id="127" name="n_1aveValue【図書館】_x000a_一人当たり面積">
          <a:extLst>
            <a:ext uri="{FF2B5EF4-FFF2-40B4-BE49-F238E27FC236}">
              <a16:creationId xmlns:a16="http://schemas.microsoft.com/office/drawing/2014/main" id="{00000000-0008-0000-0F00-00007F000000}"/>
            </a:ext>
          </a:extLst>
        </xdr:cNvPr>
        <xdr:cNvSpPr txBox="1"/>
      </xdr:nvSpPr>
      <xdr:spPr>
        <a:xfrm>
          <a:off x="7991475" y="6762750"/>
          <a:ext cx="41229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39</xdr:row>
      <xdr:rowOff>114300</xdr:rowOff>
    </xdr:from>
    <xdr:ext cx="385083" cy="268061"/>
    <xdr:sp macro="" textlink="">
      <xdr:nvSpPr>
        <xdr:cNvPr id="128" name="n_2aveValue【図書館】_x000a_一人当たり面積">
          <a:extLst>
            <a:ext uri="{FF2B5EF4-FFF2-40B4-BE49-F238E27FC236}">
              <a16:creationId xmlns:a16="http://schemas.microsoft.com/office/drawing/2014/main" id="{00000000-0008-0000-0F00-000080000000}"/>
            </a:ext>
          </a:extLst>
        </xdr:cNvPr>
        <xdr:cNvSpPr txBox="1"/>
      </xdr:nvSpPr>
      <xdr:spPr>
        <a:xfrm>
          <a:off x="7258050" y="6800850"/>
          <a:ext cx="385083"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37</xdr:row>
      <xdr:rowOff>9525</xdr:rowOff>
    </xdr:from>
    <xdr:ext cx="412296" cy="262618"/>
    <xdr:sp macro="" textlink="">
      <xdr:nvSpPr>
        <xdr:cNvPr id="129" name="n_3aveValue【図書館】_x000a_一人当たり面積">
          <a:extLst>
            <a:ext uri="{FF2B5EF4-FFF2-40B4-BE49-F238E27FC236}">
              <a16:creationId xmlns:a16="http://schemas.microsoft.com/office/drawing/2014/main" id="{00000000-0008-0000-0F00-000081000000}"/>
            </a:ext>
          </a:extLst>
        </xdr:cNvPr>
        <xdr:cNvSpPr txBox="1"/>
      </xdr:nvSpPr>
      <xdr:spPr>
        <a:xfrm>
          <a:off x="6477000" y="6353175"/>
          <a:ext cx="41229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37</xdr:row>
      <xdr:rowOff>85725</xdr:rowOff>
    </xdr:from>
    <xdr:ext cx="412296" cy="268060"/>
    <xdr:sp macro="" textlink="">
      <xdr:nvSpPr>
        <xdr:cNvPr id="130" name="n_1mainValue【図書館】_x000a_一人当たり面積">
          <a:extLst>
            <a:ext uri="{FF2B5EF4-FFF2-40B4-BE49-F238E27FC236}">
              <a16:creationId xmlns:a16="http://schemas.microsoft.com/office/drawing/2014/main" id="{00000000-0008-0000-0F00-000082000000}"/>
            </a:ext>
          </a:extLst>
        </xdr:cNvPr>
        <xdr:cNvSpPr txBox="1"/>
      </xdr:nvSpPr>
      <xdr:spPr>
        <a:xfrm>
          <a:off x="7991475" y="6429375"/>
          <a:ext cx="412296"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0.042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37</xdr:row>
      <xdr:rowOff>85725</xdr:rowOff>
    </xdr:from>
    <xdr:ext cx="385083" cy="268060"/>
    <xdr:sp macro="" textlink="">
      <xdr:nvSpPr>
        <xdr:cNvPr id="131" name="n_2mainValue【図書館】_x000a_一人当たり面積">
          <a:extLst>
            <a:ext uri="{FF2B5EF4-FFF2-40B4-BE49-F238E27FC236}">
              <a16:creationId xmlns:a16="http://schemas.microsoft.com/office/drawing/2014/main" id="{00000000-0008-0000-0F00-000083000000}"/>
            </a:ext>
          </a:extLst>
        </xdr:cNvPr>
        <xdr:cNvSpPr txBox="1"/>
      </xdr:nvSpPr>
      <xdr:spPr>
        <a:xfrm>
          <a:off x="7258050" y="6429375"/>
          <a:ext cx="385083"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0.042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fLocksText="0">
      <xdr:nvSpPr>
        <xdr:cNvPr id="132" name="正方形/長方形 131">
          <a:extLst>
            <a:ext uri="{FF2B5EF4-FFF2-40B4-BE49-F238E27FC236}">
              <a16:creationId xmlns:a16="http://schemas.microsoft.com/office/drawing/2014/main" id="{00000000-0008-0000-0F00-000084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体育館・プール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fLocksText="0">
      <xdr:nvSpPr>
        <xdr:cNvPr id="133" name="正方形/長方形 132">
          <a:extLst>
            <a:ext uri="{FF2B5EF4-FFF2-40B4-BE49-F238E27FC236}">
              <a16:creationId xmlns:a16="http://schemas.microsoft.com/office/drawing/2014/main" id="{00000000-0008-0000-0F00-000085000000}"/>
            </a:ext>
          </a:extLst>
        </xdr:cNvPr>
        <xdr:cNvSpPr/>
      </xdr:nvSpPr>
      <xdr:spPr>
        <a:xfrm>
          <a:off x="774700"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fLocksText="0">
      <xdr:nvSpPr>
        <xdr:cNvPr id="134" name="正方形/長方形 133">
          <a:extLst>
            <a:ext uri="{FF2B5EF4-FFF2-40B4-BE49-F238E27FC236}">
              <a16:creationId xmlns:a16="http://schemas.microsoft.com/office/drawing/2014/main" id="{00000000-0008-0000-0F00-000086000000}"/>
            </a:ext>
          </a:extLst>
        </xdr:cNvPr>
        <xdr:cNvSpPr/>
      </xdr:nvSpPr>
      <xdr:spPr>
        <a:xfrm>
          <a:off x="774700"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fLocksText="0">
      <xdr:nvSpPr>
        <xdr:cNvPr id="135" name="正方形/長方形 134">
          <a:extLst>
            <a:ext uri="{FF2B5EF4-FFF2-40B4-BE49-F238E27FC236}">
              <a16:creationId xmlns:a16="http://schemas.microsoft.com/office/drawing/2014/main" id="{00000000-0008-0000-0F00-000087000000}"/>
            </a:ext>
          </a:extLst>
        </xdr:cNvPr>
        <xdr:cNvSpPr/>
      </xdr:nvSpPr>
      <xdr:spPr>
        <a:xfrm>
          <a:off x="1619250"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fLocksText="0">
      <xdr:nvSpPr>
        <xdr:cNvPr id="136" name="正方形/長方形 135">
          <a:extLst>
            <a:ext uri="{FF2B5EF4-FFF2-40B4-BE49-F238E27FC236}">
              <a16:creationId xmlns:a16="http://schemas.microsoft.com/office/drawing/2014/main" id="{00000000-0008-0000-0F00-000088000000}"/>
            </a:ext>
          </a:extLst>
        </xdr:cNvPr>
        <xdr:cNvSpPr/>
      </xdr:nvSpPr>
      <xdr:spPr>
        <a:xfrm>
          <a:off x="1619250"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fLocksText="0">
      <xdr:nvSpPr>
        <xdr:cNvPr id="137" name="正方形/長方形 136">
          <a:extLst>
            <a:ext uri="{FF2B5EF4-FFF2-40B4-BE49-F238E27FC236}">
              <a16:creationId xmlns:a16="http://schemas.microsoft.com/office/drawing/2014/main" id="{00000000-0008-0000-0F00-000089000000}"/>
            </a:ext>
          </a:extLst>
        </xdr:cNvPr>
        <xdr:cNvSpPr/>
      </xdr:nvSpPr>
      <xdr:spPr>
        <a:xfrm>
          <a:off x="2590800"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fLocksText="0">
      <xdr:nvSpPr>
        <xdr:cNvPr id="138" name="正方形/長方形 137">
          <a:extLst>
            <a:ext uri="{FF2B5EF4-FFF2-40B4-BE49-F238E27FC236}">
              <a16:creationId xmlns:a16="http://schemas.microsoft.com/office/drawing/2014/main" id="{00000000-0008-0000-0F00-00008A000000}"/>
            </a:ext>
          </a:extLst>
        </xdr:cNvPr>
        <xdr:cNvSpPr/>
      </xdr:nvSpPr>
      <xdr:spPr>
        <a:xfrm>
          <a:off x="2590800"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139" name="正方形/長方形 138">
          <a:extLst>
            <a:ext uri="{FF2B5EF4-FFF2-40B4-BE49-F238E27FC236}">
              <a16:creationId xmlns:a16="http://schemas.microsoft.com/office/drawing/2014/main" id="{00000000-0008-0000-0F00-00008B000000}"/>
            </a:ext>
          </a:extLst>
        </xdr:cNvPr>
        <xdr:cNvSpPr/>
      </xdr:nvSpPr>
      <xdr:spPr>
        <a:xfrm>
          <a:off x="647700" y="9144000"/>
          <a:ext cx="40386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52</xdr:row>
      <xdr:rowOff>38100</xdr:rowOff>
    </xdr:from>
    <xdr:ext cx="240847" cy="234042"/>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638175" y="8953500"/>
          <a:ext cx="240847" cy="234042"/>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sp macro="" textlink="">
      <xdr:nvSpPr>
        <xdr:cNvPr id="141" name="直線コネクタ 140">
          <a:extLst>
            <a:ext uri="{FF2B5EF4-FFF2-40B4-BE49-F238E27FC236}">
              <a16:creationId xmlns:a16="http://schemas.microsoft.com/office/drawing/2014/main" id="{00000000-0008-0000-0F00-00008D000000}"/>
            </a:ext>
          </a:extLst>
        </xdr:cNvPr>
        <xdr:cNvSpPr/>
      </xdr:nv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xdr:col>
      <xdr:colOff>38100</xdr:colOff>
      <xdr:row>65</xdr:row>
      <xdr:rowOff>142875</xdr:rowOff>
    </xdr:from>
    <xdr:ext cx="288472" cy="268060"/>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61950" y="11287125"/>
          <a:ext cx="288472"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sp macro="" textlink="">
      <xdr:nvSpPr>
        <xdr:cNvPr id="143" name="直線コネクタ 142">
          <a:extLst>
            <a:ext uri="{FF2B5EF4-FFF2-40B4-BE49-F238E27FC236}">
              <a16:creationId xmlns:a16="http://schemas.microsoft.com/office/drawing/2014/main" id="{00000000-0008-0000-0F00-00008F000000}"/>
            </a:ext>
          </a:extLst>
        </xdr:cNvPr>
        <xdr:cNvSpPr/>
      </xdr:nv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63</xdr:row>
      <xdr:rowOff>104775</xdr:rowOff>
    </xdr:from>
    <xdr:ext cx="326571" cy="268061"/>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23850" y="10906125"/>
          <a:ext cx="326571"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sp macro="" textlink="">
      <xdr:nvSpPr>
        <xdr:cNvPr id="145" name="直線コネクタ 144">
          <a:extLst>
            <a:ext uri="{FF2B5EF4-FFF2-40B4-BE49-F238E27FC236}">
              <a16:creationId xmlns:a16="http://schemas.microsoft.com/office/drawing/2014/main" id="{00000000-0008-0000-0F00-000091000000}"/>
            </a:ext>
          </a:extLst>
        </xdr:cNvPr>
        <xdr:cNvSpPr/>
      </xdr:nv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61</xdr:row>
      <xdr:rowOff>66675</xdr:rowOff>
    </xdr:from>
    <xdr:ext cx="326571" cy="262618"/>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23850" y="10525125"/>
          <a:ext cx="326571"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sp macro="" textlink="">
      <xdr:nvSpPr>
        <xdr:cNvPr id="147" name="直線コネクタ 146">
          <a:extLst>
            <a:ext uri="{FF2B5EF4-FFF2-40B4-BE49-F238E27FC236}">
              <a16:creationId xmlns:a16="http://schemas.microsoft.com/office/drawing/2014/main" id="{00000000-0008-0000-0F00-000093000000}"/>
            </a:ext>
          </a:extLst>
        </xdr:cNvPr>
        <xdr:cNvSpPr/>
      </xdr:nv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59</xdr:row>
      <xdr:rowOff>28575</xdr:rowOff>
    </xdr:from>
    <xdr:ext cx="326571" cy="262617"/>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23850" y="10144125"/>
          <a:ext cx="326571" cy="26261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sp macro="" textlink="">
      <xdr:nvSpPr>
        <xdr:cNvPr id="149" name="直線コネクタ 148">
          <a:extLst>
            <a:ext uri="{FF2B5EF4-FFF2-40B4-BE49-F238E27FC236}">
              <a16:creationId xmlns:a16="http://schemas.microsoft.com/office/drawing/2014/main" id="{00000000-0008-0000-0F00-000095000000}"/>
            </a:ext>
          </a:extLst>
        </xdr:cNvPr>
        <xdr:cNvSpPr/>
      </xdr:nv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161925</xdr:colOff>
      <xdr:row>56</xdr:row>
      <xdr:rowOff>161925</xdr:rowOff>
    </xdr:from>
    <xdr:ext cx="326571" cy="268061"/>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23850" y="9763125"/>
          <a:ext cx="326571"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sp macro="" textlink="">
      <xdr:nvSpPr>
        <xdr:cNvPr id="151" name="直線コネクタ 150">
          <a:extLst>
            <a:ext uri="{FF2B5EF4-FFF2-40B4-BE49-F238E27FC236}">
              <a16:creationId xmlns:a16="http://schemas.microsoft.com/office/drawing/2014/main" id="{00000000-0008-0000-0F00-000097000000}"/>
            </a:ext>
          </a:extLst>
        </xdr:cNvPr>
        <xdr:cNvSpPr/>
      </xdr:nv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54</xdr:row>
      <xdr:rowOff>123825</xdr:rowOff>
    </xdr:from>
    <xdr:ext cx="393246" cy="268061"/>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257175" y="9382125"/>
          <a:ext cx="393246"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sp macro="" textlink="">
      <xdr:nvSpPr>
        <xdr:cNvPr id="153" name="直線コネクタ 152">
          <a:extLst>
            <a:ext uri="{FF2B5EF4-FFF2-40B4-BE49-F238E27FC236}">
              <a16:creationId xmlns:a16="http://schemas.microsoft.com/office/drawing/2014/main" id="{00000000-0008-0000-0F00-000099000000}"/>
            </a:ext>
          </a:extLst>
        </xdr:cNvPr>
        <xdr:cNvSpPr/>
      </xdr:nv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xdr:col>
      <xdr:colOff>95250</xdr:colOff>
      <xdr:row>52</xdr:row>
      <xdr:rowOff>85725</xdr:rowOff>
    </xdr:from>
    <xdr:ext cx="393246" cy="268060"/>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57175" y="9001125"/>
          <a:ext cx="393246"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fLocksText="0">
      <xdr:nvSpPr>
        <xdr:cNvPr id="155" name="【体育館・プール】_x000a_有形固定資産減価償却率グラフ枠">
          <a:extLst>
            <a:ext uri="{FF2B5EF4-FFF2-40B4-BE49-F238E27FC236}">
              <a16:creationId xmlns:a16="http://schemas.microsoft.com/office/drawing/2014/main" id="{00000000-0008-0000-0F00-00009B000000}"/>
            </a:ext>
          </a:extLst>
        </xdr:cNvPr>
        <xdr:cNvSpPr/>
      </xdr:nvSpPr>
      <xdr:spPr>
        <a:xfrm>
          <a:off x="647700" y="9144000"/>
          <a:ext cx="4038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sp macro="" textlink="">
      <xdr:nvSpPr>
        <xdr:cNvPr id="156" name="直線コネクタ 155">
          <a:extLst>
            <a:ext uri="{FF2B5EF4-FFF2-40B4-BE49-F238E27FC236}">
              <a16:creationId xmlns:a16="http://schemas.microsoft.com/office/drawing/2014/main" id="{00000000-0008-0000-0F00-00009C000000}"/>
            </a:ext>
          </a:extLst>
        </xdr:cNvPr>
        <xdr:cNvSpPr/>
      </xdr:nvSpPr>
      <xdr:spPr>
        <a:xfrm flipV="1">
          <a:off x="39490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64</xdr:row>
      <xdr:rowOff>133350</xdr:rowOff>
    </xdr:from>
    <xdr:ext cx="355147" cy="268061"/>
    <xdr:sp macro="" textlink="">
      <xdr:nvSpPr>
        <xdr:cNvPr id="157" name="【体育館・プール】_x000a_有形固定資産減価償却率最小値テキスト">
          <a:extLst>
            <a:ext uri="{FF2B5EF4-FFF2-40B4-BE49-F238E27FC236}">
              <a16:creationId xmlns:a16="http://schemas.microsoft.com/office/drawing/2014/main" id="{00000000-0008-0000-0F00-00009D000000}"/>
            </a:ext>
          </a:extLst>
        </xdr:cNvPr>
        <xdr:cNvSpPr txBox="1"/>
      </xdr:nvSpPr>
      <xdr:spPr>
        <a:xfrm>
          <a:off x="3981450" y="11106150"/>
          <a:ext cx="355147"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17.1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sp macro="" textlink="">
      <xdr:nvSpPr>
        <xdr:cNvPr id="158" name="直線コネクタ 157">
          <a:extLst>
            <a:ext uri="{FF2B5EF4-FFF2-40B4-BE49-F238E27FC236}">
              <a16:creationId xmlns:a16="http://schemas.microsoft.com/office/drawing/2014/main" id="{00000000-0008-0000-0F00-00009E000000}"/>
            </a:ext>
          </a:extLst>
        </xdr:cNvPr>
        <xdr:cNvSpPr/>
      </xdr:nvSpPr>
      <xdr:spPr>
        <a:xfrm>
          <a:off x="3889375" y="111042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54</xdr:row>
      <xdr:rowOff>95250</xdr:rowOff>
    </xdr:from>
    <xdr:ext cx="355147" cy="268061"/>
    <xdr:sp macro="" textlink="">
      <xdr:nvSpPr>
        <xdr:cNvPr id="159" name="【体育館・プール】_x000a_有形固定資産減価償却率最大値テキスト">
          <a:extLst>
            <a:ext uri="{FF2B5EF4-FFF2-40B4-BE49-F238E27FC236}">
              <a16:creationId xmlns:a16="http://schemas.microsoft.com/office/drawing/2014/main" id="{00000000-0008-0000-0F00-00009F000000}"/>
            </a:ext>
          </a:extLst>
        </xdr:cNvPr>
        <xdr:cNvSpPr txBox="1"/>
      </xdr:nvSpPr>
      <xdr:spPr>
        <a:xfrm>
          <a:off x="3981450" y="9353550"/>
          <a:ext cx="355147"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97.1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sp macro="" textlink="">
      <xdr:nvSpPr>
        <xdr:cNvPr id="160" name="直線コネクタ 159">
          <a:extLst>
            <a:ext uri="{FF2B5EF4-FFF2-40B4-BE49-F238E27FC236}">
              <a16:creationId xmlns:a16="http://schemas.microsoft.com/office/drawing/2014/main" id="{00000000-0008-0000-0F00-0000A0000000}"/>
            </a:ext>
          </a:extLst>
        </xdr:cNvPr>
        <xdr:cNvSpPr/>
      </xdr:nvSpPr>
      <xdr:spPr>
        <a:xfrm>
          <a:off x="3889375" y="95802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24</xdr:col>
      <xdr:colOff>95250</xdr:colOff>
      <xdr:row>58</xdr:row>
      <xdr:rowOff>161925</xdr:rowOff>
    </xdr:from>
    <xdr:ext cx="355147" cy="268060"/>
    <xdr:sp macro="" textlink="">
      <xdr:nvSpPr>
        <xdr:cNvPr id="161" name="【体育館・プール】_x000a_有形固定資産減価償却率平均値テキスト">
          <a:extLst>
            <a:ext uri="{FF2B5EF4-FFF2-40B4-BE49-F238E27FC236}">
              <a16:creationId xmlns:a16="http://schemas.microsoft.com/office/drawing/2014/main" id="{00000000-0008-0000-0F00-0000A1000000}"/>
            </a:ext>
          </a:extLst>
        </xdr:cNvPr>
        <xdr:cNvSpPr txBox="1"/>
      </xdr:nvSpPr>
      <xdr:spPr>
        <a:xfrm>
          <a:off x="3981450" y="10106025"/>
          <a:ext cx="355147" cy="268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fLocksText="0">
      <xdr:nvSpPr>
        <xdr:cNvPr id="162" name="フローチャート: 判断 161">
          <a:extLst>
            <a:ext uri="{FF2B5EF4-FFF2-40B4-BE49-F238E27FC236}">
              <a16:creationId xmlns:a16="http://schemas.microsoft.com/office/drawing/2014/main" id="{00000000-0008-0000-0F00-0000A2000000}"/>
            </a:ext>
          </a:extLst>
        </xdr:cNvPr>
        <xdr:cNvSpPr/>
      </xdr:nvSpPr>
      <xdr:spPr>
        <a:xfrm>
          <a:off x="38989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fLocksText="0">
      <xdr:nvSpPr>
        <xdr:cNvPr id="163" name="フローチャート: 判断 162">
          <a:extLst>
            <a:ext uri="{FF2B5EF4-FFF2-40B4-BE49-F238E27FC236}">
              <a16:creationId xmlns:a16="http://schemas.microsoft.com/office/drawing/2014/main" id="{00000000-0008-0000-0F00-0000A3000000}"/>
            </a:ext>
          </a:extLst>
        </xdr:cNvPr>
        <xdr:cNvSpPr/>
      </xdr:nvSpPr>
      <xdr:spPr>
        <a:xfrm>
          <a:off x="3203575" y="102514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fLocksText="0">
      <xdr:nvSpPr>
        <xdr:cNvPr id="164" name="フローチャート: 判断 163">
          <a:extLst>
            <a:ext uri="{FF2B5EF4-FFF2-40B4-BE49-F238E27FC236}">
              <a16:creationId xmlns:a16="http://schemas.microsoft.com/office/drawing/2014/main" id="{00000000-0008-0000-0F00-0000A4000000}"/>
            </a:ext>
          </a:extLst>
        </xdr:cNvPr>
        <xdr:cNvSpPr/>
      </xdr:nvSpPr>
      <xdr:spPr>
        <a:xfrm>
          <a:off x="2428875"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fLocksText="0">
      <xdr:nvSpPr>
        <xdr:cNvPr id="165" name="フローチャート: 判断 164">
          <a:extLst>
            <a:ext uri="{FF2B5EF4-FFF2-40B4-BE49-F238E27FC236}">
              <a16:creationId xmlns:a16="http://schemas.microsoft.com/office/drawing/2014/main" id="{00000000-0008-0000-0F00-0000A5000000}"/>
            </a:ext>
          </a:extLst>
        </xdr:cNvPr>
        <xdr:cNvSpPr/>
      </xdr:nvSpPr>
      <xdr:spPr>
        <a:xfrm>
          <a:off x="168275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66</xdr:row>
      <xdr:rowOff>114300</xdr:rowOff>
    </xdr:from>
    <xdr:ext cx="653143" cy="268060"/>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781425" y="11430000"/>
          <a:ext cx="653143"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66</xdr:row>
      <xdr:rowOff>114300</xdr:rowOff>
    </xdr:from>
    <xdr:ext cx="653143" cy="268060"/>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076575" y="11430000"/>
          <a:ext cx="653143"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66</xdr:row>
      <xdr:rowOff>114300</xdr:rowOff>
    </xdr:from>
    <xdr:ext cx="653143" cy="268060"/>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2314575" y="11430000"/>
          <a:ext cx="653143"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114300</xdr:rowOff>
    </xdr:from>
    <xdr:ext cx="653143" cy="268060"/>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1571625" y="11430000"/>
          <a:ext cx="653143"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66</xdr:row>
      <xdr:rowOff>114300</xdr:rowOff>
    </xdr:from>
    <xdr:ext cx="653143" cy="268060"/>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809625" y="11430000"/>
          <a:ext cx="653143"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fLocksText="0">
      <xdr:nvSpPr>
        <xdr:cNvPr id="171" name="楕円 170">
          <a:extLst>
            <a:ext uri="{FF2B5EF4-FFF2-40B4-BE49-F238E27FC236}">
              <a16:creationId xmlns:a16="http://schemas.microsoft.com/office/drawing/2014/main" id="{00000000-0008-0000-0F00-0000AB000000}"/>
            </a:ext>
          </a:extLst>
        </xdr:cNvPr>
        <xdr:cNvSpPr/>
      </xdr:nvSpPr>
      <xdr:spPr>
        <a:xfrm>
          <a:off x="38989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61</xdr:row>
      <xdr:rowOff>95250</xdr:rowOff>
    </xdr:from>
    <xdr:ext cx="355147" cy="268061"/>
    <xdr:sp macro="" textlink="">
      <xdr:nvSpPr>
        <xdr:cNvPr id="172" name="【体育館・プール】_x000a_有形固定資産減価償却率該当値テキスト">
          <a:extLst>
            <a:ext uri="{FF2B5EF4-FFF2-40B4-BE49-F238E27FC236}">
              <a16:creationId xmlns:a16="http://schemas.microsoft.com/office/drawing/2014/main" id="{00000000-0008-0000-0F00-0000AC000000}"/>
            </a:ext>
          </a:extLst>
        </xdr:cNvPr>
        <xdr:cNvSpPr txBox="1"/>
      </xdr:nvSpPr>
      <xdr:spPr>
        <a:xfrm>
          <a:off x="3981450" y="10553700"/>
          <a:ext cx="355147"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160655</xdr:rowOff>
    </xdr:from>
    <xdr:to>
      <xdr:col>20</xdr:col>
      <xdr:colOff>38100</xdr:colOff>
      <xdr:row>62</xdr:row>
      <xdr:rowOff>90805</xdr:rowOff>
    </xdr:to>
    <xdr:sp macro="" textlink="" fLocksText="0">
      <xdr:nvSpPr>
        <xdr:cNvPr id="173" name="楕円 172">
          <a:extLst>
            <a:ext uri="{FF2B5EF4-FFF2-40B4-BE49-F238E27FC236}">
              <a16:creationId xmlns:a16="http://schemas.microsoft.com/office/drawing/2014/main" id="{00000000-0008-0000-0F00-0000AD000000}"/>
            </a:ext>
          </a:extLst>
        </xdr:cNvPr>
        <xdr:cNvSpPr/>
      </xdr:nvSpPr>
      <xdr:spPr>
        <a:xfrm>
          <a:off x="3203575" y="106191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62</xdr:row>
      <xdr:rowOff>0</xdr:rowOff>
    </xdr:from>
    <xdr:to>
      <xdr:col>24</xdr:col>
      <xdr:colOff>63500</xdr:colOff>
      <xdr:row>62</xdr:row>
      <xdr:rowOff>40005</xdr:rowOff>
    </xdr:to>
    <xdr:sp macro="" textlink="">
      <xdr:nvSpPr>
        <xdr:cNvPr id="174" name="直線コネクタ 173">
          <a:extLst>
            <a:ext uri="{FF2B5EF4-FFF2-40B4-BE49-F238E27FC236}">
              <a16:creationId xmlns:a16="http://schemas.microsoft.com/office/drawing/2014/main" id="{00000000-0008-0000-0F00-0000AE000000}"/>
            </a:ext>
          </a:extLst>
        </xdr:cNvPr>
        <xdr:cNvSpPr/>
      </xdr:nvSpPr>
      <xdr:spPr>
        <a:xfrm flipV="1">
          <a:off x="3235325" y="10629900"/>
          <a:ext cx="7143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15</xdr:col>
      <xdr:colOff>0</xdr:colOff>
      <xdr:row>62</xdr:row>
      <xdr:rowOff>103505</xdr:rowOff>
    </xdr:from>
    <xdr:to>
      <xdr:col>15</xdr:col>
      <xdr:colOff>101600</xdr:colOff>
      <xdr:row>63</xdr:row>
      <xdr:rowOff>33655</xdr:rowOff>
    </xdr:to>
    <xdr:sp macro="" textlink="" fLocksText="0">
      <xdr:nvSpPr>
        <xdr:cNvPr id="175" name="楕円 174">
          <a:extLst>
            <a:ext uri="{FF2B5EF4-FFF2-40B4-BE49-F238E27FC236}">
              <a16:creationId xmlns:a16="http://schemas.microsoft.com/office/drawing/2014/main" id="{00000000-0008-0000-0F00-0000AF000000}"/>
            </a:ext>
          </a:extLst>
        </xdr:cNvPr>
        <xdr:cNvSpPr/>
      </xdr:nvSpPr>
      <xdr:spPr>
        <a:xfrm>
          <a:off x="2428875"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62</xdr:row>
      <xdr:rowOff>40005</xdr:rowOff>
    </xdr:from>
    <xdr:to>
      <xdr:col>19</xdr:col>
      <xdr:colOff>177800</xdr:colOff>
      <xdr:row>62</xdr:row>
      <xdr:rowOff>154305</xdr:rowOff>
    </xdr:to>
    <xdr:sp macro="" textlink="">
      <xdr:nvSpPr>
        <xdr:cNvPr id="176" name="直線コネクタ 175">
          <a:extLst>
            <a:ext uri="{FF2B5EF4-FFF2-40B4-BE49-F238E27FC236}">
              <a16:creationId xmlns:a16="http://schemas.microsoft.com/office/drawing/2014/main" id="{00000000-0008-0000-0F00-0000B0000000}"/>
            </a:ext>
          </a:extLst>
        </xdr:cNvPr>
        <xdr:cNvSpPr/>
      </xdr:nvSpPr>
      <xdr:spPr>
        <a:xfrm flipV="1">
          <a:off x="2479675" y="10669905"/>
          <a:ext cx="7556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18</xdr:col>
      <xdr:colOff>152400</xdr:colOff>
      <xdr:row>58</xdr:row>
      <xdr:rowOff>85725</xdr:rowOff>
    </xdr:from>
    <xdr:ext cx="336096" cy="268060"/>
    <xdr:sp macro="" textlink="">
      <xdr:nvSpPr>
        <xdr:cNvPr id="177" name="n_1aveValue【体育館・プール】_x000a_有形固定資産減価償却率">
          <a:extLst>
            <a:ext uri="{FF2B5EF4-FFF2-40B4-BE49-F238E27FC236}">
              <a16:creationId xmlns:a16="http://schemas.microsoft.com/office/drawing/2014/main" id="{00000000-0008-0000-0F00-0000B1000000}"/>
            </a:ext>
          </a:extLst>
        </xdr:cNvPr>
        <xdr:cNvSpPr txBox="1"/>
      </xdr:nvSpPr>
      <xdr:spPr>
        <a:xfrm>
          <a:off x="3067050" y="10029825"/>
          <a:ext cx="336096"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58</xdr:row>
      <xdr:rowOff>114300</xdr:rowOff>
    </xdr:from>
    <xdr:ext cx="355146" cy="268060"/>
    <xdr:sp macro="" textlink="">
      <xdr:nvSpPr>
        <xdr:cNvPr id="178" name="n_2aveValue【体育館・プール】_x000a_有形固定資産減価償却率">
          <a:extLst>
            <a:ext uri="{FF2B5EF4-FFF2-40B4-BE49-F238E27FC236}">
              <a16:creationId xmlns:a16="http://schemas.microsoft.com/office/drawing/2014/main" id="{00000000-0008-0000-0F00-0000B2000000}"/>
            </a:ext>
          </a:extLst>
        </xdr:cNvPr>
        <xdr:cNvSpPr txBox="1"/>
      </xdr:nvSpPr>
      <xdr:spPr>
        <a:xfrm>
          <a:off x="2305050" y="10058400"/>
          <a:ext cx="355146"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58</xdr:row>
      <xdr:rowOff>95250</xdr:rowOff>
    </xdr:from>
    <xdr:ext cx="355147" cy="268060"/>
    <xdr:sp macro="" textlink="">
      <xdr:nvSpPr>
        <xdr:cNvPr id="179" name="n_3aveValue【体育館・プール】_x000a_有形固定資産減価償却率">
          <a:extLst>
            <a:ext uri="{FF2B5EF4-FFF2-40B4-BE49-F238E27FC236}">
              <a16:creationId xmlns:a16="http://schemas.microsoft.com/office/drawing/2014/main" id="{00000000-0008-0000-0F00-0000B3000000}"/>
            </a:ext>
          </a:extLst>
        </xdr:cNvPr>
        <xdr:cNvSpPr txBox="1"/>
      </xdr:nvSpPr>
      <xdr:spPr>
        <a:xfrm>
          <a:off x="1552575" y="10039350"/>
          <a:ext cx="355147"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62</xdr:row>
      <xdr:rowOff>85725</xdr:rowOff>
    </xdr:from>
    <xdr:ext cx="336096" cy="268061"/>
    <xdr:sp macro="" textlink="">
      <xdr:nvSpPr>
        <xdr:cNvPr id="180" name="n_1mainValue【体育館・プール】_x000a_有形固定資産減価償却率">
          <a:extLst>
            <a:ext uri="{FF2B5EF4-FFF2-40B4-BE49-F238E27FC236}">
              <a16:creationId xmlns:a16="http://schemas.microsoft.com/office/drawing/2014/main" id="{00000000-0008-0000-0F00-0000B4000000}"/>
            </a:ext>
          </a:extLst>
        </xdr:cNvPr>
        <xdr:cNvSpPr txBox="1"/>
      </xdr:nvSpPr>
      <xdr:spPr>
        <a:xfrm>
          <a:off x="3067050" y="10715625"/>
          <a:ext cx="336096"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39.9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63</xdr:row>
      <xdr:rowOff>28575</xdr:rowOff>
    </xdr:from>
    <xdr:ext cx="355146" cy="262618"/>
    <xdr:sp macro="" textlink="">
      <xdr:nvSpPr>
        <xdr:cNvPr id="181" name="n_2mainValue【体育館・プール】_x000a_有形固定資産減価償却率">
          <a:extLst>
            <a:ext uri="{FF2B5EF4-FFF2-40B4-BE49-F238E27FC236}">
              <a16:creationId xmlns:a16="http://schemas.microsoft.com/office/drawing/2014/main" id="{00000000-0008-0000-0F00-0000B5000000}"/>
            </a:ext>
          </a:extLst>
        </xdr:cNvPr>
        <xdr:cNvSpPr txBox="1"/>
      </xdr:nvSpPr>
      <xdr:spPr>
        <a:xfrm>
          <a:off x="2305050" y="10829925"/>
          <a:ext cx="35514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fLocksText="0">
      <xdr:nvSpPr>
        <xdr:cNvPr id="182" name="正方形/長方形 181">
          <a:extLst>
            <a:ext uri="{FF2B5EF4-FFF2-40B4-BE49-F238E27FC236}">
              <a16:creationId xmlns:a16="http://schemas.microsoft.com/office/drawing/2014/main" id="{00000000-0008-0000-0F00-0000B6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体育館・プール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fLocksText="0">
      <xdr:nvSpPr>
        <xdr:cNvPr id="183" name="正方形/長方形 182">
          <a:extLst>
            <a:ext uri="{FF2B5EF4-FFF2-40B4-BE49-F238E27FC236}">
              <a16:creationId xmlns:a16="http://schemas.microsoft.com/office/drawing/2014/main" id="{00000000-0008-0000-0F00-0000B7000000}"/>
            </a:ext>
          </a:extLst>
        </xdr:cNvPr>
        <xdr:cNvSpPr/>
      </xdr:nvSpPr>
      <xdr:spPr>
        <a:xfrm>
          <a:off x="5730875"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fLocksText="0">
      <xdr:nvSpPr>
        <xdr:cNvPr id="184" name="正方形/長方形 183">
          <a:extLst>
            <a:ext uri="{FF2B5EF4-FFF2-40B4-BE49-F238E27FC236}">
              <a16:creationId xmlns:a16="http://schemas.microsoft.com/office/drawing/2014/main" id="{00000000-0008-0000-0F00-0000B8000000}"/>
            </a:ext>
          </a:extLst>
        </xdr:cNvPr>
        <xdr:cNvSpPr/>
      </xdr:nvSpPr>
      <xdr:spPr>
        <a:xfrm>
          <a:off x="5730875"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fLocksText="0">
      <xdr:nvSpPr>
        <xdr:cNvPr id="185" name="正方形/長方形 184">
          <a:extLst>
            <a:ext uri="{FF2B5EF4-FFF2-40B4-BE49-F238E27FC236}">
              <a16:creationId xmlns:a16="http://schemas.microsoft.com/office/drawing/2014/main" id="{00000000-0008-0000-0F00-0000B9000000}"/>
            </a:ext>
          </a:extLst>
        </xdr:cNvPr>
        <xdr:cNvSpPr/>
      </xdr:nvSpPr>
      <xdr:spPr>
        <a:xfrm>
          <a:off x="6604000"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fLocksText="0">
      <xdr:nvSpPr>
        <xdr:cNvPr id="186" name="正方形/長方形 185">
          <a:extLst>
            <a:ext uri="{FF2B5EF4-FFF2-40B4-BE49-F238E27FC236}">
              <a16:creationId xmlns:a16="http://schemas.microsoft.com/office/drawing/2014/main" id="{00000000-0008-0000-0F00-0000BA000000}"/>
            </a:ext>
          </a:extLst>
        </xdr:cNvPr>
        <xdr:cNvSpPr/>
      </xdr:nvSpPr>
      <xdr:spPr>
        <a:xfrm>
          <a:off x="6604000"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fLocksText="0">
      <xdr:nvSpPr>
        <xdr:cNvPr id="187" name="正方形/長方形 186">
          <a:extLst>
            <a:ext uri="{FF2B5EF4-FFF2-40B4-BE49-F238E27FC236}">
              <a16:creationId xmlns:a16="http://schemas.microsoft.com/office/drawing/2014/main" id="{00000000-0008-0000-0F00-0000BB000000}"/>
            </a:ext>
          </a:extLst>
        </xdr:cNvPr>
        <xdr:cNvSpPr/>
      </xdr:nvSpPr>
      <xdr:spPr>
        <a:xfrm>
          <a:off x="7575550"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fLocksText="0">
      <xdr:nvSpPr>
        <xdr:cNvPr id="188" name="正方形/長方形 187">
          <a:extLst>
            <a:ext uri="{FF2B5EF4-FFF2-40B4-BE49-F238E27FC236}">
              <a16:creationId xmlns:a16="http://schemas.microsoft.com/office/drawing/2014/main" id="{00000000-0008-0000-0F00-0000BC000000}"/>
            </a:ext>
          </a:extLst>
        </xdr:cNvPr>
        <xdr:cNvSpPr/>
      </xdr:nvSpPr>
      <xdr:spPr>
        <a:xfrm>
          <a:off x="7575550"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fLocksText="0">
      <xdr:nvSpPr>
        <xdr:cNvPr id="189" name="正方形/長方形 188">
          <a:extLst>
            <a:ext uri="{FF2B5EF4-FFF2-40B4-BE49-F238E27FC236}">
              <a16:creationId xmlns:a16="http://schemas.microsoft.com/office/drawing/2014/main" id="{00000000-0008-0000-0F00-0000BD000000}"/>
            </a:ext>
          </a:extLst>
        </xdr:cNvPr>
        <xdr:cNvSpPr/>
      </xdr:nvSpPr>
      <xdr:spPr>
        <a:xfrm>
          <a:off x="5632450" y="9144000"/>
          <a:ext cx="40100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52</xdr:row>
      <xdr:rowOff>38100</xdr:rowOff>
    </xdr:from>
    <xdr:ext cx="297997" cy="234042"/>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5591175" y="8953500"/>
          <a:ext cx="297997" cy="234042"/>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sp macro="" textlink="">
      <xdr:nvSpPr>
        <xdr:cNvPr id="191" name="直線コネクタ 190">
          <a:extLst>
            <a:ext uri="{FF2B5EF4-FFF2-40B4-BE49-F238E27FC236}">
              <a16:creationId xmlns:a16="http://schemas.microsoft.com/office/drawing/2014/main" id="{00000000-0008-0000-0F00-0000BF000000}"/>
            </a:ext>
          </a:extLst>
        </xdr:cNvPr>
        <xdr:cNvSpPr/>
      </xdr:nv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34</xdr:col>
      <xdr:colOff>127000</xdr:colOff>
      <xdr:row>64</xdr:row>
      <xdr:rowOff>76200</xdr:rowOff>
    </xdr:from>
    <xdr:to>
      <xdr:col>59</xdr:col>
      <xdr:colOff>50800</xdr:colOff>
      <xdr:row>64</xdr:row>
      <xdr:rowOff>76200</xdr:rowOff>
    </xdr:to>
    <xdr:sp macro="" textlink="">
      <xdr:nvSpPr>
        <xdr:cNvPr id="192" name="直線コネクタ 191">
          <a:extLst>
            <a:ext uri="{FF2B5EF4-FFF2-40B4-BE49-F238E27FC236}">
              <a16:creationId xmlns:a16="http://schemas.microsoft.com/office/drawing/2014/main" id="{00000000-0008-0000-0F00-0000C0000000}"/>
            </a:ext>
          </a:extLst>
        </xdr:cNvPr>
        <xdr:cNvSpPr/>
      </xdr:nv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63</xdr:row>
      <xdr:rowOff>104775</xdr:rowOff>
    </xdr:from>
    <xdr:ext cx="412296" cy="268061"/>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5219700" y="10906125"/>
          <a:ext cx="412296"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sp macro="" textlink="">
      <xdr:nvSpPr>
        <xdr:cNvPr id="194" name="直線コネクタ 193">
          <a:extLst>
            <a:ext uri="{FF2B5EF4-FFF2-40B4-BE49-F238E27FC236}">
              <a16:creationId xmlns:a16="http://schemas.microsoft.com/office/drawing/2014/main" id="{00000000-0008-0000-0F00-0000C2000000}"/>
            </a:ext>
          </a:extLst>
        </xdr:cNvPr>
        <xdr:cNvSpPr/>
      </xdr:nv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61</xdr:row>
      <xdr:rowOff>66675</xdr:rowOff>
    </xdr:from>
    <xdr:ext cx="412296" cy="262618"/>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5219700" y="10525125"/>
          <a:ext cx="41229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sp macro="" textlink="">
      <xdr:nvSpPr>
        <xdr:cNvPr id="196" name="直線コネクタ 195">
          <a:extLst>
            <a:ext uri="{FF2B5EF4-FFF2-40B4-BE49-F238E27FC236}">
              <a16:creationId xmlns:a16="http://schemas.microsoft.com/office/drawing/2014/main" id="{00000000-0008-0000-0F00-0000C4000000}"/>
            </a:ext>
          </a:extLst>
        </xdr:cNvPr>
        <xdr:cNvSpPr/>
      </xdr:nv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59</xdr:row>
      <xdr:rowOff>28575</xdr:rowOff>
    </xdr:from>
    <xdr:ext cx="412296" cy="262617"/>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5219700" y="10144125"/>
          <a:ext cx="412296" cy="26261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sp macro="" textlink="">
      <xdr:nvSpPr>
        <xdr:cNvPr id="198" name="直線コネクタ 197">
          <a:extLst>
            <a:ext uri="{FF2B5EF4-FFF2-40B4-BE49-F238E27FC236}">
              <a16:creationId xmlns:a16="http://schemas.microsoft.com/office/drawing/2014/main" id="{00000000-0008-0000-0F00-0000C6000000}"/>
            </a:ext>
          </a:extLst>
        </xdr:cNvPr>
        <xdr:cNvSpPr/>
      </xdr:nv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56</xdr:row>
      <xdr:rowOff>161925</xdr:rowOff>
    </xdr:from>
    <xdr:ext cx="412296" cy="268061"/>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5219700" y="9763125"/>
          <a:ext cx="412296"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sp macro="" textlink="">
      <xdr:nvSpPr>
        <xdr:cNvPr id="200" name="直線コネクタ 199">
          <a:extLst>
            <a:ext uri="{FF2B5EF4-FFF2-40B4-BE49-F238E27FC236}">
              <a16:creationId xmlns:a16="http://schemas.microsoft.com/office/drawing/2014/main" id="{00000000-0008-0000-0F00-0000C8000000}"/>
            </a:ext>
          </a:extLst>
        </xdr:cNvPr>
        <xdr:cNvSpPr/>
      </xdr:nv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54</xdr:row>
      <xdr:rowOff>123825</xdr:rowOff>
    </xdr:from>
    <xdr:ext cx="412296" cy="268061"/>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5219700" y="9382125"/>
          <a:ext cx="412296"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sp macro="" textlink="">
      <xdr:nvSpPr>
        <xdr:cNvPr id="202" name="直線コネクタ 201">
          <a:extLst>
            <a:ext uri="{FF2B5EF4-FFF2-40B4-BE49-F238E27FC236}">
              <a16:creationId xmlns:a16="http://schemas.microsoft.com/office/drawing/2014/main" id="{00000000-0008-0000-0F00-0000CA000000}"/>
            </a:ext>
          </a:extLst>
        </xdr:cNvPr>
        <xdr:cNvSpPr/>
      </xdr:nv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32</xdr:col>
      <xdr:colOff>38100</xdr:colOff>
      <xdr:row>52</xdr:row>
      <xdr:rowOff>85725</xdr:rowOff>
    </xdr:from>
    <xdr:ext cx="412296" cy="268060"/>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5219700" y="9001125"/>
          <a:ext cx="412296"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fLocksText="0">
      <xdr:nvSpPr>
        <xdr:cNvPr id="204" name="【体育館・プール】_x000a_一人当たり面積グラフ枠">
          <a:extLst>
            <a:ext uri="{FF2B5EF4-FFF2-40B4-BE49-F238E27FC236}">
              <a16:creationId xmlns:a16="http://schemas.microsoft.com/office/drawing/2014/main" id="{00000000-0008-0000-0F00-0000CC000000}"/>
            </a:ext>
          </a:extLst>
        </xdr:cNvPr>
        <xdr:cNvSpPr/>
      </xdr:nvSpPr>
      <xdr:spPr>
        <a:xfrm>
          <a:off x="5632450" y="9144000"/>
          <a:ext cx="40100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sp macro="" textlink="">
      <xdr:nvSpPr>
        <xdr:cNvPr id="205" name="直線コネクタ 204">
          <a:extLst>
            <a:ext uri="{FF2B5EF4-FFF2-40B4-BE49-F238E27FC236}">
              <a16:creationId xmlns:a16="http://schemas.microsoft.com/office/drawing/2014/main" id="{00000000-0008-0000-0F00-0000CD000000}"/>
            </a:ext>
          </a:extLst>
        </xdr:cNvPr>
        <xdr:cNvSpPr/>
      </xdr:nvSpPr>
      <xdr:spPr>
        <a:xfrm flipV="1">
          <a:off x="8905240"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64</xdr:row>
      <xdr:rowOff>19050</xdr:rowOff>
    </xdr:from>
    <xdr:ext cx="412297" cy="262618"/>
    <xdr:sp macro="" textlink="">
      <xdr:nvSpPr>
        <xdr:cNvPr id="206" name="【体育館・プール】_x000a_一人当たり面積最小値テキスト">
          <a:extLst>
            <a:ext uri="{FF2B5EF4-FFF2-40B4-BE49-F238E27FC236}">
              <a16:creationId xmlns:a16="http://schemas.microsoft.com/office/drawing/2014/main" id="{00000000-0008-0000-0F00-0000CE000000}"/>
            </a:ext>
          </a:extLst>
        </xdr:cNvPr>
        <xdr:cNvSpPr txBox="1"/>
      </xdr:nvSpPr>
      <xdr:spPr>
        <a:xfrm>
          <a:off x="8943975" y="10991850"/>
          <a:ext cx="412297"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0.016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sp macro="" textlink="">
      <xdr:nvSpPr>
        <xdr:cNvPr id="207" name="直線コネクタ 206">
          <a:extLst>
            <a:ext uri="{FF2B5EF4-FFF2-40B4-BE49-F238E27FC236}">
              <a16:creationId xmlns:a16="http://schemas.microsoft.com/office/drawing/2014/main" id="{00000000-0008-0000-0F00-0000CF000000}"/>
            </a:ext>
          </a:extLst>
        </xdr:cNvPr>
        <xdr:cNvSpPr/>
      </xdr:nvSpPr>
      <xdr:spPr>
        <a:xfrm>
          <a:off x="8845550" y="109880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53</xdr:row>
      <xdr:rowOff>133350</xdr:rowOff>
    </xdr:from>
    <xdr:ext cx="412297" cy="268061"/>
    <xdr:sp macro="" textlink="">
      <xdr:nvSpPr>
        <xdr:cNvPr id="208" name="【体育館・プール】_x000a_一人当たり面積最大値テキスト">
          <a:extLst>
            <a:ext uri="{FF2B5EF4-FFF2-40B4-BE49-F238E27FC236}">
              <a16:creationId xmlns:a16="http://schemas.microsoft.com/office/drawing/2014/main" id="{00000000-0008-0000-0F00-0000D0000000}"/>
            </a:ext>
          </a:extLst>
        </xdr:cNvPr>
        <xdr:cNvSpPr txBox="1"/>
      </xdr:nvSpPr>
      <xdr:spPr>
        <a:xfrm>
          <a:off x="8943975" y="9220200"/>
          <a:ext cx="412297"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0.422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sp macro="" textlink="">
      <xdr:nvSpPr>
        <xdr:cNvPr id="209" name="直線コネクタ 208">
          <a:extLst>
            <a:ext uri="{FF2B5EF4-FFF2-40B4-BE49-F238E27FC236}">
              <a16:creationId xmlns:a16="http://schemas.microsoft.com/office/drawing/2014/main" id="{00000000-0008-0000-0F00-0000D1000000}"/>
            </a:ext>
          </a:extLst>
        </xdr:cNvPr>
        <xdr:cNvSpPr/>
      </xdr:nvSpPr>
      <xdr:spPr>
        <a:xfrm>
          <a:off x="8845550" y="9441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55</xdr:col>
      <xdr:colOff>38100</xdr:colOff>
      <xdr:row>60</xdr:row>
      <xdr:rowOff>28575</xdr:rowOff>
    </xdr:from>
    <xdr:ext cx="412297" cy="262618"/>
    <xdr:sp macro="" textlink="">
      <xdr:nvSpPr>
        <xdr:cNvPr id="210" name="【体育館・プール】_x000a_一人当たり面積平均値テキスト">
          <a:extLst>
            <a:ext uri="{FF2B5EF4-FFF2-40B4-BE49-F238E27FC236}">
              <a16:creationId xmlns:a16="http://schemas.microsoft.com/office/drawing/2014/main" id="{00000000-0008-0000-0F00-0000D2000000}"/>
            </a:ext>
          </a:extLst>
        </xdr:cNvPr>
        <xdr:cNvSpPr txBox="1"/>
      </xdr:nvSpPr>
      <xdr:spPr>
        <a:xfrm>
          <a:off x="8943975" y="10315575"/>
          <a:ext cx="412297" cy="262618"/>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0.139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fLocksText="0">
      <xdr:nvSpPr>
        <xdr:cNvPr id="211" name="フローチャート: 判断 210">
          <a:extLst>
            <a:ext uri="{FF2B5EF4-FFF2-40B4-BE49-F238E27FC236}">
              <a16:creationId xmlns:a16="http://schemas.microsoft.com/office/drawing/2014/main" id="{00000000-0008-0000-0F00-0000D3000000}"/>
            </a:ext>
          </a:extLst>
        </xdr:cNvPr>
        <xdr:cNvSpPr/>
      </xdr:nvSpPr>
      <xdr:spPr>
        <a:xfrm>
          <a:off x="8883650" y="104686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fLocksText="0">
      <xdr:nvSpPr>
        <xdr:cNvPr id="212" name="フローチャート: 判断 211">
          <a:extLst>
            <a:ext uri="{FF2B5EF4-FFF2-40B4-BE49-F238E27FC236}">
              <a16:creationId xmlns:a16="http://schemas.microsoft.com/office/drawing/2014/main" id="{00000000-0008-0000-0F00-0000D4000000}"/>
            </a:ext>
          </a:extLst>
        </xdr:cNvPr>
        <xdr:cNvSpPr/>
      </xdr:nvSpPr>
      <xdr:spPr>
        <a:xfrm>
          <a:off x="815975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fLocksText="0">
      <xdr:nvSpPr>
        <xdr:cNvPr id="213" name="フローチャート: 判断 212">
          <a:extLst>
            <a:ext uri="{FF2B5EF4-FFF2-40B4-BE49-F238E27FC236}">
              <a16:creationId xmlns:a16="http://schemas.microsoft.com/office/drawing/2014/main" id="{00000000-0008-0000-0F00-0000D5000000}"/>
            </a:ext>
          </a:extLst>
        </xdr:cNvPr>
        <xdr:cNvSpPr/>
      </xdr:nvSpPr>
      <xdr:spPr>
        <a:xfrm>
          <a:off x="7413625" y="103200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60</xdr:row>
      <xdr:rowOff>13970</xdr:rowOff>
    </xdr:from>
    <xdr:to>
      <xdr:col>41</xdr:col>
      <xdr:colOff>101600</xdr:colOff>
      <xdr:row>60</xdr:row>
      <xdr:rowOff>115570</xdr:rowOff>
    </xdr:to>
    <xdr:sp macro="" textlink="" fLocksText="0">
      <xdr:nvSpPr>
        <xdr:cNvPr id="214" name="フローチャート: 判断 213">
          <a:extLst>
            <a:ext uri="{FF2B5EF4-FFF2-40B4-BE49-F238E27FC236}">
              <a16:creationId xmlns:a16="http://schemas.microsoft.com/office/drawing/2014/main" id="{00000000-0008-0000-0F00-0000D6000000}"/>
            </a:ext>
          </a:extLst>
        </xdr:cNvPr>
        <xdr:cNvSpPr/>
      </xdr:nvSpPr>
      <xdr:spPr>
        <a:xfrm>
          <a:off x="6638925"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66</xdr:row>
      <xdr:rowOff>114300</xdr:rowOff>
    </xdr:from>
    <xdr:ext cx="653142" cy="268060"/>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8743950" y="11430000"/>
          <a:ext cx="653142"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114300</xdr:rowOff>
    </xdr:from>
    <xdr:ext cx="653143" cy="268060"/>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8048625" y="11430000"/>
          <a:ext cx="653143"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66</xdr:row>
      <xdr:rowOff>114300</xdr:rowOff>
    </xdr:from>
    <xdr:ext cx="653143" cy="268060"/>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7286625" y="11430000"/>
          <a:ext cx="653143"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66</xdr:row>
      <xdr:rowOff>114300</xdr:rowOff>
    </xdr:from>
    <xdr:ext cx="653142" cy="268060"/>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524625" y="11430000"/>
          <a:ext cx="653142"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114300</xdr:rowOff>
    </xdr:from>
    <xdr:ext cx="653143" cy="268060"/>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781675" y="11430000"/>
          <a:ext cx="653143"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17780</xdr:rowOff>
    </xdr:from>
    <xdr:to>
      <xdr:col>55</xdr:col>
      <xdr:colOff>50800</xdr:colOff>
      <xdr:row>61</xdr:row>
      <xdr:rowOff>119380</xdr:rowOff>
    </xdr:to>
    <xdr:sp macro="" textlink="" fLocksText="0">
      <xdr:nvSpPr>
        <xdr:cNvPr id="220" name="楕円 219">
          <a:extLst>
            <a:ext uri="{FF2B5EF4-FFF2-40B4-BE49-F238E27FC236}">
              <a16:creationId xmlns:a16="http://schemas.microsoft.com/office/drawing/2014/main" id="{00000000-0008-0000-0F00-0000DC000000}"/>
            </a:ext>
          </a:extLst>
        </xdr:cNvPr>
        <xdr:cNvSpPr/>
      </xdr:nvSpPr>
      <xdr:spPr>
        <a:xfrm>
          <a:off x="8883650" y="104762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60</xdr:row>
      <xdr:rowOff>171450</xdr:rowOff>
    </xdr:from>
    <xdr:ext cx="412297" cy="268061"/>
    <xdr:sp macro="" textlink="">
      <xdr:nvSpPr>
        <xdr:cNvPr id="221" name="【体育館・プール】_x000a_一人当たり面積該当値テキスト">
          <a:extLst>
            <a:ext uri="{FF2B5EF4-FFF2-40B4-BE49-F238E27FC236}">
              <a16:creationId xmlns:a16="http://schemas.microsoft.com/office/drawing/2014/main" id="{00000000-0008-0000-0F00-0000DD000000}"/>
            </a:ext>
          </a:extLst>
        </xdr:cNvPr>
        <xdr:cNvSpPr txBox="1"/>
      </xdr:nvSpPr>
      <xdr:spPr>
        <a:xfrm>
          <a:off x="8943975" y="10458450"/>
          <a:ext cx="412297"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0.137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17780</xdr:rowOff>
    </xdr:from>
    <xdr:to>
      <xdr:col>50</xdr:col>
      <xdr:colOff>165100</xdr:colOff>
      <xdr:row>61</xdr:row>
      <xdr:rowOff>119380</xdr:rowOff>
    </xdr:to>
    <xdr:sp macro="" textlink="" fLocksText="0">
      <xdr:nvSpPr>
        <xdr:cNvPr id="222" name="楕円 221">
          <a:extLst>
            <a:ext uri="{FF2B5EF4-FFF2-40B4-BE49-F238E27FC236}">
              <a16:creationId xmlns:a16="http://schemas.microsoft.com/office/drawing/2014/main" id="{00000000-0008-0000-0F00-0000DE000000}"/>
            </a:ext>
          </a:extLst>
        </xdr:cNvPr>
        <xdr:cNvSpPr/>
      </xdr:nvSpPr>
      <xdr:spPr>
        <a:xfrm>
          <a:off x="815975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61</xdr:row>
      <xdr:rowOff>68580</xdr:rowOff>
    </xdr:from>
    <xdr:to>
      <xdr:col>55</xdr:col>
      <xdr:colOff>0</xdr:colOff>
      <xdr:row>61</xdr:row>
      <xdr:rowOff>68580</xdr:rowOff>
    </xdr:to>
    <xdr:sp macro="" textlink="">
      <xdr:nvSpPr>
        <xdr:cNvPr id="223" name="直線コネクタ 222">
          <a:extLst>
            <a:ext uri="{FF2B5EF4-FFF2-40B4-BE49-F238E27FC236}">
              <a16:creationId xmlns:a16="http://schemas.microsoft.com/office/drawing/2014/main" id="{00000000-0008-0000-0F00-0000DF000000}"/>
            </a:ext>
          </a:extLst>
        </xdr:cNvPr>
        <xdr:cNvSpPr/>
      </xdr:nvSpPr>
      <xdr:spPr>
        <a:xfrm>
          <a:off x="8210550" y="1052703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45</xdr:col>
      <xdr:colOff>127000</xdr:colOff>
      <xdr:row>61</xdr:row>
      <xdr:rowOff>21590</xdr:rowOff>
    </xdr:from>
    <xdr:to>
      <xdr:col>46</xdr:col>
      <xdr:colOff>38100</xdr:colOff>
      <xdr:row>61</xdr:row>
      <xdr:rowOff>123190</xdr:rowOff>
    </xdr:to>
    <xdr:sp macro="" textlink="" fLocksText="0">
      <xdr:nvSpPr>
        <xdr:cNvPr id="224" name="楕円 223">
          <a:extLst>
            <a:ext uri="{FF2B5EF4-FFF2-40B4-BE49-F238E27FC236}">
              <a16:creationId xmlns:a16="http://schemas.microsoft.com/office/drawing/2014/main" id="{00000000-0008-0000-0F00-0000E0000000}"/>
            </a:ext>
          </a:extLst>
        </xdr:cNvPr>
        <xdr:cNvSpPr/>
      </xdr:nvSpPr>
      <xdr:spPr>
        <a:xfrm>
          <a:off x="7413625" y="104800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61</xdr:row>
      <xdr:rowOff>68580</xdr:rowOff>
    </xdr:from>
    <xdr:to>
      <xdr:col>50</xdr:col>
      <xdr:colOff>114300</xdr:colOff>
      <xdr:row>61</xdr:row>
      <xdr:rowOff>72390</xdr:rowOff>
    </xdr:to>
    <xdr:sp macro="" textlink="">
      <xdr:nvSpPr>
        <xdr:cNvPr id="225" name="直線コネクタ 224">
          <a:extLst>
            <a:ext uri="{FF2B5EF4-FFF2-40B4-BE49-F238E27FC236}">
              <a16:creationId xmlns:a16="http://schemas.microsoft.com/office/drawing/2014/main" id="{00000000-0008-0000-0F00-0000E1000000}"/>
            </a:ext>
          </a:extLst>
        </xdr:cNvPr>
        <xdr:cNvSpPr/>
      </xdr:nvSpPr>
      <xdr:spPr>
        <a:xfrm flipV="1">
          <a:off x="7445375" y="10527030"/>
          <a:ext cx="7651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49</xdr:col>
      <xdr:colOff>57150</xdr:colOff>
      <xdr:row>59</xdr:row>
      <xdr:rowOff>104775</xdr:rowOff>
    </xdr:from>
    <xdr:ext cx="412296" cy="268060"/>
    <xdr:sp macro="" textlink="">
      <xdr:nvSpPr>
        <xdr:cNvPr id="226" name="n_1aveValue【体育館・プール】_x000a_一人当たり面積">
          <a:extLst>
            <a:ext uri="{FF2B5EF4-FFF2-40B4-BE49-F238E27FC236}">
              <a16:creationId xmlns:a16="http://schemas.microsoft.com/office/drawing/2014/main" id="{00000000-0008-0000-0F00-0000E2000000}"/>
            </a:ext>
          </a:extLst>
        </xdr:cNvPr>
        <xdr:cNvSpPr txBox="1"/>
      </xdr:nvSpPr>
      <xdr:spPr>
        <a:xfrm>
          <a:off x="7991475" y="10220325"/>
          <a:ext cx="412296"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0.145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58</xdr:row>
      <xdr:rowOff>152400</xdr:rowOff>
    </xdr:from>
    <xdr:ext cx="385083" cy="268060"/>
    <xdr:sp macro="" textlink="">
      <xdr:nvSpPr>
        <xdr:cNvPr id="227" name="n_2aveValue【体育館・プール】_x000a_一人当たり面積">
          <a:extLst>
            <a:ext uri="{FF2B5EF4-FFF2-40B4-BE49-F238E27FC236}">
              <a16:creationId xmlns:a16="http://schemas.microsoft.com/office/drawing/2014/main" id="{00000000-0008-0000-0F00-0000E3000000}"/>
            </a:ext>
          </a:extLst>
        </xdr:cNvPr>
        <xdr:cNvSpPr txBox="1"/>
      </xdr:nvSpPr>
      <xdr:spPr>
        <a:xfrm>
          <a:off x="7258050" y="10096500"/>
          <a:ext cx="385083"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0.178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58</xdr:row>
      <xdr:rowOff>133350</xdr:rowOff>
    </xdr:from>
    <xdr:ext cx="412296" cy="268060"/>
    <xdr:sp macro="" textlink="">
      <xdr:nvSpPr>
        <xdr:cNvPr id="228" name="n_3aveValue【体育館・プール】_x000a_一人当たり面積">
          <a:extLst>
            <a:ext uri="{FF2B5EF4-FFF2-40B4-BE49-F238E27FC236}">
              <a16:creationId xmlns:a16="http://schemas.microsoft.com/office/drawing/2014/main" id="{00000000-0008-0000-0F00-0000E4000000}"/>
            </a:ext>
          </a:extLst>
        </xdr:cNvPr>
        <xdr:cNvSpPr txBox="1"/>
      </xdr:nvSpPr>
      <xdr:spPr>
        <a:xfrm>
          <a:off x="6477000" y="10077450"/>
          <a:ext cx="412296"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61</xdr:row>
      <xdr:rowOff>114300</xdr:rowOff>
    </xdr:from>
    <xdr:ext cx="412296" cy="268061"/>
    <xdr:sp macro="" textlink="">
      <xdr:nvSpPr>
        <xdr:cNvPr id="229" name="n_1mainValue【体育館・プール】_x000a_一人当たり面積">
          <a:extLst>
            <a:ext uri="{FF2B5EF4-FFF2-40B4-BE49-F238E27FC236}">
              <a16:creationId xmlns:a16="http://schemas.microsoft.com/office/drawing/2014/main" id="{00000000-0008-0000-0F00-0000E5000000}"/>
            </a:ext>
          </a:extLst>
        </xdr:cNvPr>
        <xdr:cNvSpPr txBox="1"/>
      </xdr:nvSpPr>
      <xdr:spPr>
        <a:xfrm>
          <a:off x="7991475" y="10572750"/>
          <a:ext cx="412296"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0.137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61</xdr:row>
      <xdr:rowOff>114300</xdr:rowOff>
    </xdr:from>
    <xdr:ext cx="385083" cy="268061"/>
    <xdr:sp macro="" textlink="">
      <xdr:nvSpPr>
        <xdr:cNvPr id="230" name="n_2mainValue【体育館・プール】_x000a_一人当たり面積">
          <a:extLst>
            <a:ext uri="{FF2B5EF4-FFF2-40B4-BE49-F238E27FC236}">
              <a16:creationId xmlns:a16="http://schemas.microsoft.com/office/drawing/2014/main" id="{00000000-0008-0000-0F00-0000E6000000}"/>
            </a:ext>
          </a:extLst>
        </xdr:cNvPr>
        <xdr:cNvSpPr txBox="1"/>
      </xdr:nvSpPr>
      <xdr:spPr>
        <a:xfrm>
          <a:off x="7258050" y="10572750"/>
          <a:ext cx="385083"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fLocksText="0">
      <xdr:nvSpPr>
        <xdr:cNvPr id="231" name="正方形/長方形 230">
          <a:extLst>
            <a:ext uri="{FF2B5EF4-FFF2-40B4-BE49-F238E27FC236}">
              <a16:creationId xmlns:a16="http://schemas.microsoft.com/office/drawing/2014/main" id="{00000000-0008-0000-0F00-0000E700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福祉施設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fLocksText="0">
      <xdr:nvSpPr>
        <xdr:cNvPr id="232" name="正方形/長方形 231">
          <a:extLst>
            <a:ext uri="{FF2B5EF4-FFF2-40B4-BE49-F238E27FC236}">
              <a16:creationId xmlns:a16="http://schemas.microsoft.com/office/drawing/2014/main" id="{00000000-0008-0000-0F00-0000E8000000}"/>
            </a:ext>
          </a:extLst>
        </xdr:cNvPr>
        <xdr:cNvSpPr/>
      </xdr:nvSpPr>
      <xdr:spPr>
        <a:xfrm>
          <a:off x="774700"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fLocksText="0">
      <xdr:nvSpPr>
        <xdr:cNvPr id="233" name="正方形/長方形 232">
          <a:extLst>
            <a:ext uri="{FF2B5EF4-FFF2-40B4-BE49-F238E27FC236}">
              <a16:creationId xmlns:a16="http://schemas.microsoft.com/office/drawing/2014/main" id="{00000000-0008-0000-0F00-0000E9000000}"/>
            </a:ext>
          </a:extLst>
        </xdr:cNvPr>
        <xdr:cNvSpPr/>
      </xdr:nvSpPr>
      <xdr:spPr>
        <a:xfrm>
          <a:off x="774700"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fLocksText="0">
      <xdr:nvSpPr>
        <xdr:cNvPr id="234" name="正方形/長方形 233">
          <a:extLst>
            <a:ext uri="{FF2B5EF4-FFF2-40B4-BE49-F238E27FC236}">
              <a16:creationId xmlns:a16="http://schemas.microsoft.com/office/drawing/2014/main" id="{00000000-0008-0000-0F00-0000EA000000}"/>
            </a:ext>
          </a:extLst>
        </xdr:cNvPr>
        <xdr:cNvSpPr/>
      </xdr:nvSpPr>
      <xdr:spPr>
        <a:xfrm>
          <a:off x="1619250"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fLocksText="0">
      <xdr:nvSpPr>
        <xdr:cNvPr id="235" name="正方形/長方形 234">
          <a:extLst>
            <a:ext uri="{FF2B5EF4-FFF2-40B4-BE49-F238E27FC236}">
              <a16:creationId xmlns:a16="http://schemas.microsoft.com/office/drawing/2014/main" id="{00000000-0008-0000-0F00-0000EB000000}"/>
            </a:ext>
          </a:extLst>
        </xdr:cNvPr>
        <xdr:cNvSpPr/>
      </xdr:nvSpPr>
      <xdr:spPr>
        <a:xfrm>
          <a:off x="1619250"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fLocksText="0">
      <xdr:nvSpPr>
        <xdr:cNvPr id="236" name="正方形/長方形 235">
          <a:extLst>
            <a:ext uri="{FF2B5EF4-FFF2-40B4-BE49-F238E27FC236}">
              <a16:creationId xmlns:a16="http://schemas.microsoft.com/office/drawing/2014/main" id="{00000000-0008-0000-0F00-0000EC000000}"/>
            </a:ext>
          </a:extLst>
        </xdr:cNvPr>
        <xdr:cNvSpPr/>
      </xdr:nvSpPr>
      <xdr:spPr>
        <a:xfrm>
          <a:off x="2590800"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fLocksText="0">
      <xdr:nvSpPr>
        <xdr:cNvPr id="237" name="正方形/長方形 236">
          <a:extLst>
            <a:ext uri="{FF2B5EF4-FFF2-40B4-BE49-F238E27FC236}">
              <a16:creationId xmlns:a16="http://schemas.microsoft.com/office/drawing/2014/main" id="{00000000-0008-0000-0F00-0000ED000000}"/>
            </a:ext>
          </a:extLst>
        </xdr:cNvPr>
        <xdr:cNvSpPr/>
      </xdr:nvSpPr>
      <xdr:spPr>
        <a:xfrm>
          <a:off x="2590800"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fLocksText="0">
      <xdr:nvSpPr>
        <xdr:cNvPr id="238" name="正方形/長方形 237">
          <a:extLst>
            <a:ext uri="{FF2B5EF4-FFF2-40B4-BE49-F238E27FC236}">
              <a16:creationId xmlns:a16="http://schemas.microsoft.com/office/drawing/2014/main" id="{00000000-0008-0000-0F00-0000EE000000}"/>
            </a:ext>
          </a:extLst>
        </xdr:cNvPr>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fLocksText="0">
      <xdr:nvSpPr>
        <xdr:cNvPr id="239" name="正方形/長方形 238">
          <a:extLst>
            <a:ext uri="{FF2B5EF4-FFF2-40B4-BE49-F238E27FC236}">
              <a16:creationId xmlns:a16="http://schemas.microsoft.com/office/drawing/2014/main" id="{00000000-0008-0000-0F00-0000EF00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福祉施設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fLocksText="0">
      <xdr:nvSpPr>
        <xdr:cNvPr id="240" name="正方形/長方形 239">
          <a:extLst>
            <a:ext uri="{FF2B5EF4-FFF2-40B4-BE49-F238E27FC236}">
              <a16:creationId xmlns:a16="http://schemas.microsoft.com/office/drawing/2014/main" id="{00000000-0008-0000-0F00-0000F0000000}"/>
            </a:ext>
          </a:extLst>
        </xdr:cNvPr>
        <xdr:cNvSpPr/>
      </xdr:nvSpPr>
      <xdr:spPr>
        <a:xfrm>
          <a:off x="5730875"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fLocksText="0">
      <xdr:nvSpPr>
        <xdr:cNvPr id="241" name="正方形/長方形 240">
          <a:extLst>
            <a:ext uri="{FF2B5EF4-FFF2-40B4-BE49-F238E27FC236}">
              <a16:creationId xmlns:a16="http://schemas.microsoft.com/office/drawing/2014/main" id="{00000000-0008-0000-0F00-0000F1000000}"/>
            </a:ext>
          </a:extLst>
        </xdr:cNvPr>
        <xdr:cNvSpPr/>
      </xdr:nvSpPr>
      <xdr:spPr>
        <a:xfrm>
          <a:off x="5730875"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fLocksText="0">
      <xdr:nvSpPr>
        <xdr:cNvPr id="242" name="正方形/長方形 241">
          <a:extLst>
            <a:ext uri="{FF2B5EF4-FFF2-40B4-BE49-F238E27FC236}">
              <a16:creationId xmlns:a16="http://schemas.microsoft.com/office/drawing/2014/main" id="{00000000-0008-0000-0F00-0000F2000000}"/>
            </a:ext>
          </a:extLst>
        </xdr:cNvPr>
        <xdr:cNvSpPr/>
      </xdr:nvSpPr>
      <xdr:spPr>
        <a:xfrm>
          <a:off x="6604000"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fLocksText="0">
      <xdr:nvSpPr>
        <xdr:cNvPr id="243" name="正方形/長方形 242">
          <a:extLst>
            <a:ext uri="{FF2B5EF4-FFF2-40B4-BE49-F238E27FC236}">
              <a16:creationId xmlns:a16="http://schemas.microsoft.com/office/drawing/2014/main" id="{00000000-0008-0000-0F00-0000F3000000}"/>
            </a:ext>
          </a:extLst>
        </xdr:cNvPr>
        <xdr:cNvSpPr/>
      </xdr:nvSpPr>
      <xdr:spPr>
        <a:xfrm>
          <a:off x="6604000"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fLocksText="0">
      <xdr:nvSpPr>
        <xdr:cNvPr id="244" name="正方形/長方形 243">
          <a:extLst>
            <a:ext uri="{FF2B5EF4-FFF2-40B4-BE49-F238E27FC236}">
              <a16:creationId xmlns:a16="http://schemas.microsoft.com/office/drawing/2014/main" id="{00000000-0008-0000-0F00-0000F4000000}"/>
            </a:ext>
          </a:extLst>
        </xdr:cNvPr>
        <xdr:cNvSpPr/>
      </xdr:nvSpPr>
      <xdr:spPr>
        <a:xfrm>
          <a:off x="7575550"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fLocksText="0">
      <xdr:nvSpPr>
        <xdr:cNvPr id="245" name="正方形/長方形 244">
          <a:extLst>
            <a:ext uri="{FF2B5EF4-FFF2-40B4-BE49-F238E27FC236}">
              <a16:creationId xmlns:a16="http://schemas.microsoft.com/office/drawing/2014/main" id="{00000000-0008-0000-0F00-0000F5000000}"/>
            </a:ext>
          </a:extLst>
        </xdr:cNvPr>
        <xdr:cNvSpPr/>
      </xdr:nvSpPr>
      <xdr:spPr>
        <a:xfrm>
          <a:off x="7575550"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fLocksText="0">
      <xdr:nvSpPr>
        <xdr:cNvPr id="246" name="正方形/長方形 245">
          <a:extLst>
            <a:ext uri="{FF2B5EF4-FFF2-40B4-BE49-F238E27FC236}">
              <a16:creationId xmlns:a16="http://schemas.microsoft.com/office/drawing/2014/main" id="{00000000-0008-0000-0F00-0000F6000000}"/>
            </a:ext>
          </a:extLst>
        </xdr:cNvPr>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fLocksText="0">
      <xdr:nvSpPr>
        <xdr:cNvPr id="247" name="正方形/長方形 246">
          <a:extLst>
            <a:ext uri="{FF2B5EF4-FFF2-40B4-BE49-F238E27FC236}">
              <a16:creationId xmlns:a16="http://schemas.microsoft.com/office/drawing/2014/main" id="{00000000-0008-0000-0F00-0000F700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市民会館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fLocksText="0">
      <xdr:nvSpPr>
        <xdr:cNvPr id="248" name="正方形/長方形 247">
          <a:extLst>
            <a:ext uri="{FF2B5EF4-FFF2-40B4-BE49-F238E27FC236}">
              <a16:creationId xmlns:a16="http://schemas.microsoft.com/office/drawing/2014/main" id="{00000000-0008-0000-0F00-0000F8000000}"/>
            </a:ext>
          </a:extLst>
        </xdr:cNvPr>
        <xdr:cNvSpPr/>
      </xdr:nvSpPr>
      <xdr:spPr>
        <a:xfrm>
          <a:off x="774700"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fLocksText="0">
      <xdr:nvSpPr>
        <xdr:cNvPr id="249" name="正方形/長方形 248">
          <a:extLst>
            <a:ext uri="{FF2B5EF4-FFF2-40B4-BE49-F238E27FC236}">
              <a16:creationId xmlns:a16="http://schemas.microsoft.com/office/drawing/2014/main" id="{00000000-0008-0000-0F00-0000F9000000}"/>
            </a:ext>
          </a:extLst>
        </xdr:cNvPr>
        <xdr:cNvSpPr/>
      </xdr:nvSpPr>
      <xdr:spPr>
        <a:xfrm>
          <a:off x="774700"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fLocksText="0">
      <xdr:nvSpPr>
        <xdr:cNvPr id="250" name="正方形/長方形 249">
          <a:extLst>
            <a:ext uri="{FF2B5EF4-FFF2-40B4-BE49-F238E27FC236}">
              <a16:creationId xmlns:a16="http://schemas.microsoft.com/office/drawing/2014/main" id="{00000000-0008-0000-0F00-0000FA000000}"/>
            </a:ext>
          </a:extLst>
        </xdr:cNvPr>
        <xdr:cNvSpPr/>
      </xdr:nvSpPr>
      <xdr:spPr>
        <a:xfrm>
          <a:off x="1619250"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fLocksText="0">
      <xdr:nvSpPr>
        <xdr:cNvPr id="251" name="正方形/長方形 250">
          <a:extLst>
            <a:ext uri="{FF2B5EF4-FFF2-40B4-BE49-F238E27FC236}">
              <a16:creationId xmlns:a16="http://schemas.microsoft.com/office/drawing/2014/main" id="{00000000-0008-0000-0F00-0000FB000000}"/>
            </a:ext>
          </a:extLst>
        </xdr:cNvPr>
        <xdr:cNvSpPr/>
      </xdr:nvSpPr>
      <xdr:spPr>
        <a:xfrm>
          <a:off x="1619250"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fLocksText="0">
      <xdr:nvSpPr>
        <xdr:cNvPr id="252" name="正方形/長方形 251">
          <a:extLst>
            <a:ext uri="{FF2B5EF4-FFF2-40B4-BE49-F238E27FC236}">
              <a16:creationId xmlns:a16="http://schemas.microsoft.com/office/drawing/2014/main" id="{00000000-0008-0000-0F00-0000FC000000}"/>
            </a:ext>
          </a:extLst>
        </xdr:cNvPr>
        <xdr:cNvSpPr/>
      </xdr:nvSpPr>
      <xdr:spPr>
        <a:xfrm>
          <a:off x="2590800"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fLocksText="0">
      <xdr:nvSpPr>
        <xdr:cNvPr id="253" name="正方形/長方形 252">
          <a:extLst>
            <a:ext uri="{FF2B5EF4-FFF2-40B4-BE49-F238E27FC236}">
              <a16:creationId xmlns:a16="http://schemas.microsoft.com/office/drawing/2014/main" id="{00000000-0008-0000-0F00-0000FD000000}"/>
            </a:ext>
          </a:extLst>
        </xdr:cNvPr>
        <xdr:cNvSpPr/>
      </xdr:nvSpPr>
      <xdr:spPr>
        <a:xfrm>
          <a:off x="2590800"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fLocksText="0">
      <xdr:nvSpPr>
        <xdr:cNvPr id="254" name="正方形/長方形 253">
          <a:extLst>
            <a:ext uri="{FF2B5EF4-FFF2-40B4-BE49-F238E27FC236}">
              <a16:creationId xmlns:a16="http://schemas.microsoft.com/office/drawing/2014/main" id="{00000000-0008-0000-0F00-0000FE000000}"/>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fLocksText="0">
      <xdr:nvSpPr>
        <xdr:cNvPr id="255" name="正方形/長方形 254">
          <a:extLst>
            <a:ext uri="{FF2B5EF4-FFF2-40B4-BE49-F238E27FC236}">
              <a16:creationId xmlns:a16="http://schemas.microsoft.com/office/drawing/2014/main" id="{00000000-0008-0000-0F00-0000FF00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市民会館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fLocksText="0">
      <xdr:nvSpPr>
        <xdr:cNvPr id="256" name="正方形/長方形 255">
          <a:extLst>
            <a:ext uri="{FF2B5EF4-FFF2-40B4-BE49-F238E27FC236}">
              <a16:creationId xmlns:a16="http://schemas.microsoft.com/office/drawing/2014/main" id="{00000000-0008-0000-0F00-000000010000}"/>
            </a:ext>
          </a:extLst>
        </xdr:cNvPr>
        <xdr:cNvSpPr/>
      </xdr:nvSpPr>
      <xdr:spPr>
        <a:xfrm>
          <a:off x="5730875"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fLocksText="0">
      <xdr:nvSpPr>
        <xdr:cNvPr id="257" name="正方形/長方形 256">
          <a:extLst>
            <a:ext uri="{FF2B5EF4-FFF2-40B4-BE49-F238E27FC236}">
              <a16:creationId xmlns:a16="http://schemas.microsoft.com/office/drawing/2014/main" id="{00000000-0008-0000-0F00-000001010000}"/>
            </a:ext>
          </a:extLst>
        </xdr:cNvPr>
        <xdr:cNvSpPr/>
      </xdr:nvSpPr>
      <xdr:spPr>
        <a:xfrm>
          <a:off x="5730875"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fLocksText="0">
      <xdr:nvSpPr>
        <xdr:cNvPr id="258" name="正方形/長方形 257">
          <a:extLst>
            <a:ext uri="{FF2B5EF4-FFF2-40B4-BE49-F238E27FC236}">
              <a16:creationId xmlns:a16="http://schemas.microsoft.com/office/drawing/2014/main" id="{00000000-0008-0000-0F00-000002010000}"/>
            </a:ext>
          </a:extLst>
        </xdr:cNvPr>
        <xdr:cNvSpPr/>
      </xdr:nvSpPr>
      <xdr:spPr>
        <a:xfrm>
          <a:off x="6604000"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fLocksText="0">
      <xdr:nvSpPr>
        <xdr:cNvPr id="259" name="正方形/長方形 258">
          <a:extLst>
            <a:ext uri="{FF2B5EF4-FFF2-40B4-BE49-F238E27FC236}">
              <a16:creationId xmlns:a16="http://schemas.microsoft.com/office/drawing/2014/main" id="{00000000-0008-0000-0F00-000003010000}"/>
            </a:ext>
          </a:extLst>
        </xdr:cNvPr>
        <xdr:cNvSpPr/>
      </xdr:nvSpPr>
      <xdr:spPr>
        <a:xfrm>
          <a:off x="6604000"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fLocksText="0">
      <xdr:nvSpPr>
        <xdr:cNvPr id="260" name="正方形/長方形 259">
          <a:extLst>
            <a:ext uri="{FF2B5EF4-FFF2-40B4-BE49-F238E27FC236}">
              <a16:creationId xmlns:a16="http://schemas.microsoft.com/office/drawing/2014/main" id="{00000000-0008-0000-0F00-000004010000}"/>
            </a:ext>
          </a:extLst>
        </xdr:cNvPr>
        <xdr:cNvSpPr/>
      </xdr:nvSpPr>
      <xdr:spPr>
        <a:xfrm>
          <a:off x="7575550"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fLocksText="0">
      <xdr:nvSpPr>
        <xdr:cNvPr id="261" name="正方形/長方形 260">
          <a:extLst>
            <a:ext uri="{FF2B5EF4-FFF2-40B4-BE49-F238E27FC236}">
              <a16:creationId xmlns:a16="http://schemas.microsoft.com/office/drawing/2014/main" id="{00000000-0008-0000-0F00-000005010000}"/>
            </a:ext>
          </a:extLst>
        </xdr:cNvPr>
        <xdr:cNvSpPr/>
      </xdr:nvSpPr>
      <xdr:spPr>
        <a:xfrm>
          <a:off x="7575550"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fLocksText="0">
      <xdr:nvSpPr>
        <xdr:cNvPr id="262" name="正方形/長方形 261">
          <a:extLst>
            <a:ext uri="{FF2B5EF4-FFF2-40B4-BE49-F238E27FC236}">
              <a16:creationId xmlns:a16="http://schemas.microsoft.com/office/drawing/2014/main" id="{00000000-0008-0000-0F00-000006010000}"/>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fLocksText="0">
      <xdr:nvSpPr>
        <xdr:cNvPr id="263" name="正方形/長方形 262">
          <a:extLst>
            <a:ext uri="{FF2B5EF4-FFF2-40B4-BE49-F238E27FC236}">
              <a16:creationId xmlns:a16="http://schemas.microsoft.com/office/drawing/2014/main" id="{00000000-0008-0000-0F00-000007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一般廃棄物処理施設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fLocksText="0">
      <xdr:nvSpPr>
        <xdr:cNvPr id="264" name="正方形/長方形 263">
          <a:extLst>
            <a:ext uri="{FF2B5EF4-FFF2-40B4-BE49-F238E27FC236}">
              <a16:creationId xmlns:a16="http://schemas.microsoft.com/office/drawing/2014/main" id="{00000000-0008-0000-0F00-000008010000}"/>
            </a:ext>
          </a:extLst>
        </xdr:cNvPr>
        <xdr:cNvSpPr/>
      </xdr:nvSpPr>
      <xdr:spPr>
        <a:xfrm>
          <a:off x="10687050"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fLocksText="0">
      <xdr:nvSpPr>
        <xdr:cNvPr id="265" name="正方形/長方形 264">
          <a:extLst>
            <a:ext uri="{FF2B5EF4-FFF2-40B4-BE49-F238E27FC236}">
              <a16:creationId xmlns:a16="http://schemas.microsoft.com/office/drawing/2014/main" id="{00000000-0008-0000-0F00-000009010000}"/>
            </a:ext>
          </a:extLst>
        </xdr:cNvPr>
        <xdr:cNvSpPr/>
      </xdr:nvSpPr>
      <xdr:spPr>
        <a:xfrm>
          <a:off x="10687050"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fLocksText="0">
      <xdr:nvSpPr>
        <xdr:cNvPr id="266" name="正方形/長方形 265">
          <a:extLst>
            <a:ext uri="{FF2B5EF4-FFF2-40B4-BE49-F238E27FC236}">
              <a16:creationId xmlns:a16="http://schemas.microsoft.com/office/drawing/2014/main" id="{00000000-0008-0000-0F00-00000A010000}"/>
            </a:ext>
          </a:extLst>
        </xdr:cNvPr>
        <xdr:cNvSpPr/>
      </xdr:nvSpPr>
      <xdr:spPr>
        <a:xfrm>
          <a:off x="11560175"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fLocksText="0">
      <xdr:nvSpPr>
        <xdr:cNvPr id="267" name="正方形/長方形 266">
          <a:extLst>
            <a:ext uri="{FF2B5EF4-FFF2-40B4-BE49-F238E27FC236}">
              <a16:creationId xmlns:a16="http://schemas.microsoft.com/office/drawing/2014/main" id="{00000000-0008-0000-0F00-00000B010000}"/>
            </a:ext>
          </a:extLst>
        </xdr:cNvPr>
        <xdr:cNvSpPr/>
      </xdr:nvSpPr>
      <xdr:spPr>
        <a:xfrm>
          <a:off x="11560175"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fLocksText="0">
      <xdr:nvSpPr>
        <xdr:cNvPr id="268" name="正方形/長方形 267">
          <a:extLst>
            <a:ext uri="{FF2B5EF4-FFF2-40B4-BE49-F238E27FC236}">
              <a16:creationId xmlns:a16="http://schemas.microsoft.com/office/drawing/2014/main" id="{00000000-0008-0000-0F00-00000C010000}"/>
            </a:ext>
          </a:extLst>
        </xdr:cNvPr>
        <xdr:cNvSpPr/>
      </xdr:nvSpPr>
      <xdr:spPr>
        <a:xfrm>
          <a:off x="12531725"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fLocksText="0">
      <xdr:nvSpPr>
        <xdr:cNvPr id="269" name="正方形/長方形 268">
          <a:extLst>
            <a:ext uri="{FF2B5EF4-FFF2-40B4-BE49-F238E27FC236}">
              <a16:creationId xmlns:a16="http://schemas.microsoft.com/office/drawing/2014/main" id="{00000000-0008-0000-0F00-00000D010000}"/>
            </a:ext>
          </a:extLst>
        </xdr:cNvPr>
        <xdr:cNvSpPr/>
      </xdr:nvSpPr>
      <xdr:spPr>
        <a:xfrm>
          <a:off x="12531725"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270" name="正方形/長方形 269">
          <a:extLst>
            <a:ext uri="{FF2B5EF4-FFF2-40B4-BE49-F238E27FC236}">
              <a16:creationId xmlns:a16="http://schemas.microsoft.com/office/drawing/2014/main" id="{00000000-0008-0000-0F00-00000E010000}"/>
            </a:ext>
          </a:extLst>
        </xdr:cNvPr>
        <xdr:cNvSpPr/>
      </xdr:nvSpPr>
      <xdr:spPr>
        <a:xfrm>
          <a:off x="10588625" y="5334000"/>
          <a:ext cx="40100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30</xdr:row>
      <xdr:rowOff>0</xdr:rowOff>
    </xdr:from>
    <xdr:ext cx="268061" cy="234043"/>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10544175" y="5143500"/>
          <a:ext cx="268061" cy="234043"/>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sp macro="" textlink="">
      <xdr:nvSpPr>
        <xdr:cNvPr id="272" name="直線コネクタ 271">
          <a:extLst>
            <a:ext uri="{FF2B5EF4-FFF2-40B4-BE49-F238E27FC236}">
              <a16:creationId xmlns:a16="http://schemas.microsoft.com/office/drawing/2014/main" id="{00000000-0008-0000-0F00-000010010000}"/>
            </a:ext>
          </a:extLst>
        </xdr:cNvPr>
        <xdr:cNvSpPr/>
      </xdr:nv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42</xdr:row>
      <xdr:rowOff>92528</xdr:rowOff>
    </xdr:from>
    <xdr:to>
      <xdr:col>89</xdr:col>
      <xdr:colOff>177800</xdr:colOff>
      <xdr:row>42</xdr:row>
      <xdr:rowOff>92528</xdr:rowOff>
    </xdr:to>
    <xdr:sp macro="" textlink="">
      <xdr:nvSpPr>
        <xdr:cNvPr id="273" name="直線コネクタ 272">
          <a:extLst>
            <a:ext uri="{FF2B5EF4-FFF2-40B4-BE49-F238E27FC236}">
              <a16:creationId xmlns:a16="http://schemas.microsoft.com/office/drawing/2014/main" id="{00000000-0008-0000-0F00-000011010000}"/>
            </a:ext>
          </a:extLst>
        </xdr:cNvPr>
        <xdr:cNvSpPr/>
      </xdr:nv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104775</xdr:colOff>
      <xdr:row>41</xdr:row>
      <xdr:rowOff>123825</xdr:rowOff>
    </xdr:from>
    <xdr:ext cx="288471" cy="268061"/>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10306050" y="7153275"/>
          <a:ext cx="288471"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sp macro="" textlink="">
      <xdr:nvSpPr>
        <xdr:cNvPr id="275" name="直線コネクタ 274">
          <a:extLst>
            <a:ext uri="{FF2B5EF4-FFF2-40B4-BE49-F238E27FC236}">
              <a16:creationId xmlns:a16="http://schemas.microsoft.com/office/drawing/2014/main" id="{00000000-0008-0000-0F00-000013010000}"/>
            </a:ext>
          </a:extLst>
        </xdr:cNvPr>
        <xdr:cNvSpPr/>
      </xdr:nv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39</xdr:row>
      <xdr:rowOff>133350</xdr:rowOff>
    </xdr:from>
    <xdr:ext cx="345621" cy="268061"/>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10239375" y="6819900"/>
          <a:ext cx="345621"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sp macro="" textlink="">
      <xdr:nvSpPr>
        <xdr:cNvPr id="277" name="直線コネクタ 276">
          <a:extLst>
            <a:ext uri="{FF2B5EF4-FFF2-40B4-BE49-F238E27FC236}">
              <a16:creationId xmlns:a16="http://schemas.microsoft.com/office/drawing/2014/main" id="{00000000-0008-0000-0F00-000015010000}"/>
            </a:ext>
          </a:extLst>
        </xdr:cNvPr>
        <xdr:cNvSpPr/>
      </xdr:nv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37</xdr:row>
      <xdr:rowOff>152400</xdr:rowOff>
    </xdr:from>
    <xdr:ext cx="345621" cy="268060"/>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0239375" y="6496050"/>
          <a:ext cx="345621"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sp macro="" textlink="">
      <xdr:nvSpPr>
        <xdr:cNvPr id="279" name="直線コネクタ 278">
          <a:extLst>
            <a:ext uri="{FF2B5EF4-FFF2-40B4-BE49-F238E27FC236}">
              <a16:creationId xmlns:a16="http://schemas.microsoft.com/office/drawing/2014/main" id="{00000000-0008-0000-0F00-000017010000}"/>
            </a:ext>
          </a:extLst>
        </xdr:cNvPr>
        <xdr:cNvSpPr/>
      </xdr:nv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35</xdr:row>
      <xdr:rowOff>171450</xdr:rowOff>
    </xdr:from>
    <xdr:ext cx="345621" cy="268061"/>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10239375" y="6172200"/>
          <a:ext cx="345621"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sp macro="" textlink="">
      <xdr:nvSpPr>
        <xdr:cNvPr id="281" name="直線コネクタ 280">
          <a:extLst>
            <a:ext uri="{FF2B5EF4-FFF2-40B4-BE49-F238E27FC236}">
              <a16:creationId xmlns:a16="http://schemas.microsoft.com/office/drawing/2014/main" id="{00000000-0008-0000-0F00-000019010000}"/>
            </a:ext>
          </a:extLst>
        </xdr:cNvPr>
        <xdr:cNvSpPr/>
      </xdr:nv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34</xdr:row>
      <xdr:rowOff>19050</xdr:rowOff>
    </xdr:from>
    <xdr:ext cx="345621" cy="262618"/>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10239375" y="5848350"/>
          <a:ext cx="345621"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sp macro="" textlink="">
      <xdr:nvSpPr>
        <xdr:cNvPr id="283" name="直線コネクタ 282">
          <a:extLst>
            <a:ext uri="{FF2B5EF4-FFF2-40B4-BE49-F238E27FC236}">
              <a16:creationId xmlns:a16="http://schemas.microsoft.com/office/drawing/2014/main" id="{00000000-0008-0000-0F00-00001B010000}"/>
            </a:ext>
          </a:extLst>
        </xdr:cNvPr>
        <xdr:cNvSpPr/>
      </xdr:nv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32</xdr:row>
      <xdr:rowOff>28575</xdr:rowOff>
    </xdr:from>
    <xdr:ext cx="385082" cy="262618"/>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0201275" y="5514975"/>
          <a:ext cx="385082"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sp macro="" textlink="">
      <xdr:nvSpPr>
        <xdr:cNvPr id="285" name="直線コネクタ 284">
          <a:extLst>
            <a:ext uri="{FF2B5EF4-FFF2-40B4-BE49-F238E27FC236}">
              <a16:creationId xmlns:a16="http://schemas.microsoft.com/office/drawing/2014/main" id="{00000000-0008-0000-0F00-00001D010000}"/>
            </a:ext>
          </a:extLst>
        </xdr:cNvPr>
        <xdr:cNvSpPr/>
      </xdr:nv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30</xdr:row>
      <xdr:rowOff>47625</xdr:rowOff>
    </xdr:from>
    <xdr:ext cx="385082" cy="262618"/>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0201275" y="5191125"/>
          <a:ext cx="385082"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fLocksText="0">
      <xdr:nvSpPr>
        <xdr:cNvPr id="287" name="【一般廃棄物処理施設】_x000a_有形固定資産減価償却率グラフ枠">
          <a:extLst>
            <a:ext uri="{FF2B5EF4-FFF2-40B4-BE49-F238E27FC236}">
              <a16:creationId xmlns:a16="http://schemas.microsoft.com/office/drawing/2014/main" id="{00000000-0008-0000-0F00-00001F010000}"/>
            </a:ext>
          </a:extLst>
        </xdr:cNvPr>
        <xdr:cNvSpPr/>
      </xdr:nvSpPr>
      <xdr:spPr>
        <a:xfrm>
          <a:off x="10588625" y="5334000"/>
          <a:ext cx="40100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sp macro="" textlink="">
      <xdr:nvSpPr>
        <xdr:cNvPr id="288" name="直線コネクタ 287">
          <a:extLst>
            <a:ext uri="{FF2B5EF4-FFF2-40B4-BE49-F238E27FC236}">
              <a16:creationId xmlns:a16="http://schemas.microsoft.com/office/drawing/2014/main" id="{00000000-0008-0000-0F00-000020010000}"/>
            </a:ext>
          </a:extLst>
        </xdr:cNvPr>
        <xdr:cNvSpPr/>
      </xdr:nvSpPr>
      <xdr:spPr>
        <a:xfrm flipV="1">
          <a:off x="13889989"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42</xdr:row>
      <xdr:rowOff>9525</xdr:rowOff>
    </xdr:from>
    <xdr:ext cx="288471" cy="262618"/>
    <xdr:sp macro="" textlink="">
      <xdr:nvSpPr>
        <xdr:cNvPr id="289" name="【一般廃棄物処理施設】_x000a_有形固定資産減価償却率最小値テキスト">
          <a:extLst>
            <a:ext uri="{FF2B5EF4-FFF2-40B4-BE49-F238E27FC236}">
              <a16:creationId xmlns:a16="http://schemas.microsoft.com/office/drawing/2014/main" id="{00000000-0008-0000-0F00-000021010000}"/>
            </a:ext>
          </a:extLst>
        </xdr:cNvPr>
        <xdr:cNvSpPr txBox="1"/>
      </xdr:nvSpPr>
      <xdr:spPr>
        <a:xfrm>
          <a:off x="13925550" y="7210425"/>
          <a:ext cx="288471"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5.2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sp macro="" textlink="">
      <xdr:nvSpPr>
        <xdr:cNvPr id="290" name="直線コネクタ 289">
          <a:extLst>
            <a:ext uri="{FF2B5EF4-FFF2-40B4-BE49-F238E27FC236}">
              <a16:creationId xmlns:a16="http://schemas.microsoft.com/office/drawing/2014/main" id="{00000000-0008-0000-0F00-000022010000}"/>
            </a:ext>
          </a:extLst>
        </xdr:cNvPr>
        <xdr:cNvSpPr/>
      </xdr:nvSpPr>
      <xdr:spPr>
        <a:xfrm>
          <a:off x="13801725" y="720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32</xdr:row>
      <xdr:rowOff>47625</xdr:rowOff>
    </xdr:from>
    <xdr:ext cx="327932" cy="262618"/>
    <xdr:sp macro="" textlink="">
      <xdr:nvSpPr>
        <xdr:cNvPr id="291" name="【一般廃棄物処理施設】_x000a_有形固定資産減価償却率最大値テキスト">
          <a:extLst>
            <a:ext uri="{FF2B5EF4-FFF2-40B4-BE49-F238E27FC236}">
              <a16:creationId xmlns:a16="http://schemas.microsoft.com/office/drawing/2014/main" id="{00000000-0008-0000-0F00-000023010000}"/>
            </a:ext>
          </a:extLst>
        </xdr:cNvPr>
        <xdr:cNvSpPr txBox="1"/>
      </xdr:nvSpPr>
      <xdr:spPr>
        <a:xfrm>
          <a:off x="13925550" y="5534025"/>
          <a:ext cx="327932"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94.2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sp macro="" textlink="">
      <xdr:nvSpPr>
        <xdr:cNvPr id="292" name="直線コネクタ 291">
          <a:extLst>
            <a:ext uri="{FF2B5EF4-FFF2-40B4-BE49-F238E27FC236}">
              <a16:creationId xmlns:a16="http://schemas.microsoft.com/office/drawing/2014/main" id="{00000000-0008-0000-0F00-000024010000}"/>
            </a:ext>
          </a:extLst>
        </xdr:cNvPr>
        <xdr:cNvSpPr/>
      </xdr:nvSpPr>
      <xdr:spPr>
        <a:xfrm>
          <a:off x="13801725" y="57552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36</xdr:row>
      <xdr:rowOff>114300</xdr:rowOff>
    </xdr:from>
    <xdr:ext cx="327932" cy="268061"/>
    <xdr:sp macro="" textlink="">
      <xdr:nvSpPr>
        <xdr:cNvPr id="293" name="【一般廃棄物処理施設】_x000a_有形固定資産減価償却率平均値テキスト">
          <a:extLst>
            <a:ext uri="{FF2B5EF4-FFF2-40B4-BE49-F238E27FC236}">
              <a16:creationId xmlns:a16="http://schemas.microsoft.com/office/drawing/2014/main" id="{00000000-0008-0000-0F00-000025010000}"/>
            </a:ext>
          </a:extLst>
        </xdr:cNvPr>
        <xdr:cNvSpPr txBox="1"/>
      </xdr:nvSpPr>
      <xdr:spPr>
        <a:xfrm>
          <a:off x="13925550" y="6286500"/>
          <a:ext cx="327932" cy="268061"/>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fLocksText="0">
      <xdr:nvSpPr>
        <xdr:cNvPr id="294" name="フローチャート: 判断 293">
          <a:extLst>
            <a:ext uri="{FF2B5EF4-FFF2-40B4-BE49-F238E27FC236}">
              <a16:creationId xmlns:a16="http://schemas.microsoft.com/office/drawing/2014/main" id="{00000000-0008-0000-0F00-000026010000}"/>
            </a:ext>
          </a:extLst>
        </xdr:cNvPr>
        <xdr:cNvSpPr/>
      </xdr:nvSpPr>
      <xdr:spPr>
        <a:xfrm>
          <a:off x="13839825" y="63053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fLocksText="0">
      <xdr:nvSpPr>
        <xdr:cNvPr id="295" name="フローチャート: 判断 294">
          <a:extLst>
            <a:ext uri="{FF2B5EF4-FFF2-40B4-BE49-F238E27FC236}">
              <a16:creationId xmlns:a16="http://schemas.microsoft.com/office/drawing/2014/main" id="{00000000-0008-0000-0F00-000027010000}"/>
            </a:ext>
          </a:extLst>
        </xdr:cNvPr>
        <xdr:cNvSpPr/>
      </xdr:nvSpPr>
      <xdr:spPr>
        <a:xfrm>
          <a:off x="13115925"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fLocksText="0">
      <xdr:nvSpPr>
        <xdr:cNvPr id="296" name="フローチャート: 判断 295">
          <a:extLst>
            <a:ext uri="{FF2B5EF4-FFF2-40B4-BE49-F238E27FC236}">
              <a16:creationId xmlns:a16="http://schemas.microsoft.com/office/drawing/2014/main" id="{00000000-0008-0000-0F00-000028010000}"/>
            </a:ext>
          </a:extLst>
        </xdr:cNvPr>
        <xdr:cNvSpPr/>
      </xdr:nvSpPr>
      <xdr:spPr>
        <a:xfrm>
          <a:off x="123698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fLocksText="0">
      <xdr:nvSpPr>
        <xdr:cNvPr id="297" name="フローチャート: 判断 296">
          <a:extLst>
            <a:ext uri="{FF2B5EF4-FFF2-40B4-BE49-F238E27FC236}">
              <a16:creationId xmlns:a16="http://schemas.microsoft.com/office/drawing/2014/main" id="{00000000-0008-0000-0F00-000029010000}"/>
            </a:ext>
          </a:extLst>
        </xdr:cNvPr>
        <xdr:cNvSpPr/>
      </xdr:nvSpPr>
      <xdr:spPr>
        <a:xfrm>
          <a:off x="11623675" y="62743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44</xdr:row>
      <xdr:rowOff>76200</xdr:rowOff>
    </xdr:from>
    <xdr:ext cx="653143" cy="262618"/>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3725525" y="762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44</xdr:row>
      <xdr:rowOff>76200</xdr:rowOff>
    </xdr:from>
    <xdr:ext cx="653143" cy="262618"/>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3001625" y="762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76200</xdr:rowOff>
    </xdr:from>
    <xdr:ext cx="653142" cy="262618"/>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2258675" y="7620000"/>
          <a:ext cx="653142"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44</xdr:row>
      <xdr:rowOff>76200</xdr:rowOff>
    </xdr:from>
    <xdr:ext cx="653143" cy="262618"/>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1496675" y="762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44</xdr:row>
      <xdr:rowOff>76200</xdr:rowOff>
    </xdr:from>
    <xdr:ext cx="653143" cy="262618"/>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0734675" y="762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46627</xdr:rowOff>
    </xdr:from>
    <xdr:to>
      <xdr:col>85</xdr:col>
      <xdr:colOff>177800</xdr:colOff>
      <xdr:row>33</xdr:row>
      <xdr:rowOff>148227</xdr:rowOff>
    </xdr:to>
    <xdr:sp macro="" textlink="" fLocksText="0">
      <xdr:nvSpPr>
        <xdr:cNvPr id="303" name="楕円 302">
          <a:extLst>
            <a:ext uri="{FF2B5EF4-FFF2-40B4-BE49-F238E27FC236}">
              <a16:creationId xmlns:a16="http://schemas.microsoft.com/office/drawing/2014/main" id="{00000000-0008-0000-0F00-00002F010000}"/>
            </a:ext>
          </a:extLst>
        </xdr:cNvPr>
        <xdr:cNvSpPr/>
      </xdr:nvSpPr>
      <xdr:spPr>
        <a:xfrm>
          <a:off x="13839825" y="57044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32</xdr:row>
      <xdr:rowOff>171450</xdr:rowOff>
    </xdr:from>
    <xdr:ext cx="327932" cy="268061"/>
    <xdr:sp macro="" textlink="">
      <xdr:nvSpPr>
        <xdr:cNvPr id="304" name="【一般廃棄物処理施設】_x000a_有形固定資産減価償却率該当値テキスト">
          <a:extLst>
            <a:ext uri="{FF2B5EF4-FFF2-40B4-BE49-F238E27FC236}">
              <a16:creationId xmlns:a16="http://schemas.microsoft.com/office/drawing/2014/main" id="{00000000-0008-0000-0F00-000030010000}"/>
            </a:ext>
          </a:extLst>
        </xdr:cNvPr>
        <xdr:cNvSpPr txBox="1"/>
      </xdr:nvSpPr>
      <xdr:spPr>
        <a:xfrm>
          <a:off x="13925550" y="5657850"/>
          <a:ext cx="327932"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94.2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61323</xdr:rowOff>
    </xdr:from>
    <xdr:to>
      <xdr:col>81</xdr:col>
      <xdr:colOff>101600</xdr:colOff>
      <xdr:row>33</xdr:row>
      <xdr:rowOff>162923</xdr:rowOff>
    </xdr:to>
    <xdr:sp macro="" textlink="" fLocksText="0">
      <xdr:nvSpPr>
        <xdr:cNvPr id="305" name="楕円 304">
          <a:extLst>
            <a:ext uri="{FF2B5EF4-FFF2-40B4-BE49-F238E27FC236}">
              <a16:creationId xmlns:a16="http://schemas.microsoft.com/office/drawing/2014/main" id="{00000000-0008-0000-0F00-000031010000}"/>
            </a:ext>
          </a:extLst>
        </xdr:cNvPr>
        <xdr:cNvSpPr/>
      </xdr:nvSpPr>
      <xdr:spPr>
        <a:xfrm>
          <a:off x="13115925" y="57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33</xdr:row>
      <xdr:rowOff>97427</xdr:rowOff>
    </xdr:from>
    <xdr:to>
      <xdr:col>85</xdr:col>
      <xdr:colOff>127000</xdr:colOff>
      <xdr:row>33</xdr:row>
      <xdr:rowOff>112123</xdr:rowOff>
    </xdr:to>
    <xdr:sp macro="" textlink="">
      <xdr:nvSpPr>
        <xdr:cNvPr id="306" name="直線コネクタ 305">
          <a:extLst>
            <a:ext uri="{FF2B5EF4-FFF2-40B4-BE49-F238E27FC236}">
              <a16:creationId xmlns:a16="http://schemas.microsoft.com/office/drawing/2014/main" id="{00000000-0008-0000-0F00-000032010000}"/>
            </a:ext>
          </a:extLst>
        </xdr:cNvPr>
        <xdr:cNvSpPr/>
      </xdr:nvSpPr>
      <xdr:spPr>
        <a:xfrm flipV="1">
          <a:off x="13166725" y="5755277"/>
          <a:ext cx="7239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33</xdr:row>
      <xdr:rowOff>134801</xdr:rowOff>
    </xdr:from>
    <xdr:to>
      <xdr:col>76</xdr:col>
      <xdr:colOff>165100</xdr:colOff>
      <xdr:row>34</xdr:row>
      <xdr:rowOff>64951</xdr:rowOff>
    </xdr:to>
    <xdr:sp macro="" textlink="" fLocksText="0">
      <xdr:nvSpPr>
        <xdr:cNvPr id="307" name="楕円 306">
          <a:extLst>
            <a:ext uri="{FF2B5EF4-FFF2-40B4-BE49-F238E27FC236}">
              <a16:creationId xmlns:a16="http://schemas.microsoft.com/office/drawing/2014/main" id="{00000000-0008-0000-0F00-000033010000}"/>
            </a:ext>
          </a:extLst>
        </xdr:cNvPr>
        <xdr:cNvSpPr/>
      </xdr:nvSpPr>
      <xdr:spPr>
        <a:xfrm>
          <a:off x="123698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33</xdr:row>
      <xdr:rowOff>112123</xdr:rowOff>
    </xdr:from>
    <xdr:to>
      <xdr:col>81</xdr:col>
      <xdr:colOff>50800</xdr:colOff>
      <xdr:row>34</xdr:row>
      <xdr:rowOff>14151</xdr:rowOff>
    </xdr:to>
    <xdr:sp macro="" textlink="">
      <xdr:nvSpPr>
        <xdr:cNvPr id="308" name="直線コネクタ 307">
          <a:extLst>
            <a:ext uri="{FF2B5EF4-FFF2-40B4-BE49-F238E27FC236}">
              <a16:creationId xmlns:a16="http://schemas.microsoft.com/office/drawing/2014/main" id="{00000000-0008-0000-0F00-000034010000}"/>
            </a:ext>
          </a:extLst>
        </xdr:cNvPr>
        <xdr:cNvSpPr/>
      </xdr:nvSpPr>
      <xdr:spPr>
        <a:xfrm flipV="1">
          <a:off x="12420600" y="5769973"/>
          <a:ext cx="746125"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80</xdr:col>
      <xdr:colOff>19050</xdr:colOff>
      <xdr:row>37</xdr:row>
      <xdr:rowOff>19050</xdr:rowOff>
    </xdr:from>
    <xdr:ext cx="355147" cy="262618"/>
    <xdr:sp macro="" textlink="">
      <xdr:nvSpPr>
        <xdr:cNvPr id="309" name="n_1aveValue【一般廃棄物処理施設】_x000a_有形固定資産減価償却率">
          <a:extLst>
            <a:ext uri="{FF2B5EF4-FFF2-40B4-BE49-F238E27FC236}">
              <a16:creationId xmlns:a16="http://schemas.microsoft.com/office/drawing/2014/main" id="{00000000-0008-0000-0F00-000035010000}"/>
            </a:ext>
          </a:extLst>
        </xdr:cNvPr>
        <xdr:cNvSpPr txBox="1"/>
      </xdr:nvSpPr>
      <xdr:spPr>
        <a:xfrm>
          <a:off x="12973050" y="6362700"/>
          <a:ext cx="355147"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37</xdr:row>
      <xdr:rowOff>9525</xdr:rowOff>
    </xdr:from>
    <xdr:ext cx="355146" cy="262618"/>
    <xdr:sp macro="" textlink="">
      <xdr:nvSpPr>
        <xdr:cNvPr id="310" name="n_2aveValue【一般廃棄物処理施設】_x000a_有形固定資産減価償却率">
          <a:extLst>
            <a:ext uri="{FF2B5EF4-FFF2-40B4-BE49-F238E27FC236}">
              <a16:creationId xmlns:a16="http://schemas.microsoft.com/office/drawing/2014/main" id="{00000000-0008-0000-0F00-000036010000}"/>
            </a:ext>
          </a:extLst>
        </xdr:cNvPr>
        <xdr:cNvSpPr txBox="1"/>
      </xdr:nvSpPr>
      <xdr:spPr>
        <a:xfrm>
          <a:off x="12239625" y="6353175"/>
          <a:ext cx="35514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35</xdr:row>
      <xdr:rowOff>47625</xdr:rowOff>
    </xdr:from>
    <xdr:ext cx="327932" cy="262618"/>
    <xdr:sp macro="" textlink="">
      <xdr:nvSpPr>
        <xdr:cNvPr id="311" name="n_3aveValue【一般廃棄物処理施設】_x000a_有形固定資産減価償却率">
          <a:extLst>
            <a:ext uri="{FF2B5EF4-FFF2-40B4-BE49-F238E27FC236}">
              <a16:creationId xmlns:a16="http://schemas.microsoft.com/office/drawing/2014/main" id="{00000000-0008-0000-0F00-000037010000}"/>
            </a:ext>
          </a:extLst>
        </xdr:cNvPr>
        <xdr:cNvSpPr txBox="1"/>
      </xdr:nvSpPr>
      <xdr:spPr>
        <a:xfrm>
          <a:off x="11496675" y="6048375"/>
          <a:ext cx="327932"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32</xdr:row>
      <xdr:rowOff>9525</xdr:rowOff>
    </xdr:from>
    <xdr:ext cx="355147" cy="262618"/>
    <xdr:sp macro="" textlink="">
      <xdr:nvSpPr>
        <xdr:cNvPr id="312" name="n_1mainValue【一般廃棄物処理施設】_x000a_有形固定資産減価償却率">
          <a:extLst>
            <a:ext uri="{FF2B5EF4-FFF2-40B4-BE49-F238E27FC236}">
              <a16:creationId xmlns:a16="http://schemas.microsoft.com/office/drawing/2014/main" id="{00000000-0008-0000-0F00-000038010000}"/>
            </a:ext>
          </a:extLst>
        </xdr:cNvPr>
        <xdr:cNvSpPr txBox="1"/>
      </xdr:nvSpPr>
      <xdr:spPr>
        <a:xfrm>
          <a:off x="12973050" y="5495925"/>
          <a:ext cx="355147"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93.3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32</xdr:row>
      <xdr:rowOff>85725</xdr:rowOff>
    </xdr:from>
    <xdr:ext cx="355146" cy="268061"/>
    <xdr:sp macro="" textlink="">
      <xdr:nvSpPr>
        <xdr:cNvPr id="313" name="n_2mainValue【一般廃棄物処理施設】_x000a_有形固定資産減価償却率">
          <a:extLst>
            <a:ext uri="{FF2B5EF4-FFF2-40B4-BE49-F238E27FC236}">
              <a16:creationId xmlns:a16="http://schemas.microsoft.com/office/drawing/2014/main" id="{00000000-0008-0000-0F00-000039010000}"/>
            </a:ext>
          </a:extLst>
        </xdr:cNvPr>
        <xdr:cNvSpPr txBox="1"/>
      </xdr:nvSpPr>
      <xdr:spPr>
        <a:xfrm>
          <a:off x="12239625" y="5572125"/>
          <a:ext cx="355146"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88.8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fLocksText="0">
      <xdr:nvSpPr>
        <xdr:cNvPr id="314" name="正方形/長方形 313">
          <a:extLst>
            <a:ext uri="{FF2B5EF4-FFF2-40B4-BE49-F238E27FC236}">
              <a16:creationId xmlns:a16="http://schemas.microsoft.com/office/drawing/2014/main" id="{00000000-0008-0000-0F00-00003A01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一般廃棄物処理施設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fLocksText="0">
      <xdr:nvSpPr>
        <xdr:cNvPr id="315" name="正方形/長方形 314">
          <a:extLst>
            <a:ext uri="{FF2B5EF4-FFF2-40B4-BE49-F238E27FC236}">
              <a16:creationId xmlns:a16="http://schemas.microsoft.com/office/drawing/2014/main" id="{00000000-0008-0000-0F00-00003B010000}"/>
            </a:ext>
          </a:extLst>
        </xdr:cNvPr>
        <xdr:cNvSpPr/>
      </xdr:nvSpPr>
      <xdr:spPr>
        <a:xfrm>
          <a:off x="15671800"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fLocksText="0">
      <xdr:nvSpPr>
        <xdr:cNvPr id="316" name="正方形/長方形 315">
          <a:extLst>
            <a:ext uri="{FF2B5EF4-FFF2-40B4-BE49-F238E27FC236}">
              <a16:creationId xmlns:a16="http://schemas.microsoft.com/office/drawing/2014/main" id="{00000000-0008-0000-0F00-00003C010000}"/>
            </a:ext>
          </a:extLst>
        </xdr:cNvPr>
        <xdr:cNvSpPr/>
      </xdr:nvSpPr>
      <xdr:spPr>
        <a:xfrm>
          <a:off x="15671800"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fLocksText="0">
      <xdr:nvSpPr>
        <xdr:cNvPr id="317" name="正方形/長方形 316">
          <a:extLst>
            <a:ext uri="{FF2B5EF4-FFF2-40B4-BE49-F238E27FC236}">
              <a16:creationId xmlns:a16="http://schemas.microsoft.com/office/drawing/2014/main" id="{00000000-0008-0000-0F00-00003D010000}"/>
            </a:ext>
          </a:extLst>
        </xdr:cNvPr>
        <xdr:cNvSpPr/>
      </xdr:nvSpPr>
      <xdr:spPr>
        <a:xfrm>
          <a:off x="16516350"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fLocksText="0">
      <xdr:nvSpPr>
        <xdr:cNvPr id="318" name="正方形/長方形 317">
          <a:extLst>
            <a:ext uri="{FF2B5EF4-FFF2-40B4-BE49-F238E27FC236}">
              <a16:creationId xmlns:a16="http://schemas.microsoft.com/office/drawing/2014/main" id="{00000000-0008-0000-0F00-00003E010000}"/>
            </a:ext>
          </a:extLst>
        </xdr:cNvPr>
        <xdr:cNvSpPr/>
      </xdr:nvSpPr>
      <xdr:spPr>
        <a:xfrm>
          <a:off x="16516350"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fLocksText="0">
      <xdr:nvSpPr>
        <xdr:cNvPr id="319" name="正方形/長方形 318">
          <a:extLst>
            <a:ext uri="{FF2B5EF4-FFF2-40B4-BE49-F238E27FC236}">
              <a16:creationId xmlns:a16="http://schemas.microsoft.com/office/drawing/2014/main" id="{00000000-0008-0000-0F00-00003F010000}"/>
            </a:ext>
          </a:extLst>
        </xdr:cNvPr>
        <xdr:cNvSpPr/>
      </xdr:nvSpPr>
      <xdr:spPr>
        <a:xfrm>
          <a:off x="17487900" y="485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fLocksText="0">
      <xdr:nvSpPr>
        <xdr:cNvPr id="320" name="正方形/長方形 319">
          <a:extLst>
            <a:ext uri="{FF2B5EF4-FFF2-40B4-BE49-F238E27FC236}">
              <a16:creationId xmlns:a16="http://schemas.microsoft.com/office/drawing/2014/main" id="{00000000-0008-0000-0F00-000040010000}"/>
            </a:ext>
          </a:extLst>
        </xdr:cNvPr>
        <xdr:cNvSpPr/>
      </xdr:nvSpPr>
      <xdr:spPr>
        <a:xfrm>
          <a:off x="17487900" y="505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fLocksText="0">
      <xdr:nvSpPr>
        <xdr:cNvPr id="321" name="正方形/長方形 320">
          <a:extLst>
            <a:ext uri="{FF2B5EF4-FFF2-40B4-BE49-F238E27FC236}">
              <a16:creationId xmlns:a16="http://schemas.microsoft.com/office/drawing/2014/main" id="{00000000-0008-0000-0F00-000041010000}"/>
            </a:ext>
          </a:extLst>
        </xdr:cNvPr>
        <xdr:cNvSpPr/>
      </xdr:nvSpPr>
      <xdr:spPr>
        <a:xfrm>
          <a:off x="15544800" y="5334000"/>
          <a:ext cx="40386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30</xdr:row>
      <xdr:rowOff>0</xdr:rowOff>
    </xdr:from>
    <xdr:ext cx="297996" cy="234043"/>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5535275" y="5143500"/>
          <a:ext cx="297996" cy="234043"/>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sp macro="" textlink="">
      <xdr:nvSpPr>
        <xdr:cNvPr id="323" name="直線コネクタ 322">
          <a:extLst>
            <a:ext uri="{FF2B5EF4-FFF2-40B4-BE49-F238E27FC236}">
              <a16:creationId xmlns:a16="http://schemas.microsoft.com/office/drawing/2014/main" id="{00000000-0008-0000-0F00-000043010000}"/>
            </a:ext>
          </a:extLst>
        </xdr:cNvPr>
        <xdr:cNvSpPr/>
      </xdr:nv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42</xdr:row>
      <xdr:rowOff>38100</xdr:rowOff>
    </xdr:from>
    <xdr:to>
      <xdr:col>120</xdr:col>
      <xdr:colOff>114300</xdr:colOff>
      <xdr:row>42</xdr:row>
      <xdr:rowOff>38100</xdr:rowOff>
    </xdr:to>
    <xdr:sp macro="" textlink="">
      <xdr:nvSpPr>
        <xdr:cNvPr id="324" name="直線コネクタ 323">
          <a:extLst>
            <a:ext uri="{FF2B5EF4-FFF2-40B4-BE49-F238E27FC236}">
              <a16:creationId xmlns:a16="http://schemas.microsoft.com/office/drawing/2014/main" id="{00000000-0008-0000-0F00-000044010000}"/>
            </a:ext>
          </a:extLst>
        </xdr:cNvPr>
        <xdr:cNvSpPr/>
      </xdr:nv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94</xdr:col>
      <xdr:colOff>123825</xdr:colOff>
      <xdr:row>41</xdr:row>
      <xdr:rowOff>66675</xdr:rowOff>
    </xdr:from>
    <xdr:ext cx="201386" cy="262618"/>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5344775" y="7096125"/>
          <a:ext cx="20138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sp macro="" textlink="">
      <xdr:nvSpPr>
        <xdr:cNvPr id="326" name="直線コネクタ 325">
          <a:extLst>
            <a:ext uri="{FF2B5EF4-FFF2-40B4-BE49-F238E27FC236}">
              <a16:creationId xmlns:a16="http://schemas.microsoft.com/office/drawing/2014/main" id="{00000000-0008-0000-0F00-000046010000}"/>
            </a:ext>
          </a:extLst>
        </xdr:cNvPr>
        <xdr:cNvSpPr/>
      </xdr:nv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38100</xdr:colOff>
      <xdr:row>39</xdr:row>
      <xdr:rowOff>28575</xdr:rowOff>
    </xdr:from>
    <xdr:ext cx="451758" cy="262618"/>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5097125" y="6715125"/>
          <a:ext cx="451758"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sp macro="" textlink="">
      <xdr:nvSpPr>
        <xdr:cNvPr id="328" name="直線コネクタ 327">
          <a:extLst>
            <a:ext uri="{FF2B5EF4-FFF2-40B4-BE49-F238E27FC236}">
              <a16:creationId xmlns:a16="http://schemas.microsoft.com/office/drawing/2014/main" id="{00000000-0008-0000-0F00-000048010000}"/>
            </a:ext>
          </a:extLst>
        </xdr:cNvPr>
        <xdr:cNvSpPr/>
      </xdr:nv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92</xdr:col>
      <xdr:colOff>161925</xdr:colOff>
      <xdr:row>36</xdr:row>
      <xdr:rowOff>161925</xdr:rowOff>
    </xdr:from>
    <xdr:ext cx="491218" cy="268061"/>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5059025" y="6334125"/>
          <a:ext cx="491218"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sp macro="" textlink="">
      <xdr:nvSpPr>
        <xdr:cNvPr id="330" name="直線コネクタ 329">
          <a:extLst>
            <a:ext uri="{FF2B5EF4-FFF2-40B4-BE49-F238E27FC236}">
              <a16:creationId xmlns:a16="http://schemas.microsoft.com/office/drawing/2014/main" id="{00000000-0008-0000-0F00-00004A010000}"/>
            </a:ext>
          </a:extLst>
        </xdr:cNvPr>
        <xdr:cNvSpPr/>
      </xdr:nv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92</xdr:col>
      <xdr:colOff>161925</xdr:colOff>
      <xdr:row>34</xdr:row>
      <xdr:rowOff>123825</xdr:rowOff>
    </xdr:from>
    <xdr:ext cx="491218" cy="268061"/>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5059025" y="5953125"/>
          <a:ext cx="491218"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sp macro="" textlink="">
      <xdr:nvSpPr>
        <xdr:cNvPr id="332" name="直線コネクタ 331">
          <a:extLst>
            <a:ext uri="{FF2B5EF4-FFF2-40B4-BE49-F238E27FC236}">
              <a16:creationId xmlns:a16="http://schemas.microsoft.com/office/drawing/2014/main" id="{00000000-0008-0000-0F00-00004C010000}"/>
            </a:ext>
          </a:extLst>
        </xdr:cNvPr>
        <xdr:cNvSpPr/>
      </xdr:nv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92</xdr:col>
      <xdr:colOff>161925</xdr:colOff>
      <xdr:row>32</xdr:row>
      <xdr:rowOff>85725</xdr:rowOff>
    </xdr:from>
    <xdr:ext cx="491218" cy="268061"/>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5059025" y="5572125"/>
          <a:ext cx="491218"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sp macro="" textlink="">
      <xdr:nvSpPr>
        <xdr:cNvPr id="334" name="直線コネクタ 333">
          <a:extLst>
            <a:ext uri="{FF2B5EF4-FFF2-40B4-BE49-F238E27FC236}">
              <a16:creationId xmlns:a16="http://schemas.microsoft.com/office/drawing/2014/main" id="{00000000-0008-0000-0F00-00004E010000}"/>
            </a:ext>
          </a:extLst>
        </xdr:cNvPr>
        <xdr:cNvSpPr/>
      </xdr:nv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92</xdr:col>
      <xdr:colOff>161925</xdr:colOff>
      <xdr:row>30</xdr:row>
      <xdr:rowOff>47625</xdr:rowOff>
    </xdr:from>
    <xdr:ext cx="491218" cy="262618"/>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5059025" y="5191125"/>
          <a:ext cx="491218"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fLocksText="0">
      <xdr:nvSpPr>
        <xdr:cNvPr id="336" name="【一般廃棄物処理施設】_x000a_一人当たり有形固定資産（償却資産）額グラフ枠">
          <a:extLst>
            <a:ext uri="{FF2B5EF4-FFF2-40B4-BE49-F238E27FC236}">
              <a16:creationId xmlns:a16="http://schemas.microsoft.com/office/drawing/2014/main" id="{00000000-0008-0000-0F00-000050010000}"/>
            </a:ext>
          </a:extLst>
        </xdr:cNvPr>
        <xdr:cNvSpPr/>
      </xdr:nvSpPr>
      <xdr:spPr>
        <a:xfrm>
          <a:off x="15544800" y="5334000"/>
          <a:ext cx="4038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sp macro="" textlink="">
      <xdr:nvSpPr>
        <xdr:cNvPr id="337" name="直線コネクタ 336">
          <a:extLst>
            <a:ext uri="{FF2B5EF4-FFF2-40B4-BE49-F238E27FC236}">
              <a16:creationId xmlns:a16="http://schemas.microsoft.com/office/drawing/2014/main" id="{00000000-0008-0000-0F00-000051010000}"/>
            </a:ext>
          </a:extLst>
        </xdr:cNvPr>
        <xdr:cNvSpPr/>
      </xdr:nvSpPr>
      <xdr:spPr>
        <a:xfrm flipV="1">
          <a:off x="188461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42</xdr:row>
      <xdr:rowOff>38100</xdr:rowOff>
    </xdr:from>
    <xdr:ext cx="259896" cy="262618"/>
    <xdr:sp macro="" textlink="">
      <xdr:nvSpPr>
        <xdr:cNvPr id="338" name="【一般廃棄物処理施設】_x000a_一人当たり有形固定資産（償却資産）額最小値テキスト">
          <a:extLst>
            <a:ext uri="{FF2B5EF4-FFF2-40B4-BE49-F238E27FC236}">
              <a16:creationId xmlns:a16="http://schemas.microsoft.com/office/drawing/2014/main" id="{00000000-0008-0000-0F00-000052010000}"/>
            </a:ext>
          </a:extLst>
        </xdr:cNvPr>
        <xdr:cNvSpPr txBox="1"/>
      </xdr:nvSpPr>
      <xdr:spPr>
        <a:xfrm>
          <a:off x="18878550" y="7239000"/>
          <a:ext cx="25989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sp macro="" textlink="">
      <xdr:nvSpPr>
        <xdr:cNvPr id="339" name="直線コネクタ 338">
          <a:extLst>
            <a:ext uri="{FF2B5EF4-FFF2-40B4-BE49-F238E27FC236}">
              <a16:creationId xmlns:a16="http://schemas.microsoft.com/office/drawing/2014/main" id="{00000000-0008-0000-0F00-000053010000}"/>
            </a:ext>
          </a:extLst>
        </xdr:cNvPr>
        <xdr:cNvSpPr/>
      </xdr:nvSpPr>
      <xdr:spPr>
        <a:xfrm>
          <a:off x="18786475" y="72383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32</xdr:row>
      <xdr:rowOff>104775</xdr:rowOff>
    </xdr:from>
    <xdr:ext cx="518432" cy="268061"/>
    <xdr:sp macro="" textlink="">
      <xdr:nvSpPr>
        <xdr:cNvPr id="340" name="【一般廃棄物処理施設】_x000a_一人当たり有形固定資産（償却資産）額最大値テキスト">
          <a:extLst>
            <a:ext uri="{FF2B5EF4-FFF2-40B4-BE49-F238E27FC236}">
              <a16:creationId xmlns:a16="http://schemas.microsoft.com/office/drawing/2014/main" id="{00000000-0008-0000-0F00-000054010000}"/>
            </a:ext>
          </a:extLst>
        </xdr:cNvPr>
        <xdr:cNvSpPr txBox="1"/>
      </xdr:nvSpPr>
      <xdr:spPr>
        <a:xfrm>
          <a:off x="18878550" y="5591175"/>
          <a:ext cx="518432"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186,949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sp macro="" textlink="">
      <xdr:nvSpPr>
        <xdr:cNvPr id="341" name="直線コネクタ 340">
          <a:extLst>
            <a:ext uri="{FF2B5EF4-FFF2-40B4-BE49-F238E27FC236}">
              <a16:creationId xmlns:a16="http://schemas.microsoft.com/office/drawing/2014/main" id="{00000000-0008-0000-0F00-000055010000}"/>
            </a:ext>
          </a:extLst>
        </xdr:cNvPr>
        <xdr:cNvSpPr/>
      </xdr:nvSpPr>
      <xdr:spPr>
        <a:xfrm>
          <a:off x="18786475" y="58144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38</xdr:row>
      <xdr:rowOff>9525</xdr:rowOff>
    </xdr:from>
    <xdr:ext cx="451757" cy="262617"/>
    <xdr:sp macro="" textlink="">
      <xdr:nvSpPr>
        <xdr:cNvPr id="342" name="【一般廃棄物処理施設】_x000a_一人当たり有形固定資産（償却資産）額平均値テキスト">
          <a:extLst>
            <a:ext uri="{FF2B5EF4-FFF2-40B4-BE49-F238E27FC236}">
              <a16:creationId xmlns:a16="http://schemas.microsoft.com/office/drawing/2014/main" id="{00000000-0008-0000-0F00-000056010000}"/>
            </a:ext>
          </a:extLst>
        </xdr:cNvPr>
        <xdr:cNvSpPr txBox="1"/>
      </xdr:nvSpPr>
      <xdr:spPr>
        <a:xfrm>
          <a:off x="18878550" y="6524625"/>
          <a:ext cx="451757" cy="26261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fLocksText="0">
      <xdr:nvSpPr>
        <xdr:cNvPr id="343" name="フローチャート: 判断 342">
          <a:extLst>
            <a:ext uri="{FF2B5EF4-FFF2-40B4-BE49-F238E27FC236}">
              <a16:creationId xmlns:a16="http://schemas.microsoft.com/office/drawing/2014/main" id="{00000000-0008-0000-0F00-000057010000}"/>
            </a:ext>
          </a:extLst>
        </xdr:cNvPr>
        <xdr:cNvSpPr/>
      </xdr:nvSpPr>
      <xdr:spPr>
        <a:xfrm>
          <a:off x="187960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fLocksText="0">
      <xdr:nvSpPr>
        <xdr:cNvPr id="344" name="フローチャート: 判断 343">
          <a:extLst>
            <a:ext uri="{FF2B5EF4-FFF2-40B4-BE49-F238E27FC236}">
              <a16:creationId xmlns:a16="http://schemas.microsoft.com/office/drawing/2014/main" id="{00000000-0008-0000-0F00-000058010000}"/>
            </a:ext>
          </a:extLst>
        </xdr:cNvPr>
        <xdr:cNvSpPr/>
      </xdr:nvSpPr>
      <xdr:spPr>
        <a:xfrm>
          <a:off x="18100675" y="66783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fLocksText="0">
      <xdr:nvSpPr>
        <xdr:cNvPr id="345" name="フローチャート: 判断 344">
          <a:extLst>
            <a:ext uri="{FF2B5EF4-FFF2-40B4-BE49-F238E27FC236}">
              <a16:creationId xmlns:a16="http://schemas.microsoft.com/office/drawing/2014/main" id="{00000000-0008-0000-0F00-000059010000}"/>
            </a:ext>
          </a:extLst>
        </xdr:cNvPr>
        <xdr:cNvSpPr/>
      </xdr:nvSpPr>
      <xdr:spPr>
        <a:xfrm>
          <a:off x="17325975"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38</xdr:row>
      <xdr:rowOff>70351</xdr:rowOff>
    </xdr:from>
    <xdr:to>
      <xdr:col>102</xdr:col>
      <xdr:colOff>165100</xdr:colOff>
      <xdr:row>39</xdr:row>
      <xdr:rowOff>501</xdr:rowOff>
    </xdr:to>
    <xdr:sp macro="" textlink="" fLocksText="0">
      <xdr:nvSpPr>
        <xdr:cNvPr id="346" name="フローチャート: 判断 345">
          <a:extLst>
            <a:ext uri="{FF2B5EF4-FFF2-40B4-BE49-F238E27FC236}">
              <a16:creationId xmlns:a16="http://schemas.microsoft.com/office/drawing/2014/main" id="{00000000-0008-0000-0F00-00005A010000}"/>
            </a:ext>
          </a:extLst>
        </xdr:cNvPr>
        <xdr:cNvSpPr/>
      </xdr:nvSpPr>
      <xdr:spPr>
        <a:xfrm>
          <a:off x="1657985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44</xdr:row>
      <xdr:rowOff>76200</xdr:rowOff>
    </xdr:from>
    <xdr:ext cx="653143" cy="262618"/>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8678525" y="762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44</xdr:row>
      <xdr:rowOff>76200</xdr:rowOff>
    </xdr:from>
    <xdr:ext cx="653142" cy="262618"/>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7973675" y="7620000"/>
          <a:ext cx="653142"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44</xdr:row>
      <xdr:rowOff>76200</xdr:rowOff>
    </xdr:from>
    <xdr:ext cx="653143" cy="262618"/>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7211675" y="762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76200</xdr:rowOff>
    </xdr:from>
    <xdr:ext cx="653143" cy="262618"/>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6468725" y="762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44</xdr:row>
      <xdr:rowOff>76200</xdr:rowOff>
    </xdr:from>
    <xdr:ext cx="653142" cy="262618"/>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5706725" y="7620000"/>
          <a:ext cx="653142"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77437</xdr:rowOff>
    </xdr:from>
    <xdr:to>
      <xdr:col>116</xdr:col>
      <xdr:colOff>114300</xdr:colOff>
      <xdr:row>42</xdr:row>
      <xdr:rowOff>7587</xdr:rowOff>
    </xdr:to>
    <xdr:sp macro="" textlink="" fLocksText="0">
      <xdr:nvSpPr>
        <xdr:cNvPr id="352" name="楕円 351">
          <a:extLst>
            <a:ext uri="{FF2B5EF4-FFF2-40B4-BE49-F238E27FC236}">
              <a16:creationId xmlns:a16="http://schemas.microsoft.com/office/drawing/2014/main" id="{00000000-0008-0000-0F00-000060010000}"/>
            </a:ext>
          </a:extLst>
        </xdr:cNvPr>
        <xdr:cNvSpPr/>
      </xdr:nvSpPr>
      <xdr:spPr>
        <a:xfrm>
          <a:off x="18796000" y="710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40</xdr:row>
      <xdr:rowOff>161925</xdr:rowOff>
    </xdr:from>
    <xdr:ext cx="451757" cy="268061"/>
    <xdr:sp macro="" textlink="">
      <xdr:nvSpPr>
        <xdr:cNvPr id="353" name="【一般廃棄物処理施設】_x000a_一人当たり有形固定資産（償却資産）額該当値テキスト">
          <a:extLst>
            <a:ext uri="{FF2B5EF4-FFF2-40B4-BE49-F238E27FC236}">
              <a16:creationId xmlns:a16="http://schemas.microsoft.com/office/drawing/2014/main" id="{00000000-0008-0000-0F00-000061010000}"/>
            </a:ext>
          </a:extLst>
        </xdr:cNvPr>
        <xdr:cNvSpPr txBox="1"/>
      </xdr:nvSpPr>
      <xdr:spPr>
        <a:xfrm>
          <a:off x="18878550" y="7019925"/>
          <a:ext cx="451757"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10,671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77833</xdr:rowOff>
    </xdr:from>
    <xdr:to>
      <xdr:col>112</xdr:col>
      <xdr:colOff>38100</xdr:colOff>
      <xdr:row>42</xdr:row>
      <xdr:rowOff>7983</xdr:rowOff>
    </xdr:to>
    <xdr:sp macro="" textlink="" fLocksText="0">
      <xdr:nvSpPr>
        <xdr:cNvPr id="354" name="楕円 353">
          <a:extLst>
            <a:ext uri="{FF2B5EF4-FFF2-40B4-BE49-F238E27FC236}">
              <a16:creationId xmlns:a16="http://schemas.microsoft.com/office/drawing/2014/main" id="{00000000-0008-0000-0F00-000062010000}"/>
            </a:ext>
          </a:extLst>
        </xdr:cNvPr>
        <xdr:cNvSpPr/>
      </xdr:nvSpPr>
      <xdr:spPr>
        <a:xfrm>
          <a:off x="18100675" y="710728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41</xdr:row>
      <xdr:rowOff>128237</xdr:rowOff>
    </xdr:from>
    <xdr:to>
      <xdr:col>116</xdr:col>
      <xdr:colOff>63500</xdr:colOff>
      <xdr:row>41</xdr:row>
      <xdr:rowOff>128633</xdr:rowOff>
    </xdr:to>
    <xdr:sp macro="" textlink="">
      <xdr:nvSpPr>
        <xdr:cNvPr id="355" name="直線コネクタ 354">
          <a:extLst>
            <a:ext uri="{FF2B5EF4-FFF2-40B4-BE49-F238E27FC236}">
              <a16:creationId xmlns:a16="http://schemas.microsoft.com/office/drawing/2014/main" id="{00000000-0008-0000-0F00-000063010000}"/>
            </a:ext>
          </a:extLst>
        </xdr:cNvPr>
        <xdr:cNvSpPr/>
      </xdr:nvSpPr>
      <xdr:spPr>
        <a:xfrm flipV="1">
          <a:off x="18132425" y="7157687"/>
          <a:ext cx="714375"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41</xdr:row>
      <xdr:rowOff>78207</xdr:rowOff>
    </xdr:from>
    <xdr:to>
      <xdr:col>107</xdr:col>
      <xdr:colOff>101600</xdr:colOff>
      <xdr:row>42</xdr:row>
      <xdr:rowOff>8357</xdr:rowOff>
    </xdr:to>
    <xdr:sp macro="" textlink="" fLocksText="0">
      <xdr:nvSpPr>
        <xdr:cNvPr id="356" name="楕円 355">
          <a:extLst>
            <a:ext uri="{FF2B5EF4-FFF2-40B4-BE49-F238E27FC236}">
              <a16:creationId xmlns:a16="http://schemas.microsoft.com/office/drawing/2014/main" id="{00000000-0008-0000-0F00-000064010000}"/>
            </a:ext>
          </a:extLst>
        </xdr:cNvPr>
        <xdr:cNvSpPr/>
      </xdr:nvSpPr>
      <xdr:spPr>
        <a:xfrm>
          <a:off x="17325975" y="71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41</xdr:row>
      <xdr:rowOff>128633</xdr:rowOff>
    </xdr:from>
    <xdr:to>
      <xdr:col>111</xdr:col>
      <xdr:colOff>177800</xdr:colOff>
      <xdr:row>41</xdr:row>
      <xdr:rowOff>129007</xdr:rowOff>
    </xdr:to>
    <xdr:sp macro="" textlink="">
      <xdr:nvSpPr>
        <xdr:cNvPr id="357" name="直線コネクタ 356">
          <a:extLst>
            <a:ext uri="{FF2B5EF4-FFF2-40B4-BE49-F238E27FC236}">
              <a16:creationId xmlns:a16="http://schemas.microsoft.com/office/drawing/2014/main" id="{00000000-0008-0000-0F00-000065010000}"/>
            </a:ext>
          </a:extLst>
        </xdr:cNvPr>
        <xdr:cNvSpPr/>
      </xdr:nvSpPr>
      <xdr:spPr>
        <a:xfrm flipV="1">
          <a:off x="17376775" y="7158083"/>
          <a:ext cx="75565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110</xdr:col>
      <xdr:colOff>85725</xdr:colOff>
      <xdr:row>37</xdr:row>
      <xdr:rowOff>114300</xdr:rowOff>
    </xdr:from>
    <xdr:ext cx="451757" cy="268060"/>
    <xdr:sp macro="" textlink="">
      <xdr:nvSpPr>
        <xdr:cNvPr id="358" name="n_1aveValue【一般廃棄物処理施設】_x000a_一人当たり有形固定資産（償却資産）額">
          <a:extLst>
            <a:ext uri="{FF2B5EF4-FFF2-40B4-BE49-F238E27FC236}">
              <a16:creationId xmlns:a16="http://schemas.microsoft.com/office/drawing/2014/main" id="{00000000-0008-0000-0F00-000066010000}"/>
            </a:ext>
          </a:extLst>
        </xdr:cNvPr>
        <xdr:cNvSpPr txBox="1"/>
      </xdr:nvSpPr>
      <xdr:spPr>
        <a:xfrm>
          <a:off x="17897475" y="6457950"/>
          <a:ext cx="451757"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161925</xdr:colOff>
      <xdr:row>37</xdr:row>
      <xdr:rowOff>114300</xdr:rowOff>
    </xdr:from>
    <xdr:ext cx="451757" cy="268060"/>
    <xdr:sp macro="" textlink="">
      <xdr:nvSpPr>
        <xdr:cNvPr id="359" name="n_2aveValue【一般廃棄物処理施設】_x000a_一人当たり有形固定資産（償却資産）額">
          <a:extLst>
            <a:ext uri="{FF2B5EF4-FFF2-40B4-BE49-F238E27FC236}">
              <a16:creationId xmlns:a16="http://schemas.microsoft.com/office/drawing/2014/main" id="{00000000-0008-0000-0F00-000067010000}"/>
            </a:ext>
          </a:extLst>
        </xdr:cNvPr>
        <xdr:cNvSpPr txBox="1"/>
      </xdr:nvSpPr>
      <xdr:spPr>
        <a:xfrm>
          <a:off x="17164050" y="6457950"/>
          <a:ext cx="451757"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28575</xdr:colOff>
      <xdr:row>37</xdr:row>
      <xdr:rowOff>19050</xdr:rowOff>
    </xdr:from>
    <xdr:ext cx="459922" cy="262618"/>
    <xdr:sp macro="" textlink="">
      <xdr:nvSpPr>
        <xdr:cNvPr id="360" name="n_3aveValue【一般廃棄物処理施設】_x000a_一人当たり有形固定資産（償却資産）額">
          <a:extLst>
            <a:ext uri="{FF2B5EF4-FFF2-40B4-BE49-F238E27FC236}">
              <a16:creationId xmlns:a16="http://schemas.microsoft.com/office/drawing/2014/main" id="{00000000-0008-0000-0F00-000068010000}"/>
            </a:ext>
          </a:extLst>
        </xdr:cNvPr>
        <xdr:cNvSpPr txBox="1"/>
      </xdr:nvSpPr>
      <xdr:spPr>
        <a:xfrm>
          <a:off x="16383000" y="6362700"/>
          <a:ext cx="459922"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85725</xdr:colOff>
      <xdr:row>41</xdr:row>
      <xdr:rowOff>171450</xdr:rowOff>
    </xdr:from>
    <xdr:ext cx="451757" cy="268061"/>
    <xdr:sp macro="" textlink="">
      <xdr:nvSpPr>
        <xdr:cNvPr id="361" name="n_1mainValue【一般廃棄物処理施設】_x000a_一人当たり有形固定資産（償却資産）額">
          <a:extLst>
            <a:ext uri="{FF2B5EF4-FFF2-40B4-BE49-F238E27FC236}">
              <a16:creationId xmlns:a16="http://schemas.microsoft.com/office/drawing/2014/main" id="{00000000-0008-0000-0F00-000069010000}"/>
            </a:ext>
          </a:extLst>
        </xdr:cNvPr>
        <xdr:cNvSpPr txBox="1"/>
      </xdr:nvSpPr>
      <xdr:spPr>
        <a:xfrm>
          <a:off x="17897475" y="7200900"/>
          <a:ext cx="451757"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10,619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161925</xdr:colOff>
      <xdr:row>41</xdr:row>
      <xdr:rowOff>171450</xdr:rowOff>
    </xdr:from>
    <xdr:ext cx="451757" cy="268061"/>
    <xdr:sp macro="" textlink="">
      <xdr:nvSpPr>
        <xdr:cNvPr id="362" name="n_2mainValue【一般廃棄物処理施設】_x000a_一人当たり有形固定資産（償却資産）額">
          <a:extLst>
            <a:ext uri="{FF2B5EF4-FFF2-40B4-BE49-F238E27FC236}">
              <a16:creationId xmlns:a16="http://schemas.microsoft.com/office/drawing/2014/main" id="{00000000-0008-0000-0F00-00006A010000}"/>
            </a:ext>
          </a:extLst>
        </xdr:cNvPr>
        <xdr:cNvSpPr txBox="1"/>
      </xdr:nvSpPr>
      <xdr:spPr>
        <a:xfrm>
          <a:off x="17164050" y="7200900"/>
          <a:ext cx="451757"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10,570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fLocksText="0">
      <xdr:nvSpPr>
        <xdr:cNvPr id="363" name="正方形/長方形 362">
          <a:extLst>
            <a:ext uri="{FF2B5EF4-FFF2-40B4-BE49-F238E27FC236}">
              <a16:creationId xmlns:a16="http://schemas.microsoft.com/office/drawing/2014/main" id="{00000000-0008-0000-0F00-00006B01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保健センター・保健所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fLocksText="0">
      <xdr:nvSpPr>
        <xdr:cNvPr id="364" name="正方形/長方形 363">
          <a:extLst>
            <a:ext uri="{FF2B5EF4-FFF2-40B4-BE49-F238E27FC236}">
              <a16:creationId xmlns:a16="http://schemas.microsoft.com/office/drawing/2014/main" id="{00000000-0008-0000-0F00-00006C010000}"/>
            </a:ext>
          </a:extLst>
        </xdr:cNvPr>
        <xdr:cNvSpPr/>
      </xdr:nvSpPr>
      <xdr:spPr>
        <a:xfrm>
          <a:off x="10687050"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fLocksText="0">
      <xdr:nvSpPr>
        <xdr:cNvPr id="365" name="正方形/長方形 364">
          <a:extLst>
            <a:ext uri="{FF2B5EF4-FFF2-40B4-BE49-F238E27FC236}">
              <a16:creationId xmlns:a16="http://schemas.microsoft.com/office/drawing/2014/main" id="{00000000-0008-0000-0F00-00006D010000}"/>
            </a:ext>
          </a:extLst>
        </xdr:cNvPr>
        <xdr:cNvSpPr/>
      </xdr:nvSpPr>
      <xdr:spPr>
        <a:xfrm>
          <a:off x="10687050"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fLocksText="0">
      <xdr:nvSpPr>
        <xdr:cNvPr id="366" name="正方形/長方形 365">
          <a:extLst>
            <a:ext uri="{FF2B5EF4-FFF2-40B4-BE49-F238E27FC236}">
              <a16:creationId xmlns:a16="http://schemas.microsoft.com/office/drawing/2014/main" id="{00000000-0008-0000-0F00-00006E010000}"/>
            </a:ext>
          </a:extLst>
        </xdr:cNvPr>
        <xdr:cNvSpPr/>
      </xdr:nvSpPr>
      <xdr:spPr>
        <a:xfrm>
          <a:off x="11560175"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fLocksText="0">
      <xdr:nvSpPr>
        <xdr:cNvPr id="367" name="正方形/長方形 366">
          <a:extLst>
            <a:ext uri="{FF2B5EF4-FFF2-40B4-BE49-F238E27FC236}">
              <a16:creationId xmlns:a16="http://schemas.microsoft.com/office/drawing/2014/main" id="{00000000-0008-0000-0F00-00006F010000}"/>
            </a:ext>
          </a:extLst>
        </xdr:cNvPr>
        <xdr:cNvSpPr/>
      </xdr:nvSpPr>
      <xdr:spPr>
        <a:xfrm>
          <a:off x="11560175"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fLocksText="0">
      <xdr:nvSpPr>
        <xdr:cNvPr id="368" name="正方形/長方形 367">
          <a:extLst>
            <a:ext uri="{FF2B5EF4-FFF2-40B4-BE49-F238E27FC236}">
              <a16:creationId xmlns:a16="http://schemas.microsoft.com/office/drawing/2014/main" id="{00000000-0008-0000-0F00-000070010000}"/>
            </a:ext>
          </a:extLst>
        </xdr:cNvPr>
        <xdr:cNvSpPr/>
      </xdr:nvSpPr>
      <xdr:spPr>
        <a:xfrm>
          <a:off x="12531725"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fLocksText="0">
      <xdr:nvSpPr>
        <xdr:cNvPr id="369" name="正方形/長方形 368">
          <a:extLst>
            <a:ext uri="{FF2B5EF4-FFF2-40B4-BE49-F238E27FC236}">
              <a16:creationId xmlns:a16="http://schemas.microsoft.com/office/drawing/2014/main" id="{00000000-0008-0000-0F00-000071010000}"/>
            </a:ext>
          </a:extLst>
        </xdr:cNvPr>
        <xdr:cNvSpPr/>
      </xdr:nvSpPr>
      <xdr:spPr>
        <a:xfrm>
          <a:off x="12531725"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fLocksText="0">
      <xdr:nvSpPr>
        <xdr:cNvPr id="370" name="正方形/長方形 369">
          <a:extLst>
            <a:ext uri="{FF2B5EF4-FFF2-40B4-BE49-F238E27FC236}">
              <a16:creationId xmlns:a16="http://schemas.microsoft.com/office/drawing/2014/main" id="{00000000-0008-0000-0F00-000072010000}"/>
            </a:ext>
          </a:extLst>
        </xdr:cNvPr>
        <xdr:cNvSpPr/>
      </xdr:nvSpPr>
      <xdr:spPr>
        <a:xfrm>
          <a:off x="10588625" y="9144000"/>
          <a:ext cx="40100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52</xdr:row>
      <xdr:rowOff>38100</xdr:rowOff>
    </xdr:from>
    <xdr:ext cx="268061" cy="234042"/>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0544175" y="8953500"/>
          <a:ext cx="268061" cy="234042"/>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sp macro="" textlink="">
      <xdr:nvSpPr>
        <xdr:cNvPr id="372" name="直線コネクタ 371">
          <a:extLst>
            <a:ext uri="{FF2B5EF4-FFF2-40B4-BE49-F238E27FC236}">
              <a16:creationId xmlns:a16="http://schemas.microsoft.com/office/drawing/2014/main" id="{00000000-0008-0000-0F00-000074010000}"/>
            </a:ext>
          </a:extLst>
        </xdr:cNvPr>
        <xdr:cNvSpPr/>
      </xdr:nv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64</xdr:row>
      <xdr:rowOff>130628</xdr:rowOff>
    </xdr:from>
    <xdr:to>
      <xdr:col>89</xdr:col>
      <xdr:colOff>177800</xdr:colOff>
      <xdr:row>64</xdr:row>
      <xdr:rowOff>130628</xdr:rowOff>
    </xdr:to>
    <xdr:sp macro="" textlink="">
      <xdr:nvSpPr>
        <xdr:cNvPr id="373" name="直線コネクタ 372">
          <a:extLst>
            <a:ext uri="{FF2B5EF4-FFF2-40B4-BE49-F238E27FC236}">
              <a16:creationId xmlns:a16="http://schemas.microsoft.com/office/drawing/2014/main" id="{00000000-0008-0000-0F00-000075010000}"/>
            </a:ext>
          </a:extLst>
        </xdr:cNvPr>
        <xdr:cNvSpPr/>
      </xdr:nv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104775</xdr:colOff>
      <xdr:row>63</xdr:row>
      <xdr:rowOff>161925</xdr:rowOff>
    </xdr:from>
    <xdr:ext cx="288471" cy="268061"/>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0306050" y="10963275"/>
          <a:ext cx="288471"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sp macro="" textlink="">
      <xdr:nvSpPr>
        <xdr:cNvPr id="375" name="直線コネクタ 374">
          <a:extLst>
            <a:ext uri="{FF2B5EF4-FFF2-40B4-BE49-F238E27FC236}">
              <a16:creationId xmlns:a16="http://schemas.microsoft.com/office/drawing/2014/main" id="{00000000-0008-0000-0F00-000077010000}"/>
            </a:ext>
          </a:extLst>
        </xdr:cNvPr>
        <xdr:cNvSpPr/>
      </xdr:nv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62</xdr:row>
      <xdr:rowOff>0</xdr:rowOff>
    </xdr:from>
    <xdr:ext cx="345621" cy="262618"/>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0239375" y="10629900"/>
          <a:ext cx="345621"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sp macro="" textlink="">
      <xdr:nvSpPr>
        <xdr:cNvPr id="377" name="直線コネクタ 376">
          <a:extLst>
            <a:ext uri="{FF2B5EF4-FFF2-40B4-BE49-F238E27FC236}">
              <a16:creationId xmlns:a16="http://schemas.microsoft.com/office/drawing/2014/main" id="{00000000-0008-0000-0F00-000079010000}"/>
            </a:ext>
          </a:extLst>
        </xdr:cNvPr>
        <xdr:cNvSpPr/>
      </xdr:nv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60</xdr:row>
      <xdr:rowOff>19050</xdr:rowOff>
    </xdr:from>
    <xdr:ext cx="345621" cy="262618"/>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0239375" y="10306050"/>
          <a:ext cx="345621"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sp macro="" textlink="">
      <xdr:nvSpPr>
        <xdr:cNvPr id="379" name="直線コネクタ 378">
          <a:extLst>
            <a:ext uri="{FF2B5EF4-FFF2-40B4-BE49-F238E27FC236}">
              <a16:creationId xmlns:a16="http://schemas.microsoft.com/office/drawing/2014/main" id="{00000000-0008-0000-0F00-00007B010000}"/>
            </a:ext>
          </a:extLst>
        </xdr:cNvPr>
        <xdr:cNvSpPr/>
      </xdr:nv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58</xdr:row>
      <xdr:rowOff>38100</xdr:rowOff>
    </xdr:from>
    <xdr:ext cx="345621" cy="262618"/>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0239375" y="9982200"/>
          <a:ext cx="345621"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sp macro="" textlink="">
      <xdr:nvSpPr>
        <xdr:cNvPr id="381" name="直線コネクタ 380">
          <a:extLst>
            <a:ext uri="{FF2B5EF4-FFF2-40B4-BE49-F238E27FC236}">
              <a16:creationId xmlns:a16="http://schemas.microsoft.com/office/drawing/2014/main" id="{00000000-0008-0000-0F00-00007D010000}"/>
            </a:ext>
          </a:extLst>
        </xdr:cNvPr>
        <xdr:cNvSpPr/>
      </xdr:nv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56</xdr:row>
      <xdr:rowOff>57150</xdr:rowOff>
    </xdr:from>
    <xdr:ext cx="345621" cy="262618"/>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0239375" y="9658350"/>
          <a:ext cx="345621"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sp macro="" textlink="">
      <xdr:nvSpPr>
        <xdr:cNvPr id="383" name="直線コネクタ 382">
          <a:extLst>
            <a:ext uri="{FF2B5EF4-FFF2-40B4-BE49-F238E27FC236}">
              <a16:creationId xmlns:a16="http://schemas.microsoft.com/office/drawing/2014/main" id="{00000000-0008-0000-0F00-00007F010000}"/>
            </a:ext>
          </a:extLst>
        </xdr:cNvPr>
        <xdr:cNvSpPr/>
      </xdr:nv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54</xdr:row>
      <xdr:rowOff>66675</xdr:rowOff>
    </xdr:from>
    <xdr:ext cx="385082" cy="262618"/>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0201275" y="9324975"/>
          <a:ext cx="385082"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sp macro="" textlink="">
      <xdr:nvSpPr>
        <xdr:cNvPr id="385" name="直線コネクタ 384">
          <a:extLst>
            <a:ext uri="{FF2B5EF4-FFF2-40B4-BE49-F238E27FC236}">
              <a16:creationId xmlns:a16="http://schemas.microsoft.com/office/drawing/2014/main" id="{00000000-0008-0000-0F00-000081010000}"/>
            </a:ext>
          </a:extLst>
        </xdr:cNvPr>
        <xdr:cNvSpPr/>
      </xdr:nv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52</xdr:row>
      <xdr:rowOff>85725</xdr:rowOff>
    </xdr:from>
    <xdr:ext cx="385082" cy="268060"/>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0201275" y="9001125"/>
          <a:ext cx="385082"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fLocksText="0">
      <xdr:nvSpPr>
        <xdr:cNvPr id="387" name="【保健センター・保健所】_x000a_有形固定資産減価償却率グラフ枠">
          <a:extLst>
            <a:ext uri="{FF2B5EF4-FFF2-40B4-BE49-F238E27FC236}">
              <a16:creationId xmlns:a16="http://schemas.microsoft.com/office/drawing/2014/main" id="{00000000-0008-0000-0F00-000083010000}"/>
            </a:ext>
          </a:extLst>
        </xdr:cNvPr>
        <xdr:cNvSpPr/>
      </xdr:nvSpPr>
      <xdr:spPr>
        <a:xfrm>
          <a:off x="10588625" y="9144000"/>
          <a:ext cx="40100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sp macro="" textlink="">
      <xdr:nvSpPr>
        <xdr:cNvPr id="388" name="直線コネクタ 387">
          <a:extLst>
            <a:ext uri="{FF2B5EF4-FFF2-40B4-BE49-F238E27FC236}">
              <a16:creationId xmlns:a16="http://schemas.microsoft.com/office/drawing/2014/main" id="{00000000-0008-0000-0F00-000084010000}"/>
            </a:ext>
          </a:extLst>
        </xdr:cNvPr>
        <xdr:cNvSpPr/>
      </xdr:nvSpPr>
      <xdr:spPr>
        <a:xfrm flipV="1">
          <a:off x="13889989"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63</xdr:row>
      <xdr:rowOff>152400</xdr:rowOff>
    </xdr:from>
    <xdr:ext cx="288471" cy="268061"/>
    <xdr:sp macro="" textlink="">
      <xdr:nvSpPr>
        <xdr:cNvPr id="389" name="【保健センター・保健所】_x000a_有形固定資産減価償却率最小値テキスト">
          <a:extLst>
            <a:ext uri="{FF2B5EF4-FFF2-40B4-BE49-F238E27FC236}">
              <a16:creationId xmlns:a16="http://schemas.microsoft.com/office/drawing/2014/main" id="{00000000-0008-0000-0F00-000085010000}"/>
            </a:ext>
          </a:extLst>
        </xdr:cNvPr>
        <xdr:cNvSpPr txBox="1"/>
      </xdr:nvSpPr>
      <xdr:spPr>
        <a:xfrm>
          <a:off x="13925550" y="10953750"/>
          <a:ext cx="288471"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sp macro="" textlink="">
      <xdr:nvSpPr>
        <xdr:cNvPr id="390" name="直線コネクタ 389">
          <a:extLst>
            <a:ext uri="{FF2B5EF4-FFF2-40B4-BE49-F238E27FC236}">
              <a16:creationId xmlns:a16="http://schemas.microsoft.com/office/drawing/2014/main" id="{00000000-0008-0000-0F00-000086010000}"/>
            </a:ext>
          </a:extLst>
        </xdr:cNvPr>
        <xdr:cNvSpPr/>
      </xdr:nvSpPr>
      <xdr:spPr>
        <a:xfrm>
          <a:off x="13801725" y="109515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54</xdr:row>
      <xdr:rowOff>47625</xdr:rowOff>
    </xdr:from>
    <xdr:ext cx="327932" cy="262618"/>
    <xdr:sp macro="" textlink="">
      <xdr:nvSpPr>
        <xdr:cNvPr id="391" name="【保健センター・保健所】_x000a_有形固定資産減価償却率最大値テキスト">
          <a:extLst>
            <a:ext uri="{FF2B5EF4-FFF2-40B4-BE49-F238E27FC236}">
              <a16:creationId xmlns:a16="http://schemas.microsoft.com/office/drawing/2014/main" id="{00000000-0008-0000-0F00-000087010000}"/>
            </a:ext>
          </a:extLst>
        </xdr:cNvPr>
        <xdr:cNvSpPr txBox="1"/>
      </xdr:nvSpPr>
      <xdr:spPr>
        <a:xfrm>
          <a:off x="13925550" y="9305925"/>
          <a:ext cx="327932"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96.6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sp macro="" textlink="">
      <xdr:nvSpPr>
        <xdr:cNvPr id="392" name="直線コネクタ 391">
          <a:extLst>
            <a:ext uri="{FF2B5EF4-FFF2-40B4-BE49-F238E27FC236}">
              <a16:creationId xmlns:a16="http://schemas.microsoft.com/office/drawing/2014/main" id="{00000000-0008-0000-0F00-000088010000}"/>
            </a:ext>
          </a:extLst>
        </xdr:cNvPr>
        <xdr:cNvSpPr/>
      </xdr:nvSpPr>
      <xdr:spPr>
        <a:xfrm>
          <a:off x="13801725" y="95260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60</xdr:row>
      <xdr:rowOff>95250</xdr:rowOff>
    </xdr:from>
    <xdr:ext cx="327932" cy="268061"/>
    <xdr:sp macro="" textlink="">
      <xdr:nvSpPr>
        <xdr:cNvPr id="393" name="【保健センター・保健所】_x000a_有形固定資産減価償却率平均値テキスト">
          <a:extLst>
            <a:ext uri="{FF2B5EF4-FFF2-40B4-BE49-F238E27FC236}">
              <a16:creationId xmlns:a16="http://schemas.microsoft.com/office/drawing/2014/main" id="{00000000-0008-0000-0F00-000089010000}"/>
            </a:ext>
          </a:extLst>
        </xdr:cNvPr>
        <xdr:cNvSpPr txBox="1"/>
      </xdr:nvSpPr>
      <xdr:spPr>
        <a:xfrm>
          <a:off x="13925550" y="10382250"/>
          <a:ext cx="327932" cy="268061"/>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39.7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fLocksText="0">
      <xdr:nvSpPr>
        <xdr:cNvPr id="394" name="フローチャート: 判断 393">
          <a:extLst>
            <a:ext uri="{FF2B5EF4-FFF2-40B4-BE49-F238E27FC236}">
              <a16:creationId xmlns:a16="http://schemas.microsoft.com/office/drawing/2014/main" id="{00000000-0008-0000-0F00-00008A010000}"/>
            </a:ext>
          </a:extLst>
        </xdr:cNvPr>
        <xdr:cNvSpPr/>
      </xdr:nvSpPr>
      <xdr:spPr>
        <a:xfrm>
          <a:off x="13839825" y="104043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fLocksText="0">
      <xdr:nvSpPr>
        <xdr:cNvPr id="395" name="フローチャート: 判断 394">
          <a:extLst>
            <a:ext uri="{FF2B5EF4-FFF2-40B4-BE49-F238E27FC236}">
              <a16:creationId xmlns:a16="http://schemas.microsoft.com/office/drawing/2014/main" id="{00000000-0008-0000-0F00-00008B010000}"/>
            </a:ext>
          </a:extLst>
        </xdr:cNvPr>
        <xdr:cNvSpPr/>
      </xdr:nvSpPr>
      <xdr:spPr>
        <a:xfrm>
          <a:off x="13115925"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fLocksText="0">
      <xdr:nvSpPr>
        <xdr:cNvPr id="396" name="フローチャート: 判断 395">
          <a:extLst>
            <a:ext uri="{FF2B5EF4-FFF2-40B4-BE49-F238E27FC236}">
              <a16:creationId xmlns:a16="http://schemas.microsoft.com/office/drawing/2014/main" id="{00000000-0008-0000-0F00-00008C010000}"/>
            </a:ext>
          </a:extLst>
        </xdr:cNvPr>
        <xdr:cNvSpPr/>
      </xdr:nvSpPr>
      <xdr:spPr>
        <a:xfrm>
          <a:off x="123698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fLocksText="0">
      <xdr:nvSpPr>
        <xdr:cNvPr id="397" name="フローチャート: 判断 396">
          <a:extLst>
            <a:ext uri="{FF2B5EF4-FFF2-40B4-BE49-F238E27FC236}">
              <a16:creationId xmlns:a16="http://schemas.microsoft.com/office/drawing/2014/main" id="{00000000-0008-0000-0F00-00008D010000}"/>
            </a:ext>
          </a:extLst>
        </xdr:cNvPr>
        <xdr:cNvSpPr/>
      </xdr:nvSpPr>
      <xdr:spPr>
        <a:xfrm>
          <a:off x="11623675" y="102688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66</xdr:row>
      <xdr:rowOff>114300</xdr:rowOff>
    </xdr:from>
    <xdr:ext cx="653143" cy="268060"/>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3725525" y="11430000"/>
          <a:ext cx="653143"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66</xdr:row>
      <xdr:rowOff>114300</xdr:rowOff>
    </xdr:from>
    <xdr:ext cx="653143" cy="268060"/>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3001625" y="11430000"/>
          <a:ext cx="653143"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114300</xdr:rowOff>
    </xdr:from>
    <xdr:ext cx="653142" cy="268060"/>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2258675" y="11430000"/>
          <a:ext cx="653142"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66</xdr:row>
      <xdr:rowOff>114300</xdr:rowOff>
    </xdr:from>
    <xdr:ext cx="653143" cy="268060"/>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1496675" y="11430000"/>
          <a:ext cx="653143"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66</xdr:row>
      <xdr:rowOff>114300</xdr:rowOff>
    </xdr:from>
    <xdr:ext cx="653143" cy="268060"/>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0734675" y="11430000"/>
          <a:ext cx="653143"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fLocksText="0">
      <xdr:nvSpPr>
        <xdr:cNvPr id="403" name="楕円 402">
          <a:extLst>
            <a:ext uri="{FF2B5EF4-FFF2-40B4-BE49-F238E27FC236}">
              <a16:creationId xmlns:a16="http://schemas.microsoft.com/office/drawing/2014/main" id="{00000000-0008-0000-0F00-000093010000}"/>
            </a:ext>
          </a:extLst>
        </xdr:cNvPr>
        <xdr:cNvSpPr/>
      </xdr:nvSpPr>
      <xdr:spPr>
        <a:xfrm>
          <a:off x="13839825" y="102574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58</xdr:row>
      <xdr:rowOff>161925</xdr:rowOff>
    </xdr:from>
    <xdr:ext cx="327932" cy="268060"/>
    <xdr:sp macro="" textlink="">
      <xdr:nvSpPr>
        <xdr:cNvPr id="404" name="【保健センター・保健所】_x000a_有形固定資産減価償却率該当値テキスト">
          <a:extLst>
            <a:ext uri="{FF2B5EF4-FFF2-40B4-BE49-F238E27FC236}">
              <a16:creationId xmlns:a16="http://schemas.microsoft.com/office/drawing/2014/main" id="{00000000-0008-0000-0F00-000094010000}"/>
            </a:ext>
          </a:extLst>
        </xdr:cNvPr>
        <xdr:cNvSpPr txBox="1"/>
      </xdr:nvSpPr>
      <xdr:spPr>
        <a:xfrm>
          <a:off x="13925550" y="10106025"/>
          <a:ext cx="327932"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48.7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xdr:rowOff>
    </xdr:from>
    <xdr:to>
      <xdr:col>81</xdr:col>
      <xdr:colOff>101600</xdr:colOff>
      <xdr:row>60</xdr:row>
      <xdr:rowOff>104684</xdr:rowOff>
    </xdr:to>
    <xdr:sp macro="" textlink="" fLocksText="0">
      <xdr:nvSpPr>
        <xdr:cNvPr id="405" name="楕円 404">
          <a:extLst>
            <a:ext uri="{FF2B5EF4-FFF2-40B4-BE49-F238E27FC236}">
              <a16:creationId xmlns:a16="http://schemas.microsoft.com/office/drawing/2014/main" id="{00000000-0008-0000-0F00-000095010000}"/>
            </a:ext>
          </a:extLst>
        </xdr:cNvPr>
        <xdr:cNvSpPr/>
      </xdr:nvSpPr>
      <xdr:spPr>
        <a:xfrm>
          <a:off x="13115925"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60</xdr:row>
      <xdr:rowOff>21227</xdr:rowOff>
    </xdr:from>
    <xdr:to>
      <xdr:col>85</xdr:col>
      <xdr:colOff>127000</xdr:colOff>
      <xdr:row>60</xdr:row>
      <xdr:rowOff>53884</xdr:rowOff>
    </xdr:to>
    <xdr:sp macro="" textlink="">
      <xdr:nvSpPr>
        <xdr:cNvPr id="406" name="直線コネクタ 405">
          <a:extLst>
            <a:ext uri="{FF2B5EF4-FFF2-40B4-BE49-F238E27FC236}">
              <a16:creationId xmlns:a16="http://schemas.microsoft.com/office/drawing/2014/main" id="{00000000-0008-0000-0F00-000096010000}"/>
            </a:ext>
          </a:extLst>
        </xdr:cNvPr>
        <xdr:cNvSpPr/>
      </xdr:nvSpPr>
      <xdr:spPr>
        <a:xfrm flipV="1">
          <a:off x="13166725" y="10308227"/>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60</xdr:row>
      <xdr:rowOff>9616</xdr:rowOff>
    </xdr:from>
    <xdr:to>
      <xdr:col>76</xdr:col>
      <xdr:colOff>165100</xdr:colOff>
      <xdr:row>60</xdr:row>
      <xdr:rowOff>111216</xdr:rowOff>
    </xdr:to>
    <xdr:sp macro="" textlink="" fLocksText="0">
      <xdr:nvSpPr>
        <xdr:cNvPr id="407" name="楕円 406">
          <a:extLst>
            <a:ext uri="{FF2B5EF4-FFF2-40B4-BE49-F238E27FC236}">
              <a16:creationId xmlns:a16="http://schemas.microsoft.com/office/drawing/2014/main" id="{00000000-0008-0000-0F00-000097010000}"/>
            </a:ext>
          </a:extLst>
        </xdr:cNvPr>
        <xdr:cNvSpPr/>
      </xdr:nvSpPr>
      <xdr:spPr>
        <a:xfrm>
          <a:off x="123698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60</xdr:row>
      <xdr:rowOff>53884</xdr:rowOff>
    </xdr:from>
    <xdr:to>
      <xdr:col>81</xdr:col>
      <xdr:colOff>50800</xdr:colOff>
      <xdr:row>60</xdr:row>
      <xdr:rowOff>60416</xdr:rowOff>
    </xdr:to>
    <xdr:sp macro="" textlink="">
      <xdr:nvSpPr>
        <xdr:cNvPr id="408" name="直線コネクタ 407">
          <a:extLst>
            <a:ext uri="{FF2B5EF4-FFF2-40B4-BE49-F238E27FC236}">
              <a16:creationId xmlns:a16="http://schemas.microsoft.com/office/drawing/2014/main" id="{00000000-0008-0000-0F00-000098010000}"/>
            </a:ext>
          </a:extLst>
        </xdr:cNvPr>
        <xdr:cNvSpPr/>
      </xdr:nvSpPr>
      <xdr:spPr>
        <a:xfrm flipV="1">
          <a:off x="12420600" y="10340884"/>
          <a:ext cx="74612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80</xdr:col>
      <xdr:colOff>19050</xdr:colOff>
      <xdr:row>61</xdr:row>
      <xdr:rowOff>57150</xdr:rowOff>
    </xdr:from>
    <xdr:ext cx="355147" cy="262618"/>
    <xdr:sp macro="" textlink="">
      <xdr:nvSpPr>
        <xdr:cNvPr id="409" name="n_1aveValue【保健センター・保健所】_x000a_有形固定資産減価償却率">
          <a:extLst>
            <a:ext uri="{FF2B5EF4-FFF2-40B4-BE49-F238E27FC236}">
              <a16:creationId xmlns:a16="http://schemas.microsoft.com/office/drawing/2014/main" id="{00000000-0008-0000-0F00-000099010000}"/>
            </a:ext>
          </a:extLst>
        </xdr:cNvPr>
        <xdr:cNvSpPr txBox="1"/>
      </xdr:nvSpPr>
      <xdr:spPr>
        <a:xfrm>
          <a:off x="12973050" y="10515600"/>
          <a:ext cx="355147"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61</xdr:row>
      <xdr:rowOff>57150</xdr:rowOff>
    </xdr:from>
    <xdr:ext cx="355146" cy="262618"/>
    <xdr:sp macro="" textlink="">
      <xdr:nvSpPr>
        <xdr:cNvPr id="410" name="n_2aveValue【保健センター・保健所】_x000a_有形固定資産減価償却率">
          <a:extLst>
            <a:ext uri="{FF2B5EF4-FFF2-40B4-BE49-F238E27FC236}">
              <a16:creationId xmlns:a16="http://schemas.microsoft.com/office/drawing/2014/main" id="{00000000-0008-0000-0F00-00009A010000}"/>
            </a:ext>
          </a:extLst>
        </xdr:cNvPr>
        <xdr:cNvSpPr txBox="1"/>
      </xdr:nvSpPr>
      <xdr:spPr>
        <a:xfrm>
          <a:off x="12239625" y="10515600"/>
          <a:ext cx="35514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58</xdr:row>
      <xdr:rowOff>95250</xdr:rowOff>
    </xdr:from>
    <xdr:ext cx="327932" cy="268060"/>
    <xdr:sp macro="" textlink="">
      <xdr:nvSpPr>
        <xdr:cNvPr id="411" name="n_3aveValue【保健センター・保健所】_x000a_有形固定資産減価償却率">
          <a:extLst>
            <a:ext uri="{FF2B5EF4-FFF2-40B4-BE49-F238E27FC236}">
              <a16:creationId xmlns:a16="http://schemas.microsoft.com/office/drawing/2014/main" id="{00000000-0008-0000-0F00-00009B010000}"/>
            </a:ext>
          </a:extLst>
        </xdr:cNvPr>
        <xdr:cNvSpPr txBox="1"/>
      </xdr:nvSpPr>
      <xdr:spPr>
        <a:xfrm>
          <a:off x="11496675" y="10039350"/>
          <a:ext cx="327932"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48.0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58</xdr:row>
      <xdr:rowOff>123825</xdr:rowOff>
    </xdr:from>
    <xdr:ext cx="355147" cy="268060"/>
    <xdr:sp macro="" textlink="">
      <xdr:nvSpPr>
        <xdr:cNvPr id="412" name="n_1mainValue【保健センター・保健所】_x000a_有形固定資産減価償却率">
          <a:extLst>
            <a:ext uri="{FF2B5EF4-FFF2-40B4-BE49-F238E27FC236}">
              <a16:creationId xmlns:a16="http://schemas.microsoft.com/office/drawing/2014/main" id="{00000000-0008-0000-0F00-00009C010000}"/>
            </a:ext>
          </a:extLst>
        </xdr:cNvPr>
        <xdr:cNvSpPr txBox="1"/>
      </xdr:nvSpPr>
      <xdr:spPr>
        <a:xfrm>
          <a:off x="12973050" y="10067925"/>
          <a:ext cx="355147"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46.7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58</xdr:row>
      <xdr:rowOff>123825</xdr:rowOff>
    </xdr:from>
    <xdr:ext cx="355146" cy="268060"/>
    <xdr:sp macro="" textlink="">
      <xdr:nvSpPr>
        <xdr:cNvPr id="413" name="n_2mainValue【保健センター・保健所】_x000a_有形固定資産減価償却率">
          <a:extLst>
            <a:ext uri="{FF2B5EF4-FFF2-40B4-BE49-F238E27FC236}">
              <a16:creationId xmlns:a16="http://schemas.microsoft.com/office/drawing/2014/main" id="{00000000-0008-0000-0F00-00009D010000}"/>
            </a:ext>
          </a:extLst>
        </xdr:cNvPr>
        <xdr:cNvSpPr txBox="1"/>
      </xdr:nvSpPr>
      <xdr:spPr>
        <a:xfrm>
          <a:off x="12239625" y="10067925"/>
          <a:ext cx="355146"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46.3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fLocksText="0">
      <xdr:nvSpPr>
        <xdr:cNvPr id="414" name="正方形/長方形 413">
          <a:extLst>
            <a:ext uri="{FF2B5EF4-FFF2-40B4-BE49-F238E27FC236}">
              <a16:creationId xmlns:a16="http://schemas.microsoft.com/office/drawing/2014/main" id="{00000000-0008-0000-0F00-00009E01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保健センター・保健所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fLocksText="0">
      <xdr:nvSpPr>
        <xdr:cNvPr id="415" name="正方形/長方形 414">
          <a:extLst>
            <a:ext uri="{FF2B5EF4-FFF2-40B4-BE49-F238E27FC236}">
              <a16:creationId xmlns:a16="http://schemas.microsoft.com/office/drawing/2014/main" id="{00000000-0008-0000-0F00-00009F010000}"/>
            </a:ext>
          </a:extLst>
        </xdr:cNvPr>
        <xdr:cNvSpPr/>
      </xdr:nvSpPr>
      <xdr:spPr>
        <a:xfrm>
          <a:off x="15671800"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fLocksText="0">
      <xdr:nvSpPr>
        <xdr:cNvPr id="416" name="正方形/長方形 415">
          <a:extLst>
            <a:ext uri="{FF2B5EF4-FFF2-40B4-BE49-F238E27FC236}">
              <a16:creationId xmlns:a16="http://schemas.microsoft.com/office/drawing/2014/main" id="{00000000-0008-0000-0F00-0000A0010000}"/>
            </a:ext>
          </a:extLst>
        </xdr:cNvPr>
        <xdr:cNvSpPr/>
      </xdr:nvSpPr>
      <xdr:spPr>
        <a:xfrm>
          <a:off x="15671800"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fLocksText="0">
      <xdr:nvSpPr>
        <xdr:cNvPr id="417" name="正方形/長方形 416">
          <a:extLst>
            <a:ext uri="{FF2B5EF4-FFF2-40B4-BE49-F238E27FC236}">
              <a16:creationId xmlns:a16="http://schemas.microsoft.com/office/drawing/2014/main" id="{00000000-0008-0000-0F00-0000A1010000}"/>
            </a:ext>
          </a:extLst>
        </xdr:cNvPr>
        <xdr:cNvSpPr/>
      </xdr:nvSpPr>
      <xdr:spPr>
        <a:xfrm>
          <a:off x="16516350"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fLocksText="0">
      <xdr:nvSpPr>
        <xdr:cNvPr id="418" name="正方形/長方形 417">
          <a:extLst>
            <a:ext uri="{FF2B5EF4-FFF2-40B4-BE49-F238E27FC236}">
              <a16:creationId xmlns:a16="http://schemas.microsoft.com/office/drawing/2014/main" id="{00000000-0008-0000-0F00-0000A2010000}"/>
            </a:ext>
          </a:extLst>
        </xdr:cNvPr>
        <xdr:cNvSpPr/>
      </xdr:nvSpPr>
      <xdr:spPr>
        <a:xfrm>
          <a:off x="16516350"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fLocksText="0">
      <xdr:nvSpPr>
        <xdr:cNvPr id="419" name="正方形/長方形 418">
          <a:extLst>
            <a:ext uri="{FF2B5EF4-FFF2-40B4-BE49-F238E27FC236}">
              <a16:creationId xmlns:a16="http://schemas.microsoft.com/office/drawing/2014/main" id="{00000000-0008-0000-0F00-0000A3010000}"/>
            </a:ext>
          </a:extLst>
        </xdr:cNvPr>
        <xdr:cNvSpPr/>
      </xdr:nvSpPr>
      <xdr:spPr>
        <a:xfrm>
          <a:off x="17487900" y="866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fLocksText="0">
      <xdr:nvSpPr>
        <xdr:cNvPr id="420" name="正方形/長方形 419">
          <a:extLst>
            <a:ext uri="{FF2B5EF4-FFF2-40B4-BE49-F238E27FC236}">
              <a16:creationId xmlns:a16="http://schemas.microsoft.com/office/drawing/2014/main" id="{00000000-0008-0000-0F00-0000A4010000}"/>
            </a:ext>
          </a:extLst>
        </xdr:cNvPr>
        <xdr:cNvSpPr/>
      </xdr:nvSpPr>
      <xdr:spPr>
        <a:xfrm>
          <a:off x="17487900" y="886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fLocksText="0">
      <xdr:nvSpPr>
        <xdr:cNvPr id="421" name="正方形/長方形 420">
          <a:extLst>
            <a:ext uri="{FF2B5EF4-FFF2-40B4-BE49-F238E27FC236}">
              <a16:creationId xmlns:a16="http://schemas.microsoft.com/office/drawing/2014/main" id="{00000000-0008-0000-0F00-0000A5010000}"/>
            </a:ext>
          </a:extLst>
        </xdr:cNvPr>
        <xdr:cNvSpPr/>
      </xdr:nvSpPr>
      <xdr:spPr>
        <a:xfrm>
          <a:off x="15544800" y="9144000"/>
          <a:ext cx="40386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52</xdr:row>
      <xdr:rowOff>38100</xdr:rowOff>
    </xdr:from>
    <xdr:ext cx="297996" cy="234042"/>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5535275" y="8953500"/>
          <a:ext cx="297996" cy="234042"/>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sp macro="" textlink="">
      <xdr:nvSpPr>
        <xdr:cNvPr id="423" name="直線コネクタ 422">
          <a:extLst>
            <a:ext uri="{FF2B5EF4-FFF2-40B4-BE49-F238E27FC236}">
              <a16:creationId xmlns:a16="http://schemas.microsoft.com/office/drawing/2014/main" id="{00000000-0008-0000-0F00-0000A7010000}"/>
            </a:ext>
          </a:extLst>
        </xdr:cNvPr>
        <xdr:cNvSpPr/>
      </xdr:nv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64</xdr:row>
      <xdr:rowOff>0</xdr:rowOff>
    </xdr:from>
    <xdr:to>
      <xdr:col>120</xdr:col>
      <xdr:colOff>114300</xdr:colOff>
      <xdr:row>64</xdr:row>
      <xdr:rowOff>0</xdr:rowOff>
    </xdr:to>
    <xdr:sp macro="" textlink="">
      <xdr:nvSpPr>
        <xdr:cNvPr id="424" name="直線コネクタ 423">
          <a:extLst>
            <a:ext uri="{FF2B5EF4-FFF2-40B4-BE49-F238E27FC236}">
              <a16:creationId xmlns:a16="http://schemas.microsoft.com/office/drawing/2014/main" id="{00000000-0008-0000-0F00-0000A8010000}"/>
            </a:ext>
          </a:extLst>
        </xdr:cNvPr>
        <xdr:cNvSpPr/>
      </xdr:nv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63</xdr:row>
      <xdr:rowOff>28575</xdr:rowOff>
    </xdr:from>
    <xdr:ext cx="393247" cy="262618"/>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5154275" y="10829925"/>
          <a:ext cx="393247"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sp macro="" textlink="">
      <xdr:nvSpPr>
        <xdr:cNvPr id="426" name="直線コネクタ 425">
          <a:extLst>
            <a:ext uri="{FF2B5EF4-FFF2-40B4-BE49-F238E27FC236}">
              <a16:creationId xmlns:a16="http://schemas.microsoft.com/office/drawing/2014/main" id="{00000000-0008-0000-0F00-0000AA010000}"/>
            </a:ext>
          </a:extLst>
        </xdr:cNvPr>
        <xdr:cNvSpPr/>
      </xdr:nv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60</xdr:row>
      <xdr:rowOff>85725</xdr:rowOff>
    </xdr:from>
    <xdr:ext cx="393247" cy="268061"/>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5154275" y="10372725"/>
          <a:ext cx="393247"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sp macro="" textlink="">
      <xdr:nvSpPr>
        <xdr:cNvPr id="428" name="直線コネクタ 427">
          <a:extLst>
            <a:ext uri="{FF2B5EF4-FFF2-40B4-BE49-F238E27FC236}">
              <a16:creationId xmlns:a16="http://schemas.microsoft.com/office/drawing/2014/main" id="{00000000-0008-0000-0F00-0000AC010000}"/>
            </a:ext>
          </a:extLst>
        </xdr:cNvPr>
        <xdr:cNvSpPr/>
      </xdr:nv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57</xdr:row>
      <xdr:rowOff>142875</xdr:rowOff>
    </xdr:from>
    <xdr:ext cx="393247" cy="268061"/>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5154275" y="9915525"/>
          <a:ext cx="393247"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sp macro="" textlink="">
      <xdr:nvSpPr>
        <xdr:cNvPr id="430" name="直線コネクタ 429">
          <a:extLst>
            <a:ext uri="{FF2B5EF4-FFF2-40B4-BE49-F238E27FC236}">
              <a16:creationId xmlns:a16="http://schemas.microsoft.com/office/drawing/2014/main" id="{00000000-0008-0000-0F00-0000AE010000}"/>
            </a:ext>
          </a:extLst>
        </xdr:cNvPr>
        <xdr:cNvSpPr/>
      </xdr:nv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55</xdr:row>
      <xdr:rowOff>28575</xdr:rowOff>
    </xdr:from>
    <xdr:ext cx="393247" cy="262618"/>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5154275" y="9458325"/>
          <a:ext cx="393247"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sp macro="" textlink="">
      <xdr:nvSpPr>
        <xdr:cNvPr id="432" name="直線コネクタ 431">
          <a:extLst>
            <a:ext uri="{FF2B5EF4-FFF2-40B4-BE49-F238E27FC236}">
              <a16:creationId xmlns:a16="http://schemas.microsoft.com/office/drawing/2014/main" id="{00000000-0008-0000-0F00-0000B0010000}"/>
            </a:ext>
          </a:extLst>
        </xdr:cNvPr>
        <xdr:cNvSpPr/>
      </xdr:nv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52</xdr:row>
      <xdr:rowOff>85725</xdr:rowOff>
    </xdr:from>
    <xdr:ext cx="393247" cy="268060"/>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5154275" y="9001125"/>
          <a:ext cx="393247"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fLocksText="0">
      <xdr:nvSpPr>
        <xdr:cNvPr id="434" name="【保健センター・保健所】_x000a_一人当たり面積グラフ枠">
          <a:extLst>
            <a:ext uri="{FF2B5EF4-FFF2-40B4-BE49-F238E27FC236}">
              <a16:creationId xmlns:a16="http://schemas.microsoft.com/office/drawing/2014/main" id="{00000000-0008-0000-0F00-0000B2010000}"/>
            </a:ext>
          </a:extLst>
        </xdr:cNvPr>
        <xdr:cNvSpPr/>
      </xdr:nvSpPr>
      <xdr:spPr>
        <a:xfrm>
          <a:off x="15544800" y="9144000"/>
          <a:ext cx="4038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sp macro="" textlink="">
      <xdr:nvSpPr>
        <xdr:cNvPr id="435" name="直線コネクタ 434">
          <a:extLst>
            <a:ext uri="{FF2B5EF4-FFF2-40B4-BE49-F238E27FC236}">
              <a16:creationId xmlns:a16="http://schemas.microsoft.com/office/drawing/2014/main" id="{00000000-0008-0000-0F00-0000B3010000}"/>
            </a:ext>
          </a:extLst>
        </xdr:cNvPr>
        <xdr:cNvSpPr/>
      </xdr:nvSpPr>
      <xdr:spPr>
        <a:xfrm flipV="1">
          <a:off x="188461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63</xdr:row>
      <xdr:rowOff>142875</xdr:rowOff>
    </xdr:from>
    <xdr:ext cx="393246" cy="268061"/>
    <xdr:sp macro="" textlink="">
      <xdr:nvSpPr>
        <xdr:cNvPr id="436" name="【保健センター・保健所】_x000a_一人当たり面積最小値テキスト">
          <a:extLst>
            <a:ext uri="{FF2B5EF4-FFF2-40B4-BE49-F238E27FC236}">
              <a16:creationId xmlns:a16="http://schemas.microsoft.com/office/drawing/2014/main" id="{00000000-0008-0000-0F00-0000B4010000}"/>
            </a:ext>
          </a:extLst>
        </xdr:cNvPr>
        <xdr:cNvSpPr txBox="1"/>
      </xdr:nvSpPr>
      <xdr:spPr>
        <a:xfrm>
          <a:off x="18878550" y="10944225"/>
          <a:ext cx="393246"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sp macro="" textlink="">
      <xdr:nvSpPr>
        <xdr:cNvPr id="437" name="直線コネクタ 436">
          <a:extLst>
            <a:ext uri="{FF2B5EF4-FFF2-40B4-BE49-F238E27FC236}">
              <a16:creationId xmlns:a16="http://schemas.microsoft.com/office/drawing/2014/main" id="{00000000-0008-0000-0F00-0000B5010000}"/>
            </a:ext>
          </a:extLst>
        </xdr:cNvPr>
        <xdr:cNvSpPr/>
      </xdr:nvSpPr>
      <xdr:spPr>
        <a:xfrm>
          <a:off x="18786475" y="109407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54</xdr:row>
      <xdr:rowOff>95250</xdr:rowOff>
    </xdr:from>
    <xdr:ext cx="393246" cy="268061"/>
    <xdr:sp macro="" textlink="">
      <xdr:nvSpPr>
        <xdr:cNvPr id="438" name="【保健センター・保健所】_x000a_一人当たり面積最大値テキスト">
          <a:extLst>
            <a:ext uri="{FF2B5EF4-FFF2-40B4-BE49-F238E27FC236}">
              <a16:creationId xmlns:a16="http://schemas.microsoft.com/office/drawing/2014/main" id="{00000000-0008-0000-0F00-0000B6010000}"/>
            </a:ext>
          </a:extLst>
        </xdr:cNvPr>
        <xdr:cNvSpPr txBox="1"/>
      </xdr:nvSpPr>
      <xdr:spPr>
        <a:xfrm>
          <a:off x="18878550" y="9353550"/>
          <a:ext cx="393246"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0.304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sp macro="" textlink="">
      <xdr:nvSpPr>
        <xdr:cNvPr id="439" name="直線コネクタ 438">
          <a:extLst>
            <a:ext uri="{FF2B5EF4-FFF2-40B4-BE49-F238E27FC236}">
              <a16:creationId xmlns:a16="http://schemas.microsoft.com/office/drawing/2014/main" id="{00000000-0008-0000-0F00-0000B7010000}"/>
            </a:ext>
          </a:extLst>
        </xdr:cNvPr>
        <xdr:cNvSpPr/>
      </xdr:nvSpPr>
      <xdr:spPr>
        <a:xfrm>
          <a:off x="18786475" y="9582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61</xdr:row>
      <xdr:rowOff>152400</xdr:rowOff>
    </xdr:from>
    <xdr:ext cx="393246" cy="268061"/>
    <xdr:sp macro="" textlink="">
      <xdr:nvSpPr>
        <xdr:cNvPr id="440" name="【保健センター・保健所】_x000a_一人当たり面積平均値テキスト">
          <a:extLst>
            <a:ext uri="{FF2B5EF4-FFF2-40B4-BE49-F238E27FC236}">
              <a16:creationId xmlns:a16="http://schemas.microsoft.com/office/drawing/2014/main" id="{00000000-0008-0000-0F00-0000B8010000}"/>
            </a:ext>
          </a:extLst>
        </xdr:cNvPr>
        <xdr:cNvSpPr txBox="1"/>
      </xdr:nvSpPr>
      <xdr:spPr>
        <a:xfrm>
          <a:off x="18878550" y="10610850"/>
          <a:ext cx="393246" cy="268061"/>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fLocksText="0">
      <xdr:nvSpPr>
        <xdr:cNvPr id="441" name="フローチャート: 判断 440">
          <a:extLst>
            <a:ext uri="{FF2B5EF4-FFF2-40B4-BE49-F238E27FC236}">
              <a16:creationId xmlns:a16="http://schemas.microsoft.com/office/drawing/2014/main" id="{00000000-0008-0000-0F00-0000B9010000}"/>
            </a:ext>
          </a:extLst>
        </xdr:cNvPr>
        <xdr:cNvSpPr/>
      </xdr:nvSpPr>
      <xdr:spPr>
        <a:xfrm>
          <a:off x="187960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fLocksText="0">
      <xdr:nvSpPr>
        <xdr:cNvPr id="442" name="フローチャート: 判断 441">
          <a:extLst>
            <a:ext uri="{FF2B5EF4-FFF2-40B4-BE49-F238E27FC236}">
              <a16:creationId xmlns:a16="http://schemas.microsoft.com/office/drawing/2014/main" id="{00000000-0008-0000-0F00-0000BA010000}"/>
            </a:ext>
          </a:extLst>
        </xdr:cNvPr>
        <xdr:cNvSpPr/>
      </xdr:nvSpPr>
      <xdr:spPr>
        <a:xfrm>
          <a:off x="18100675" y="107574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fLocksText="0">
      <xdr:nvSpPr>
        <xdr:cNvPr id="443" name="フローチャート: 判断 442">
          <a:extLst>
            <a:ext uri="{FF2B5EF4-FFF2-40B4-BE49-F238E27FC236}">
              <a16:creationId xmlns:a16="http://schemas.microsoft.com/office/drawing/2014/main" id="{00000000-0008-0000-0F00-0000BB010000}"/>
            </a:ext>
          </a:extLst>
        </xdr:cNvPr>
        <xdr:cNvSpPr/>
      </xdr:nvSpPr>
      <xdr:spPr>
        <a:xfrm>
          <a:off x="17325975"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62</xdr:row>
      <xdr:rowOff>104648</xdr:rowOff>
    </xdr:from>
    <xdr:to>
      <xdr:col>102</xdr:col>
      <xdr:colOff>165100</xdr:colOff>
      <xdr:row>63</xdr:row>
      <xdr:rowOff>34798</xdr:rowOff>
    </xdr:to>
    <xdr:sp macro="" textlink="" fLocksText="0">
      <xdr:nvSpPr>
        <xdr:cNvPr id="444" name="フローチャート: 判断 443">
          <a:extLst>
            <a:ext uri="{FF2B5EF4-FFF2-40B4-BE49-F238E27FC236}">
              <a16:creationId xmlns:a16="http://schemas.microsoft.com/office/drawing/2014/main" id="{00000000-0008-0000-0F00-0000BC010000}"/>
            </a:ext>
          </a:extLst>
        </xdr:cNvPr>
        <xdr:cNvSpPr/>
      </xdr:nvSpPr>
      <xdr:spPr>
        <a:xfrm>
          <a:off x="1657985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66</xdr:row>
      <xdr:rowOff>114300</xdr:rowOff>
    </xdr:from>
    <xdr:ext cx="653143" cy="268060"/>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8678525" y="11430000"/>
          <a:ext cx="653143"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66</xdr:row>
      <xdr:rowOff>114300</xdr:rowOff>
    </xdr:from>
    <xdr:ext cx="653142" cy="268060"/>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7973675" y="11430000"/>
          <a:ext cx="653142"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66</xdr:row>
      <xdr:rowOff>114300</xdr:rowOff>
    </xdr:from>
    <xdr:ext cx="653143" cy="268060"/>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7211675" y="11430000"/>
          <a:ext cx="653143"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114300</xdr:rowOff>
    </xdr:from>
    <xdr:ext cx="653143" cy="268060"/>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6468725" y="11430000"/>
          <a:ext cx="653143"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66</xdr:row>
      <xdr:rowOff>114300</xdr:rowOff>
    </xdr:from>
    <xdr:ext cx="653142" cy="268060"/>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5706725" y="11430000"/>
          <a:ext cx="653142"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61214</xdr:rowOff>
    </xdr:from>
    <xdr:to>
      <xdr:col>116</xdr:col>
      <xdr:colOff>114300</xdr:colOff>
      <xdr:row>63</xdr:row>
      <xdr:rowOff>162814</xdr:rowOff>
    </xdr:to>
    <xdr:sp macro="" textlink="" fLocksText="0">
      <xdr:nvSpPr>
        <xdr:cNvPr id="450" name="楕円 449">
          <a:extLst>
            <a:ext uri="{FF2B5EF4-FFF2-40B4-BE49-F238E27FC236}">
              <a16:creationId xmlns:a16="http://schemas.microsoft.com/office/drawing/2014/main" id="{00000000-0008-0000-0F00-0000C2010000}"/>
            </a:ext>
          </a:extLst>
        </xdr:cNvPr>
        <xdr:cNvSpPr/>
      </xdr:nvSpPr>
      <xdr:spPr>
        <a:xfrm>
          <a:off x="187960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62</xdr:row>
      <xdr:rowOff>142875</xdr:rowOff>
    </xdr:from>
    <xdr:ext cx="393246" cy="268061"/>
    <xdr:sp macro="" textlink="">
      <xdr:nvSpPr>
        <xdr:cNvPr id="451" name="【保健センター・保健所】_x000a_一人当たり面積該当値テキスト">
          <a:extLst>
            <a:ext uri="{FF2B5EF4-FFF2-40B4-BE49-F238E27FC236}">
              <a16:creationId xmlns:a16="http://schemas.microsoft.com/office/drawing/2014/main" id="{00000000-0008-0000-0F00-0000C3010000}"/>
            </a:ext>
          </a:extLst>
        </xdr:cNvPr>
        <xdr:cNvSpPr txBox="1"/>
      </xdr:nvSpPr>
      <xdr:spPr>
        <a:xfrm>
          <a:off x="18878550" y="10772775"/>
          <a:ext cx="393246"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0.013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61214</xdr:rowOff>
    </xdr:from>
    <xdr:to>
      <xdr:col>112</xdr:col>
      <xdr:colOff>38100</xdr:colOff>
      <xdr:row>63</xdr:row>
      <xdr:rowOff>162814</xdr:rowOff>
    </xdr:to>
    <xdr:sp macro="" textlink="" fLocksText="0">
      <xdr:nvSpPr>
        <xdr:cNvPr id="452" name="楕円 451">
          <a:extLst>
            <a:ext uri="{FF2B5EF4-FFF2-40B4-BE49-F238E27FC236}">
              <a16:creationId xmlns:a16="http://schemas.microsoft.com/office/drawing/2014/main" id="{00000000-0008-0000-0F00-0000C4010000}"/>
            </a:ext>
          </a:extLst>
        </xdr:cNvPr>
        <xdr:cNvSpPr/>
      </xdr:nvSpPr>
      <xdr:spPr>
        <a:xfrm>
          <a:off x="18100675" y="108625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63</xdr:row>
      <xdr:rowOff>112014</xdr:rowOff>
    </xdr:from>
    <xdr:to>
      <xdr:col>116</xdr:col>
      <xdr:colOff>63500</xdr:colOff>
      <xdr:row>63</xdr:row>
      <xdr:rowOff>112014</xdr:rowOff>
    </xdr:to>
    <xdr:sp macro="" textlink="">
      <xdr:nvSpPr>
        <xdr:cNvPr id="453" name="直線コネクタ 452">
          <a:extLst>
            <a:ext uri="{FF2B5EF4-FFF2-40B4-BE49-F238E27FC236}">
              <a16:creationId xmlns:a16="http://schemas.microsoft.com/office/drawing/2014/main" id="{00000000-0008-0000-0F00-0000C5010000}"/>
            </a:ext>
          </a:extLst>
        </xdr:cNvPr>
        <xdr:cNvSpPr/>
      </xdr:nvSpPr>
      <xdr:spPr>
        <a:xfrm>
          <a:off x="18132425" y="10913364"/>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63</xdr:row>
      <xdr:rowOff>61214</xdr:rowOff>
    </xdr:from>
    <xdr:to>
      <xdr:col>107</xdr:col>
      <xdr:colOff>101600</xdr:colOff>
      <xdr:row>63</xdr:row>
      <xdr:rowOff>162814</xdr:rowOff>
    </xdr:to>
    <xdr:sp macro="" textlink="" fLocksText="0">
      <xdr:nvSpPr>
        <xdr:cNvPr id="454" name="楕円 453">
          <a:extLst>
            <a:ext uri="{FF2B5EF4-FFF2-40B4-BE49-F238E27FC236}">
              <a16:creationId xmlns:a16="http://schemas.microsoft.com/office/drawing/2014/main" id="{00000000-0008-0000-0F00-0000C6010000}"/>
            </a:ext>
          </a:extLst>
        </xdr:cNvPr>
        <xdr:cNvSpPr/>
      </xdr:nvSpPr>
      <xdr:spPr>
        <a:xfrm>
          <a:off x="17325975"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63</xdr:row>
      <xdr:rowOff>112014</xdr:rowOff>
    </xdr:from>
    <xdr:to>
      <xdr:col>111</xdr:col>
      <xdr:colOff>177800</xdr:colOff>
      <xdr:row>63</xdr:row>
      <xdr:rowOff>112014</xdr:rowOff>
    </xdr:to>
    <xdr:sp macro="" textlink="">
      <xdr:nvSpPr>
        <xdr:cNvPr id="455" name="直線コネクタ 454">
          <a:extLst>
            <a:ext uri="{FF2B5EF4-FFF2-40B4-BE49-F238E27FC236}">
              <a16:creationId xmlns:a16="http://schemas.microsoft.com/office/drawing/2014/main" id="{00000000-0008-0000-0F00-0000C7010000}"/>
            </a:ext>
          </a:extLst>
        </xdr:cNvPr>
        <xdr:cNvSpPr/>
      </xdr:nvSpPr>
      <xdr:spPr>
        <a:xfrm>
          <a:off x="17376775" y="10913364"/>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110</xdr:col>
      <xdr:colOff>114300</xdr:colOff>
      <xdr:row>61</xdr:row>
      <xdr:rowOff>76200</xdr:rowOff>
    </xdr:from>
    <xdr:ext cx="385082" cy="262618"/>
    <xdr:sp macro="" textlink="">
      <xdr:nvSpPr>
        <xdr:cNvPr id="456" name="n_1aveValue【保健センター・保健所】_x000a_一人当たり面積">
          <a:extLst>
            <a:ext uri="{FF2B5EF4-FFF2-40B4-BE49-F238E27FC236}">
              <a16:creationId xmlns:a16="http://schemas.microsoft.com/office/drawing/2014/main" id="{00000000-0008-0000-0F00-0000C8010000}"/>
            </a:ext>
          </a:extLst>
        </xdr:cNvPr>
        <xdr:cNvSpPr txBox="1"/>
      </xdr:nvSpPr>
      <xdr:spPr>
        <a:xfrm>
          <a:off x="17926050" y="10534650"/>
          <a:ext cx="385082"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61</xdr:row>
      <xdr:rowOff>76200</xdr:rowOff>
    </xdr:from>
    <xdr:ext cx="412296" cy="262618"/>
    <xdr:sp macro="" textlink="">
      <xdr:nvSpPr>
        <xdr:cNvPr id="457" name="n_2aveValue【保健センター・保健所】_x000a_一人当たり面積">
          <a:extLst>
            <a:ext uri="{FF2B5EF4-FFF2-40B4-BE49-F238E27FC236}">
              <a16:creationId xmlns:a16="http://schemas.microsoft.com/office/drawing/2014/main" id="{00000000-0008-0000-0F00-0000C9010000}"/>
            </a:ext>
          </a:extLst>
        </xdr:cNvPr>
        <xdr:cNvSpPr txBox="1"/>
      </xdr:nvSpPr>
      <xdr:spPr>
        <a:xfrm>
          <a:off x="17164050" y="10534650"/>
          <a:ext cx="41229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61</xdr:row>
      <xdr:rowOff>47625</xdr:rowOff>
    </xdr:from>
    <xdr:ext cx="412297" cy="262618"/>
    <xdr:sp macro="" textlink="">
      <xdr:nvSpPr>
        <xdr:cNvPr id="458" name="n_3aveValue【保健センター・保健所】_x000a_一人当たり面積">
          <a:extLst>
            <a:ext uri="{FF2B5EF4-FFF2-40B4-BE49-F238E27FC236}">
              <a16:creationId xmlns:a16="http://schemas.microsoft.com/office/drawing/2014/main" id="{00000000-0008-0000-0F00-0000CA010000}"/>
            </a:ext>
          </a:extLst>
        </xdr:cNvPr>
        <xdr:cNvSpPr txBox="1"/>
      </xdr:nvSpPr>
      <xdr:spPr>
        <a:xfrm>
          <a:off x="16421100" y="10506075"/>
          <a:ext cx="412297"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63</xdr:row>
      <xdr:rowOff>152400</xdr:rowOff>
    </xdr:from>
    <xdr:ext cx="385082" cy="268061"/>
    <xdr:sp macro="" textlink="">
      <xdr:nvSpPr>
        <xdr:cNvPr id="459" name="n_1mainValue【保健センター・保健所】_x000a_一人当たり面積">
          <a:extLst>
            <a:ext uri="{FF2B5EF4-FFF2-40B4-BE49-F238E27FC236}">
              <a16:creationId xmlns:a16="http://schemas.microsoft.com/office/drawing/2014/main" id="{00000000-0008-0000-0F00-0000CB010000}"/>
            </a:ext>
          </a:extLst>
        </xdr:cNvPr>
        <xdr:cNvSpPr txBox="1"/>
      </xdr:nvSpPr>
      <xdr:spPr>
        <a:xfrm>
          <a:off x="17926050" y="10953750"/>
          <a:ext cx="385082"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63</xdr:row>
      <xdr:rowOff>152400</xdr:rowOff>
    </xdr:from>
    <xdr:ext cx="412296" cy="268061"/>
    <xdr:sp macro="" textlink="">
      <xdr:nvSpPr>
        <xdr:cNvPr id="460" name="n_2mainValue【保健センター・保健所】_x000a_一人当たり面積">
          <a:extLst>
            <a:ext uri="{FF2B5EF4-FFF2-40B4-BE49-F238E27FC236}">
              <a16:creationId xmlns:a16="http://schemas.microsoft.com/office/drawing/2014/main" id="{00000000-0008-0000-0F00-0000CC010000}"/>
            </a:ext>
          </a:extLst>
        </xdr:cNvPr>
        <xdr:cNvSpPr txBox="1"/>
      </xdr:nvSpPr>
      <xdr:spPr>
        <a:xfrm>
          <a:off x="17164050" y="10953750"/>
          <a:ext cx="412296"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fLocksText="0">
      <xdr:nvSpPr>
        <xdr:cNvPr id="461" name="正方形/長方形 460">
          <a:extLst>
            <a:ext uri="{FF2B5EF4-FFF2-40B4-BE49-F238E27FC236}">
              <a16:creationId xmlns:a16="http://schemas.microsoft.com/office/drawing/2014/main" id="{00000000-0008-0000-0F00-0000CD01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消防施設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fLocksText="0">
      <xdr:nvSpPr>
        <xdr:cNvPr id="462" name="正方形/長方形 461">
          <a:extLst>
            <a:ext uri="{FF2B5EF4-FFF2-40B4-BE49-F238E27FC236}">
              <a16:creationId xmlns:a16="http://schemas.microsoft.com/office/drawing/2014/main" id="{00000000-0008-0000-0F00-0000CE010000}"/>
            </a:ext>
          </a:extLst>
        </xdr:cNvPr>
        <xdr:cNvSpPr/>
      </xdr:nvSpPr>
      <xdr:spPr>
        <a:xfrm>
          <a:off x="10687050"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fLocksText="0">
      <xdr:nvSpPr>
        <xdr:cNvPr id="463" name="正方形/長方形 462">
          <a:extLst>
            <a:ext uri="{FF2B5EF4-FFF2-40B4-BE49-F238E27FC236}">
              <a16:creationId xmlns:a16="http://schemas.microsoft.com/office/drawing/2014/main" id="{00000000-0008-0000-0F00-0000CF010000}"/>
            </a:ext>
          </a:extLst>
        </xdr:cNvPr>
        <xdr:cNvSpPr/>
      </xdr:nvSpPr>
      <xdr:spPr>
        <a:xfrm>
          <a:off x="10687050"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fLocksText="0">
      <xdr:nvSpPr>
        <xdr:cNvPr id="464" name="正方形/長方形 463">
          <a:extLst>
            <a:ext uri="{FF2B5EF4-FFF2-40B4-BE49-F238E27FC236}">
              <a16:creationId xmlns:a16="http://schemas.microsoft.com/office/drawing/2014/main" id="{00000000-0008-0000-0F00-0000D0010000}"/>
            </a:ext>
          </a:extLst>
        </xdr:cNvPr>
        <xdr:cNvSpPr/>
      </xdr:nvSpPr>
      <xdr:spPr>
        <a:xfrm>
          <a:off x="11560175"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fLocksText="0">
      <xdr:nvSpPr>
        <xdr:cNvPr id="465" name="正方形/長方形 464">
          <a:extLst>
            <a:ext uri="{FF2B5EF4-FFF2-40B4-BE49-F238E27FC236}">
              <a16:creationId xmlns:a16="http://schemas.microsoft.com/office/drawing/2014/main" id="{00000000-0008-0000-0F00-0000D1010000}"/>
            </a:ext>
          </a:extLst>
        </xdr:cNvPr>
        <xdr:cNvSpPr/>
      </xdr:nvSpPr>
      <xdr:spPr>
        <a:xfrm>
          <a:off x="11560175"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fLocksText="0">
      <xdr:nvSpPr>
        <xdr:cNvPr id="466" name="正方形/長方形 465">
          <a:extLst>
            <a:ext uri="{FF2B5EF4-FFF2-40B4-BE49-F238E27FC236}">
              <a16:creationId xmlns:a16="http://schemas.microsoft.com/office/drawing/2014/main" id="{00000000-0008-0000-0F00-0000D2010000}"/>
            </a:ext>
          </a:extLst>
        </xdr:cNvPr>
        <xdr:cNvSpPr/>
      </xdr:nvSpPr>
      <xdr:spPr>
        <a:xfrm>
          <a:off x="12531725"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fLocksText="0">
      <xdr:nvSpPr>
        <xdr:cNvPr id="467" name="正方形/長方形 466">
          <a:extLst>
            <a:ext uri="{FF2B5EF4-FFF2-40B4-BE49-F238E27FC236}">
              <a16:creationId xmlns:a16="http://schemas.microsoft.com/office/drawing/2014/main" id="{00000000-0008-0000-0F00-0000D3010000}"/>
            </a:ext>
          </a:extLst>
        </xdr:cNvPr>
        <xdr:cNvSpPr/>
      </xdr:nvSpPr>
      <xdr:spPr>
        <a:xfrm>
          <a:off x="12531725"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468" name="正方形/長方形 467">
          <a:extLst>
            <a:ext uri="{FF2B5EF4-FFF2-40B4-BE49-F238E27FC236}">
              <a16:creationId xmlns:a16="http://schemas.microsoft.com/office/drawing/2014/main" id="{00000000-0008-0000-0F00-0000D4010000}"/>
            </a:ext>
          </a:extLst>
        </xdr:cNvPr>
        <xdr:cNvSpPr/>
      </xdr:nvSpPr>
      <xdr:spPr>
        <a:xfrm>
          <a:off x="10588625" y="12954000"/>
          <a:ext cx="40100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74</xdr:row>
      <xdr:rowOff>76200</xdr:rowOff>
    </xdr:from>
    <xdr:ext cx="268061" cy="234043"/>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0544175" y="12763500"/>
          <a:ext cx="268061" cy="234043"/>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sp macro="" textlink="">
      <xdr:nvSpPr>
        <xdr:cNvPr id="470" name="直線コネクタ 469">
          <a:extLst>
            <a:ext uri="{FF2B5EF4-FFF2-40B4-BE49-F238E27FC236}">
              <a16:creationId xmlns:a16="http://schemas.microsoft.com/office/drawing/2014/main" id="{00000000-0008-0000-0F00-0000D6010000}"/>
            </a:ext>
          </a:extLst>
        </xdr:cNvPr>
        <xdr:cNvSpPr/>
      </xdr:nv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86</xdr:row>
      <xdr:rowOff>168729</xdr:rowOff>
    </xdr:from>
    <xdr:to>
      <xdr:col>89</xdr:col>
      <xdr:colOff>177800</xdr:colOff>
      <xdr:row>86</xdr:row>
      <xdr:rowOff>168729</xdr:rowOff>
    </xdr:to>
    <xdr:sp macro="" textlink="">
      <xdr:nvSpPr>
        <xdr:cNvPr id="471" name="直線コネクタ 470">
          <a:extLst>
            <a:ext uri="{FF2B5EF4-FFF2-40B4-BE49-F238E27FC236}">
              <a16:creationId xmlns:a16="http://schemas.microsoft.com/office/drawing/2014/main" id="{00000000-0008-0000-0F00-0000D7010000}"/>
            </a:ext>
          </a:extLst>
        </xdr:cNvPr>
        <xdr:cNvSpPr/>
      </xdr:nv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104775</xdr:colOff>
      <xdr:row>86</xdr:row>
      <xdr:rowOff>28575</xdr:rowOff>
    </xdr:from>
    <xdr:ext cx="288471" cy="262618"/>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306050" y="14773275"/>
          <a:ext cx="288471"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sp macro="" textlink="">
      <xdr:nvSpPr>
        <xdr:cNvPr id="473" name="直線コネクタ 472">
          <a:extLst>
            <a:ext uri="{FF2B5EF4-FFF2-40B4-BE49-F238E27FC236}">
              <a16:creationId xmlns:a16="http://schemas.microsoft.com/office/drawing/2014/main" id="{00000000-0008-0000-0F00-0000D9010000}"/>
            </a:ext>
          </a:extLst>
        </xdr:cNvPr>
        <xdr:cNvSpPr/>
      </xdr:nv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84</xdr:row>
      <xdr:rowOff>38100</xdr:rowOff>
    </xdr:from>
    <xdr:ext cx="345621" cy="262618"/>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0239375" y="14439900"/>
          <a:ext cx="345621"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sp macro="" textlink="">
      <xdr:nvSpPr>
        <xdr:cNvPr id="475" name="直線コネクタ 474">
          <a:extLst>
            <a:ext uri="{FF2B5EF4-FFF2-40B4-BE49-F238E27FC236}">
              <a16:creationId xmlns:a16="http://schemas.microsoft.com/office/drawing/2014/main" id="{00000000-0008-0000-0F00-0000DB010000}"/>
            </a:ext>
          </a:extLst>
        </xdr:cNvPr>
        <xdr:cNvSpPr/>
      </xdr:nv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82</xdr:row>
      <xdr:rowOff>57150</xdr:rowOff>
    </xdr:from>
    <xdr:ext cx="345621" cy="262618"/>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0239375" y="14116050"/>
          <a:ext cx="345621"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sp macro="" textlink="">
      <xdr:nvSpPr>
        <xdr:cNvPr id="477" name="直線コネクタ 476">
          <a:extLst>
            <a:ext uri="{FF2B5EF4-FFF2-40B4-BE49-F238E27FC236}">
              <a16:creationId xmlns:a16="http://schemas.microsoft.com/office/drawing/2014/main" id="{00000000-0008-0000-0F00-0000DD010000}"/>
            </a:ext>
          </a:extLst>
        </xdr:cNvPr>
        <xdr:cNvSpPr/>
      </xdr:nv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80</xdr:row>
      <xdr:rowOff>76200</xdr:rowOff>
    </xdr:from>
    <xdr:ext cx="345621" cy="262617"/>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0239375" y="13792200"/>
          <a:ext cx="345621" cy="26261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sp macro="" textlink="">
      <xdr:nvSpPr>
        <xdr:cNvPr id="479" name="直線コネクタ 478">
          <a:extLst>
            <a:ext uri="{FF2B5EF4-FFF2-40B4-BE49-F238E27FC236}">
              <a16:creationId xmlns:a16="http://schemas.microsoft.com/office/drawing/2014/main" id="{00000000-0008-0000-0F00-0000DF010000}"/>
            </a:ext>
          </a:extLst>
        </xdr:cNvPr>
        <xdr:cNvSpPr/>
      </xdr:nv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78</xdr:row>
      <xdr:rowOff>95250</xdr:rowOff>
    </xdr:from>
    <xdr:ext cx="345621" cy="268061"/>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0239375" y="13468350"/>
          <a:ext cx="345621"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sp macro="" textlink="">
      <xdr:nvSpPr>
        <xdr:cNvPr id="481" name="直線コネクタ 480">
          <a:extLst>
            <a:ext uri="{FF2B5EF4-FFF2-40B4-BE49-F238E27FC236}">
              <a16:creationId xmlns:a16="http://schemas.microsoft.com/office/drawing/2014/main" id="{00000000-0008-0000-0F00-0000E1010000}"/>
            </a:ext>
          </a:extLst>
        </xdr:cNvPr>
        <xdr:cNvSpPr/>
      </xdr:nv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76</xdr:row>
      <xdr:rowOff>104775</xdr:rowOff>
    </xdr:from>
    <xdr:ext cx="385082" cy="268061"/>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0201275" y="13134975"/>
          <a:ext cx="385082"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sp macro="" textlink="">
      <xdr:nvSpPr>
        <xdr:cNvPr id="483" name="直線コネクタ 482">
          <a:extLst>
            <a:ext uri="{FF2B5EF4-FFF2-40B4-BE49-F238E27FC236}">
              <a16:creationId xmlns:a16="http://schemas.microsoft.com/office/drawing/2014/main" id="{00000000-0008-0000-0F00-0000E3010000}"/>
            </a:ext>
          </a:extLst>
        </xdr:cNvPr>
        <xdr:cNvSpPr/>
      </xdr:nv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74</xdr:row>
      <xdr:rowOff>123825</xdr:rowOff>
    </xdr:from>
    <xdr:ext cx="385082" cy="268061"/>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0201275" y="12811125"/>
          <a:ext cx="385082"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fLocksText="0">
      <xdr:nvSpPr>
        <xdr:cNvPr id="485" name="【消防施設】_x000a_有形固定資産減価償却率グラフ枠">
          <a:extLst>
            <a:ext uri="{FF2B5EF4-FFF2-40B4-BE49-F238E27FC236}">
              <a16:creationId xmlns:a16="http://schemas.microsoft.com/office/drawing/2014/main" id="{00000000-0008-0000-0F00-0000E5010000}"/>
            </a:ext>
          </a:extLst>
        </xdr:cNvPr>
        <xdr:cNvSpPr/>
      </xdr:nvSpPr>
      <xdr:spPr>
        <a:xfrm>
          <a:off x="10588625" y="12954000"/>
          <a:ext cx="40100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sp macro="" textlink="">
      <xdr:nvSpPr>
        <xdr:cNvPr id="486" name="直線コネクタ 485">
          <a:extLst>
            <a:ext uri="{FF2B5EF4-FFF2-40B4-BE49-F238E27FC236}">
              <a16:creationId xmlns:a16="http://schemas.microsoft.com/office/drawing/2014/main" id="{00000000-0008-0000-0F00-0000E6010000}"/>
            </a:ext>
          </a:extLst>
        </xdr:cNvPr>
        <xdr:cNvSpPr/>
      </xdr:nvSpPr>
      <xdr:spPr>
        <a:xfrm flipV="1">
          <a:off x="13889989"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85</xdr:row>
      <xdr:rowOff>123825</xdr:rowOff>
    </xdr:from>
    <xdr:ext cx="327932" cy="268061"/>
    <xdr:sp macro="" textlink="">
      <xdr:nvSpPr>
        <xdr:cNvPr id="487" name="【消防施設】_x000a_有形固定資産減価償却率最小値テキスト">
          <a:extLst>
            <a:ext uri="{FF2B5EF4-FFF2-40B4-BE49-F238E27FC236}">
              <a16:creationId xmlns:a16="http://schemas.microsoft.com/office/drawing/2014/main" id="{00000000-0008-0000-0F00-0000E7010000}"/>
            </a:ext>
          </a:extLst>
        </xdr:cNvPr>
        <xdr:cNvSpPr txBox="1"/>
      </xdr:nvSpPr>
      <xdr:spPr>
        <a:xfrm>
          <a:off x="13925550" y="14697075"/>
          <a:ext cx="327932"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13.5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sp macro="" textlink="">
      <xdr:nvSpPr>
        <xdr:cNvPr id="488" name="直線コネクタ 487">
          <a:extLst>
            <a:ext uri="{FF2B5EF4-FFF2-40B4-BE49-F238E27FC236}">
              <a16:creationId xmlns:a16="http://schemas.microsoft.com/office/drawing/2014/main" id="{00000000-0008-0000-0F00-0000E8010000}"/>
            </a:ext>
          </a:extLst>
        </xdr:cNvPr>
        <xdr:cNvSpPr/>
      </xdr:nvSpPr>
      <xdr:spPr>
        <a:xfrm>
          <a:off x="13801725" y="146929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76</xdr:row>
      <xdr:rowOff>152400</xdr:rowOff>
    </xdr:from>
    <xdr:ext cx="327932" cy="268061"/>
    <xdr:sp macro="" textlink="">
      <xdr:nvSpPr>
        <xdr:cNvPr id="489" name="【消防施設】_x000a_有形固定資産減価償却率最大値テキスト">
          <a:extLst>
            <a:ext uri="{FF2B5EF4-FFF2-40B4-BE49-F238E27FC236}">
              <a16:creationId xmlns:a16="http://schemas.microsoft.com/office/drawing/2014/main" id="{00000000-0008-0000-0F00-0000E9010000}"/>
            </a:ext>
          </a:extLst>
        </xdr:cNvPr>
        <xdr:cNvSpPr txBox="1"/>
      </xdr:nvSpPr>
      <xdr:spPr>
        <a:xfrm>
          <a:off x="13925550" y="13182600"/>
          <a:ext cx="327932"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92.2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sp macro="" textlink="">
      <xdr:nvSpPr>
        <xdr:cNvPr id="490" name="直線コネクタ 489">
          <a:extLst>
            <a:ext uri="{FF2B5EF4-FFF2-40B4-BE49-F238E27FC236}">
              <a16:creationId xmlns:a16="http://schemas.microsoft.com/office/drawing/2014/main" id="{00000000-0008-0000-0F00-0000EA010000}"/>
            </a:ext>
          </a:extLst>
        </xdr:cNvPr>
        <xdr:cNvSpPr/>
      </xdr:nvSpPr>
      <xdr:spPr>
        <a:xfrm>
          <a:off x="13801725" y="134079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80</xdr:row>
      <xdr:rowOff>38100</xdr:rowOff>
    </xdr:from>
    <xdr:ext cx="327932" cy="262617"/>
    <xdr:sp macro="" textlink="">
      <xdr:nvSpPr>
        <xdr:cNvPr id="491" name="【消防施設】_x000a_有形固定資産減価償却率平均値テキスト">
          <a:extLst>
            <a:ext uri="{FF2B5EF4-FFF2-40B4-BE49-F238E27FC236}">
              <a16:creationId xmlns:a16="http://schemas.microsoft.com/office/drawing/2014/main" id="{00000000-0008-0000-0F00-0000EB010000}"/>
            </a:ext>
          </a:extLst>
        </xdr:cNvPr>
        <xdr:cNvSpPr txBox="1"/>
      </xdr:nvSpPr>
      <xdr:spPr>
        <a:xfrm>
          <a:off x="13925550" y="13754100"/>
          <a:ext cx="327932" cy="26261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66.7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fLocksText="0">
      <xdr:nvSpPr>
        <xdr:cNvPr id="492" name="フローチャート: 判断 491">
          <a:extLst>
            <a:ext uri="{FF2B5EF4-FFF2-40B4-BE49-F238E27FC236}">
              <a16:creationId xmlns:a16="http://schemas.microsoft.com/office/drawing/2014/main" id="{00000000-0008-0000-0F00-0000EC010000}"/>
            </a:ext>
          </a:extLst>
        </xdr:cNvPr>
        <xdr:cNvSpPr/>
      </xdr:nvSpPr>
      <xdr:spPr>
        <a:xfrm>
          <a:off x="13839825" y="137735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fLocksText="0">
      <xdr:nvSpPr>
        <xdr:cNvPr id="493" name="フローチャート: 判断 492">
          <a:extLst>
            <a:ext uri="{FF2B5EF4-FFF2-40B4-BE49-F238E27FC236}">
              <a16:creationId xmlns:a16="http://schemas.microsoft.com/office/drawing/2014/main" id="{00000000-0008-0000-0F00-0000ED010000}"/>
            </a:ext>
          </a:extLst>
        </xdr:cNvPr>
        <xdr:cNvSpPr/>
      </xdr:nvSpPr>
      <xdr:spPr>
        <a:xfrm>
          <a:off x="13115925"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fLocksText="0">
      <xdr:nvSpPr>
        <xdr:cNvPr id="494" name="フローチャート: 判断 493">
          <a:extLst>
            <a:ext uri="{FF2B5EF4-FFF2-40B4-BE49-F238E27FC236}">
              <a16:creationId xmlns:a16="http://schemas.microsoft.com/office/drawing/2014/main" id="{00000000-0008-0000-0F00-0000EE010000}"/>
            </a:ext>
          </a:extLst>
        </xdr:cNvPr>
        <xdr:cNvSpPr/>
      </xdr:nvSpPr>
      <xdr:spPr>
        <a:xfrm>
          <a:off x="123698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fLocksText="0">
      <xdr:nvSpPr>
        <xdr:cNvPr id="495" name="フローチャート: 判断 494">
          <a:extLst>
            <a:ext uri="{FF2B5EF4-FFF2-40B4-BE49-F238E27FC236}">
              <a16:creationId xmlns:a16="http://schemas.microsoft.com/office/drawing/2014/main" id="{00000000-0008-0000-0F00-0000EF010000}"/>
            </a:ext>
          </a:extLst>
        </xdr:cNvPr>
        <xdr:cNvSpPr/>
      </xdr:nvSpPr>
      <xdr:spPr>
        <a:xfrm>
          <a:off x="11623675" y="139710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88</xdr:row>
      <xdr:rowOff>152400</xdr:rowOff>
    </xdr:from>
    <xdr:ext cx="653143" cy="268061"/>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3725525" y="15240000"/>
          <a:ext cx="653143"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88</xdr:row>
      <xdr:rowOff>152400</xdr:rowOff>
    </xdr:from>
    <xdr:ext cx="653143" cy="268061"/>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3001625" y="15240000"/>
          <a:ext cx="653143"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152400</xdr:rowOff>
    </xdr:from>
    <xdr:ext cx="653142" cy="268061"/>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258675" y="15240000"/>
          <a:ext cx="653142"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88</xdr:row>
      <xdr:rowOff>152400</xdr:rowOff>
    </xdr:from>
    <xdr:ext cx="653143" cy="268061"/>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496675" y="15240000"/>
          <a:ext cx="653143"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88</xdr:row>
      <xdr:rowOff>152400</xdr:rowOff>
    </xdr:from>
    <xdr:ext cx="653143" cy="268061"/>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0734675" y="15240000"/>
          <a:ext cx="653143"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54248</xdr:rowOff>
    </xdr:from>
    <xdr:to>
      <xdr:col>85</xdr:col>
      <xdr:colOff>177800</xdr:colOff>
      <xdr:row>79</xdr:row>
      <xdr:rowOff>155848</xdr:rowOff>
    </xdr:to>
    <xdr:sp macro="" textlink="" fLocksText="0">
      <xdr:nvSpPr>
        <xdr:cNvPr id="501" name="楕円 500">
          <a:extLst>
            <a:ext uri="{FF2B5EF4-FFF2-40B4-BE49-F238E27FC236}">
              <a16:creationId xmlns:a16="http://schemas.microsoft.com/office/drawing/2014/main" id="{00000000-0008-0000-0F00-0000F5010000}"/>
            </a:ext>
          </a:extLst>
        </xdr:cNvPr>
        <xdr:cNvSpPr/>
      </xdr:nvSpPr>
      <xdr:spPr>
        <a:xfrm>
          <a:off x="13839825" y="135987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78</xdr:row>
      <xdr:rowOff>76200</xdr:rowOff>
    </xdr:from>
    <xdr:ext cx="327932" cy="262618"/>
    <xdr:sp macro="" textlink="">
      <xdr:nvSpPr>
        <xdr:cNvPr id="502" name="【消防施設】_x000a_有形固定資産減価償却率該当値テキスト">
          <a:extLst>
            <a:ext uri="{FF2B5EF4-FFF2-40B4-BE49-F238E27FC236}">
              <a16:creationId xmlns:a16="http://schemas.microsoft.com/office/drawing/2014/main" id="{00000000-0008-0000-0F00-0000F6010000}"/>
            </a:ext>
          </a:extLst>
        </xdr:cNvPr>
        <xdr:cNvSpPr txBox="1"/>
      </xdr:nvSpPr>
      <xdr:spPr>
        <a:xfrm>
          <a:off x="13925550" y="13449300"/>
          <a:ext cx="327932"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73842</xdr:rowOff>
    </xdr:from>
    <xdr:to>
      <xdr:col>81</xdr:col>
      <xdr:colOff>101600</xdr:colOff>
      <xdr:row>80</xdr:row>
      <xdr:rowOff>3992</xdr:rowOff>
    </xdr:to>
    <xdr:sp macro="" textlink="" fLocksText="0">
      <xdr:nvSpPr>
        <xdr:cNvPr id="503" name="楕円 502">
          <a:extLst>
            <a:ext uri="{FF2B5EF4-FFF2-40B4-BE49-F238E27FC236}">
              <a16:creationId xmlns:a16="http://schemas.microsoft.com/office/drawing/2014/main" id="{00000000-0008-0000-0F00-0000F7010000}"/>
            </a:ext>
          </a:extLst>
        </xdr:cNvPr>
        <xdr:cNvSpPr/>
      </xdr:nvSpPr>
      <xdr:spPr>
        <a:xfrm>
          <a:off x="13115925" y="136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79</xdr:row>
      <xdr:rowOff>105048</xdr:rowOff>
    </xdr:from>
    <xdr:to>
      <xdr:col>85</xdr:col>
      <xdr:colOff>127000</xdr:colOff>
      <xdr:row>79</xdr:row>
      <xdr:rowOff>124642</xdr:rowOff>
    </xdr:to>
    <xdr:sp macro="" textlink="">
      <xdr:nvSpPr>
        <xdr:cNvPr id="504" name="直線コネクタ 503">
          <a:extLst>
            <a:ext uri="{FF2B5EF4-FFF2-40B4-BE49-F238E27FC236}">
              <a16:creationId xmlns:a16="http://schemas.microsoft.com/office/drawing/2014/main" id="{00000000-0008-0000-0F00-0000F8010000}"/>
            </a:ext>
          </a:extLst>
        </xdr:cNvPr>
        <xdr:cNvSpPr/>
      </xdr:nvSpPr>
      <xdr:spPr>
        <a:xfrm flipV="1">
          <a:off x="13166725" y="13649598"/>
          <a:ext cx="7239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79</xdr:row>
      <xdr:rowOff>18324</xdr:rowOff>
    </xdr:from>
    <xdr:to>
      <xdr:col>76</xdr:col>
      <xdr:colOff>165100</xdr:colOff>
      <xdr:row>79</xdr:row>
      <xdr:rowOff>119924</xdr:rowOff>
    </xdr:to>
    <xdr:sp macro="" textlink="" fLocksText="0">
      <xdr:nvSpPr>
        <xdr:cNvPr id="505" name="楕円 504">
          <a:extLst>
            <a:ext uri="{FF2B5EF4-FFF2-40B4-BE49-F238E27FC236}">
              <a16:creationId xmlns:a16="http://schemas.microsoft.com/office/drawing/2014/main" id="{00000000-0008-0000-0F00-0000F9010000}"/>
            </a:ext>
          </a:extLst>
        </xdr:cNvPr>
        <xdr:cNvSpPr/>
      </xdr:nvSpPr>
      <xdr:spPr>
        <a:xfrm>
          <a:off x="123698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79</xdr:row>
      <xdr:rowOff>69124</xdr:rowOff>
    </xdr:from>
    <xdr:to>
      <xdr:col>81</xdr:col>
      <xdr:colOff>50800</xdr:colOff>
      <xdr:row>79</xdr:row>
      <xdr:rowOff>124642</xdr:rowOff>
    </xdr:to>
    <xdr:sp macro="" textlink="">
      <xdr:nvSpPr>
        <xdr:cNvPr id="506" name="直線コネクタ 505">
          <a:extLst>
            <a:ext uri="{FF2B5EF4-FFF2-40B4-BE49-F238E27FC236}">
              <a16:creationId xmlns:a16="http://schemas.microsoft.com/office/drawing/2014/main" id="{00000000-0008-0000-0F00-0000FA010000}"/>
            </a:ext>
          </a:extLst>
        </xdr:cNvPr>
        <xdr:cNvSpPr/>
      </xdr:nvSpPr>
      <xdr:spPr>
        <a:xfrm>
          <a:off x="12420600" y="13613674"/>
          <a:ext cx="746125"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80</xdr:col>
      <xdr:colOff>19050</xdr:colOff>
      <xdr:row>81</xdr:row>
      <xdr:rowOff>9525</xdr:rowOff>
    </xdr:from>
    <xdr:ext cx="355147" cy="262618"/>
    <xdr:sp macro="" textlink="">
      <xdr:nvSpPr>
        <xdr:cNvPr id="507" name="n_1aveValue【消防施設】_x000a_有形固定資産減価償却率">
          <a:extLst>
            <a:ext uri="{FF2B5EF4-FFF2-40B4-BE49-F238E27FC236}">
              <a16:creationId xmlns:a16="http://schemas.microsoft.com/office/drawing/2014/main" id="{00000000-0008-0000-0F00-0000FB010000}"/>
            </a:ext>
          </a:extLst>
        </xdr:cNvPr>
        <xdr:cNvSpPr txBox="1"/>
      </xdr:nvSpPr>
      <xdr:spPr>
        <a:xfrm>
          <a:off x="12973050" y="13896975"/>
          <a:ext cx="355147"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81</xdr:row>
      <xdr:rowOff>9525</xdr:rowOff>
    </xdr:from>
    <xdr:ext cx="355146" cy="262618"/>
    <xdr:sp macro="" textlink="">
      <xdr:nvSpPr>
        <xdr:cNvPr id="508" name="n_2aveValue【消防施設】_x000a_有形固定資産減価償却率">
          <a:extLst>
            <a:ext uri="{FF2B5EF4-FFF2-40B4-BE49-F238E27FC236}">
              <a16:creationId xmlns:a16="http://schemas.microsoft.com/office/drawing/2014/main" id="{00000000-0008-0000-0F00-0000FC010000}"/>
            </a:ext>
          </a:extLst>
        </xdr:cNvPr>
        <xdr:cNvSpPr txBox="1"/>
      </xdr:nvSpPr>
      <xdr:spPr>
        <a:xfrm>
          <a:off x="12239625" y="13896975"/>
          <a:ext cx="35514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80</xdr:row>
      <xdr:rowOff>28575</xdr:rowOff>
    </xdr:from>
    <xdr:ext cx="327932" cy="262617"/>
    <xdr:sp macro="" textlink="">
      <xdr:nvSpPr>
        <xdr:cNvPr id="509" name="n_3aveValue【消防施設】_x000a_有形固定資産減価償却率">
          <a:extLst>
            <a:ext uri="{FF2B5EF4-FFF2-40B4-BE49-F238E27FC236}">
              <a16:creationId xmlns:a16="http://schemas.microsoft.com/office/drawing/2014/main" id="{00000000-0008-0000-0F00-0000FD010000}"/>
            </a:ext>
          </a:extLst>
        </xdr:cNvPr>
        <xdr:cNvSpPr txBox="1"/>
      </xdr:nvSpPr>
      <xdr:spPr>
        <a:xfrm>
          <a:off x="11496675" y="13744575"/>
          <a:ext cx="327932" cy="26261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78</xdr:row>
      <xdr:rowOff>19050</xdr:rowOff>
    </xdr:from>
    <xdr:ext cx="355147" cy="262618"/>
    <xdr:sp macro="" textlink="">
      <xdr:nvSpPr>
        <xdr:cNvPr id="510" name="n_1mainValue【消防施設】_x000a_有形固定資産減価償却率">
          <a:extLst>
            <a:ext uri="{FF2B5EF4-FFF2-40B4-BE49-F238E27FC236}">
              <a16:creationId xmlns:a16="http://schemas.microsoft.com/office/drawing/2014/main" id="{00000000-0008-0000-0F00-0000FE010000}"/>
            </a:ext>
          </a:extLst>
        </xdr:cNvPr>
        <xdr:cNvSpPr txBox="1"/>
      </xdr:nvSpPr>
      <xdr:spPr>
        <a:xfrm>
          <a:off x="12973050" y="13392150"/>
          <a:ext cx="355147"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77</xdr:row>
      <xdr:rowOff>133350</xdr:rowOff>
    </xdr:from>
    <xdr:ext cx="355146" cy="268061"/>
    <xdr:sp macro="" textlink="">
      <xdr:nvSpPr>
        <xdr:cNvPr id="511" name="n_2mainValue【消防施設】_x000a_有形固定資産減価償却率">
          <a:extLst>
            <a:ext uri="{FF2B5EF4-FFF2-40B4-BE49-F238E27FC236}">
              <a16:creationId xmlns:a16="http://schemas.microsoft.com/office/drawing/2014/main" id="{00000000-0008-0000-0F00-0000FF010000}"/>
            </a:ext>
          </a:extLst>
        </xdr:cNvPr>
        <xdr:cNvSpPr txBox="1"/>
      </xdr:nvSpPr>
      <xdr:spPr>
        <a:xfrm>
          <a:off x="12239625" y="13335000"/>
          <a:ext cx="355146"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79.6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fLocksText="0">
      <xdr:nvSpPr>
        <xdr:cNvPr id="512" name="正方形/長方形 511">
          <a:extLst>
            <a:ext uri="{FF2B5EF4-FFF2-40B4-BE49-F238E27FC236}">
              <a16:creationId xmlns:a16="http://schemas.microsoft.com/office/drawing/2014/main" id="{00000000-0008-0000-0F00-00000002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消防施設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fLocksText="0">
      <xdr:nvSpPr>
        <xdr:cNvPr id="513" name="正方形/長方形 512">
          <a:extLst>
            <a:ext uri="{FF2B5EF4-FFF2-40B4-BE49-F238E27FC236}">
              <a16:creationId xmlns:a16="http://schemas.microsoft.com/office/drawing/2014/main" id="{00000000-0008-0000-0F00-000001020000}"/>
            </a:ext>
          </a:extLst>
        </xdr:cNvPr>
        <xdr:cNvSpPr/>
      </xdr:nvSpPr>
      <xdr:spPr>
        <a:xfrm>
          <a:off x="15671800"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fLocksText="0">
      <xdr:nvSpPr>
        <xdr:cNvPr id="514" name="正方形/長方形 513">
          <a:extLst>
            <a:ext uri="{FF2B5EF4-FFF2-40B4-BE49-F238E27FC236}">
              <a16:creationId xmlns:a16="http://schemas.microsoft.com/office/drawing/2014/main" id="{00000000-0008-0000-0F00-000002020000}"/>
            </a:ext>
          </a:extLst>
        </xdr:cNvPr>
        <xdr:cNvSpPr/>
      </xdr:nvSpPr>
      <xdr:spPr>
        <a:xfrm>
          <a:off x="15671800"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fLocksText="0">
      <xdr:nvSpPr>
        <xdr:cNvPr id="515" name="正方形/長方形 514">
          <a:extLst>
            <a:ext uri="{FF2B5EF4-FFF2-40B4-BE49-F238E27FC236}">
              <a16:creationId xmlns:a16="http://schemas.microsoft.com/office/drawing/2014/main" id="{00000000-0008-0000-0F00-000003020000}"/>
            </a:ext>
          </a:extLst>
        </xdr:cNvPr>
        <xdr:cNvSpPr/>
      </xdr:nvSpPr>
      <xdr:spPr>
        <a:xfrm>
          <a:off x="16516350"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fLocksText="0">
      <xdr:nvSpPr>
        <xdr:cNvPr id="516" name="正方形/長方形 515">
          <a:extLst>
            <a:ext uri="{FF2B5EF4-FFF2-40B4-BE49-F238E27FC236}">
              <a16:creationId xmlns:a16="http://schemas.microsoft.com/office/drawing/2014/main" id="{00000000-0008-0000-0F00-000004020000}"/>
            </a:ext>
          </a:extLst>
        </xdr:cNvPr>
        <xdr:cNvSpPr/>
      </xdr:nvSpPr>
      <xdr:spPr>
        <a:xfrm>
          <a:off x="16516350"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fLocksText="0">
      <xdr:nvSpPr>
        <xdr:cNvPr id="517" name="正方形/長方形 516">
          <a:extLst>
            <a:ext uri="{FF2B5EF4-FFF2-40B4-BE49-F238E27FC236}">
              <a16:creationId xmlns:a16="http://schemas.microsoft.com/office/drawing/2014/main" id="{00000000-0008-0000-0F00-000005020000}"/>
            </a:ext>
          </a:extLst>
        </xdr:cNvPr>
        <xdr:cNvSpPr/>
      </xdr:nvSpPr>
      <xdr:spPr>
        <a:xfrm>
          <a:off x="17487900" y="1247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fLocksText="0">
      <xdr:nvSpPr>
        <xdr:cNvPr id="518" name="正方形/長方形 517">
          <a:extLst>
            <a:ext uri="{FF2B5EF4-FFF2-40B4-BE49-F238E27FC236}">
              <a16:creationId xmlns:a16="http://schemas.microsoft.com/office/drawing/2014/main" id="{00000000-0008-0000-0F00-000006020000}"/>
            </a:ext>
          </a:extLst>
        </xdr:cNvPr>
        <xdr:cNvSpPr/>
      </xdr:nvSpPr>
      <xdr:spPr>
        <a:xfrm>
          <a:off x="17487900" y="1267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fLocksText="0">
      <xdr:nvSpPr>
        <xdr:cNvPr id="519" name="正方形/長方形 518">
          <a:extLst>
            <a:ext uri="{FF2B5EF4-FFF2-40B4-BE49-F238E27FC236}">
              <a16:creationId xmlns:a16="http://schemas.microsoft.com/office/drawing/2014/main" id="{00000000-0008-0000-0F00-000007020000}"/>
            </a:ext>
          </a:extLst>
        </xdr:cNvPr>
        <xdr:cNvSpPr/>
      </xdr:nvSpPr>
      <xdr:spPr>
        <a:xfrm>
          <a:off x="15544800" y="12954000"/>
          <a:ext cx="40386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74</xdr:row>
      <xdr:rowOff>76200</xdr:rowOff>
    </xdr:from>
    <xdr:ext cx="297996" cy="234043"/>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5535275" y="12763500"/>
          <a:ext cx="297996" cy="234043"/>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sp macro="" textlink="">
      <xdr:nvSpPr>
        <xdr:cNvPr id="521" name="直線コネクタ 520">
          <a:extLst>
            <a:ext uri="{FF2B5EF4-FFF2-40B4-BE49-F238E27FC236}">
              <a16:creationId xmlns:a16="http://schemas.microsoft.com/office/drawing/2014/main" id="{00000000-0008-0000-0F00-000009020000}"/>
            </a:ext>
          </a:extLst>
        </xdr:cNvPr>
        <xdr:cNvSpPr/>
      </xdr:nv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86</xdr:row>
      <xdr:rowOff>38100</xdr:rowOff>
    </xdr:from>
    <xdr:to>
      <xdr:col>120</xdr:col>
      <xdr:colOff>114300</xdr:colOff>
      <xdr:row>86</xdr:row>
      <xdr:rowOff>38100</xdr:rowOff>
    </xdr:to>
    <xdr:sp macro="" textlink="">
      <xdr:nvSpPr>
        <xdr:cNvPr id="522" name="直線コネクタ 521">
          <a:extLst>
            <a:ext uri="{FF2B5EF4-FFF2-40B4-BE49-F238E27FC236}">
              <a16:creationId xmlns:a16="http://schemas.microsoft.com/office/drawing/2014/main" id="{00000000-0008-0000-0F00-00000A020000}"/>
            </a:ext>
          </a:extLst>
        </xdr:cNvPr>
        <xdr:cNvSpPr/>
      </xdr:nv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85</xdr:row>
      <xdr:rowOff>66675</xdr:rowOff>
    </xdr:from>
    <xdr:ext cx="393247" cy="262618"/>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5154275" y="14639925"/>
          <a:ext cx="393247"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sp macro="" textlink="">
      <xdr:nvSpPr>
        <xdr:cNvPr id="524" name="直線コネクタ 523">
          <a:extLst>
            <a:ext uri="{FF2B5EF4-FFF2-40B4-BE49-F238E27FC236}">
              <a16:creationId xmlns:a16="http://schemas.microsoft.com/office/drawing/2014/main" id="{00000000-0008-0000-0F00-00000C020000}"/>
            </a:ext>
          </a:extLst>
        </xdr:cNvPr>
        <xdr:cNvSpPr/>
      </xdr:nv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82</xdr:row>
      <xdr:rowOff>123825</xdr:rowOff>
    </xdr:from>
    <xdr:ext cx="393247" cy="268061"/>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5154275" y="14182725"/>
          <a:ext cx="393247"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sp macro="" textlink="">
      <xdr:nvSpPr>
        <xdr:cNvPr id="526" name="直線コネクタ 525">
          <a:extLst>
            <a:ext uri="{FF2B5EF4-FFF2-40B4-BE49-F238E27FC236}">
              <a16:creationId xmlns:a16="http://schemas.microsoft.com/office/drawing/2014/main" id="{00000000-0008-0000-0F00-00000E020000}"/>
            </a:ext>
          </a:extLst>
        </xdr:cNvPr>
        <xdr:cNvSpPr/>
      </xdr:nv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80</xdr:row>
      <xdr:rowOff>9525</xdr:rowOff>
    </xdr:from>
    <xdr:ext cx="393247" cy="262617"/>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5154275" y="13725525"/>
          <a:ext cx="393247" cy="26261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sp macro="" textlink="">
      <xdr:nvSpPr>
        <xdr:cNvPr id="528" name="直線コネクタ 527">
          <a:extLst>
            <a:ext uri="{FF2B5EF4-FFF2-40B4-BE49-F238E27FC236}">
              <a16:creationId xmlns:a16="http://schemas.microsoft.com/office/drawing/2014/main" id="{00000000-0008-0000-0F00-000010020000}"/>
            </a:ext>
          </a:extLst>
        </xdr:cNvPr>
        <xdr:cNvSpPr/>
      </xdr:nv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77</xdr:row>
      <xdr:rowOff>66675</xdr:rowOff>
    </xdr:from>
    <xdr:ext cx="393247" cy="262618"/>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5154275" y="13268325"/>
          <a:ext cx="393247"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sp macro="" textlink="">
      <xdr:nvSpPr>
        <xdr:cNvPr id="530" name="直線コネクタ 529">
          <a:extLst>
            <a:ext uri="{FF2B5EF4-FFF2-40B4-BE49-F238E27FC236}">
              <a16:creationId xmlns:a16="http://schemas.microsoft.com/office/drawing/2014/main" id="{00000000-0008-0000-0F00-000012020000}"/>
            </a:ext>
          </a:extLst>
        </xdr:cNvPr>
        <xdr:cNvSpPr/>
      </xdr:nv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74</xdr:row>
      <xdr:rowOff>123825</xdr:rowOff>
    </xdr:from>
    <xdr:ext cx="393247" cy="268061"/>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5154275" y="12811125"/>
          <a:ext cx="393247"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fLocksText="0">
      <xdr:nvSpPr>
        <xdr:cNvPr id="532" name="【消防施設】_x000a_一人当たり面積グラフ枠">
          <a:extLst>
            <a:ext uri="{FF2B5EF4-FFF2-40B4-BE49-F238E27FC236}">
              <a16:creationId xmlns:a16="http://schemas.microsoft.com/office/drawing/2014/main" id="{00000000-0008-0000-0F00-000014020000}"/>
            </a:ext>
          </a:extLst>
        </xdr:cNvPr>
        <xdr:cNvSpPr/>
      </xdr:nvSpPr>
      <xdr:spPr>
        <a:xfrm>
          <a:off x="15544800" y="12954000"/>
          <a:ext cx="4038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sp macro="" textlink="">
      <xdr:nvSpPr>
        <xdr:cNvPr id="533" name="直線コネクタ 532">
          <a:extLst>
            <a:ext uri="{FF2B5EF4-FFF2-40B4-BE49-F238E27FC236}">
              <a16:creationId xmlns:a16="http://schemas.microsoft.com/office/drawing/2014/main" id="{00000000-0008-0000-0F00-000015020000}"/>
            </a:ext>
          </a:extLst>
        </xdr:cNvPr>
        <xdr:cNvSpPr/>
      </xdr:nvSpPr>
      <xdr:spPr>
        <a:xfrm flipV="1">
          <a:off x="188461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86</xdr:row>
      <xdr:rowOff>28575</xdr:rowOff>
    </xdr:from>
    <xdr:ext cx="393246" cy="262618"/>
    <xdr:sp macro="" textlink="">
      <xdr:nvSpPr>
        <xdr:cNvPr id="534" name="【消防施設】_x000a_一人当たり面積最小値テキスト">
          <a:extLst>
            <a:ext uri="{FF2B5EF4-FFF2-40B4-BE49-F238E27FC236}">
              <a16:creationId xmlns:a16="http://schemas.microsoft.com/office/drawing/2014/main" id="{00000000-0008-0000-0F00-000016020000}"/>
            </a:ext>
          </a:extLst>
        </xdr:cNvPr>
        <xdr:cNvSpPr txBox="1"/>
      </xdr:nvSpPr>
      <xdr:spPr>
        <a:xfrm>
          <a:off x="18878550" y="14773275"/>
          <a:ext cx="39324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sp macro="" textlink="">
      <xdr:nvSpPr>
        <xdr:cNvPr id="535" name="直線コネクタ 534">
          <a:extLst>
            <a:ext uri="{FF2B5EF4-FFF2-40B4-BE49-F238E27FC236}">
              <a16:creationId xmlns:a16="http://schemas.microsoft.com/office/drawing/2014/main" id="{00000000-0008-0000-0F00-000017020000}"/>
            </a:ext>
          </a:extLst>
        </xdr:cNvPr>
        <xdr:cNvSpPr/>
      </xdr:nvSpPr>
      <xdr:spPr>
        <a:xfrm>
          <a:off x="18786475" y="14769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78</xdr:row>
      <xdr:rowOff>66675</xdr:rowOff>
    </xdr:from>
    <xdr:ext cx="393246" cy="262618"/>
    <xdr:sp macro="" textlink="">
      <xdr:nvSpPr>
        <xdr:cNvPr id="536" name="【消防施設】_x000a_一人当たり面積最大値テキスト">
          <a:extLst>
            <a:ext uri="{FF2B5EF4-FFF2-40B4-BE49-F238E27FC236}">
              <a16:creationId xmlns:a16="http://schemas.microsoft.com/office/drawing/2014/main" id="{00000000-0008-0000-0F00-000018020000}"/>
            </a:ext>
          </a:extLst>
        </xdr:cNvPr>
        <xdr:cNvSpPr txBox="1"/>
      </xdr:nvSpPr>
      <xdr:spPr>
        <a:xfrm>
          <a:off x="18878550" y="13439775"/>
          <a:ext cx="39324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0.244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sp macro="" textlink="">
      <xdr:nvSpPr>
        <xdr:cNvPr id="537" name="直線コネクタ 536">
          <a:extLst>
            <a:ext uri="{FF2B5EF4-FFF2-40B4-BE49-F238E27FC236}">
              <a16:creationId xmlns:a16="http://schemas.microsoft.com/office/drawing/2014/main" id="{00000000-0008-0000-0F00-000019020000}"/>
            </a:ext>
          </a:extLst>
        </xdr:cNvPr>
        <xdr:cNvSpPr/>
      </xdr:nvSpPr>
      <xdr:spPr>
        <a:xfrm>
          <a:off x="18786475" y="136672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84</xdr:row>
      <xdr:rowOff>57150</xdr:rowOff>
    </xdr:from>
    <xdr:ext cx="393246" cy="262618"/>
    <xdr:sp macro="" textlink="">
      <xdr:nvSpPr>
        <xdr:cNvPr id="538" name="【消防施設】_x000a_一人当たり面積平均値テキスト">
          <a:extLst>
            <a:ext uri="{FF2B5EF4-FFF2-40B4-BE49-F238E27FC236}">
              <a16:creationId xmlns:a16="http://schemas.microsoft.com/office/drawing/2014/main" id="{00000000-0008-0000-0F00-00001A020000}"/>
            </a:ext>
          </a:extLst>
        </xdr:cNvPr>
        <xdr:cNvSpPr txBox="1"/>
      </xdr:nvSpPr>
      <xdr:spPr>
        <a:xfrm>
          <a:off x="18878550" y="14458950"/>
          <a:ext cx="393246" cy="262618"/>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0.055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fLocksText="0">
      <xdr:nvSpPr>
        <xdr:cNvPr id="539" name="フローチャート: 判断 538">
          <a:extLst>
            <a:ext uri="{FF2B5EF4-FFF2-40B4-BE49-F238E27FC236}">
              <a16:creationId xmlns:a16="http://schemas.microsoft.com/office/drawing/2014/main" id="{00000000-0008-0000-0F00-00001B020000}"/>
            </a:ext>
          </a:extLst>
        </xdr:cNvPr>
        <xdr:cNvSpPr/>
      </xdr:nvSpPr>
      <xdr:spPr>
        <a:xfrm>
          <a:off x="187960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fLocksText="0">
      <xdr:nvSpPr>
        <xdr:cNvPr id="540" name="フローチャート: 判断 539">
          <a:extLst>
            <a:ext uri="{FF2B5EF4-FFF2-40B4-BE49-F238E27FC236}">
              <a16:creationId xmlns:a16="http://schemas.microsoft.com/office/drawing/2014/main" id="{00000000-0008-0000-0F00-00001C020000}"/>
            </a:ext>
          </a:extLst>
        </xdr:cNvPr>
        <xdr:cNvSpPr/>
      </xdr:nvSpPr>
      <xdr:spPr>
        <a:xfrm>
          <a:off x="18100675" y="144668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fLocksText="0">
      <xdr:nvSpPr>
        <xdr:cNvPr id="541" name="フローチャート: 判断 540">
          <a:extLst>
            <a:ext uri="{FF2B5EF4-FFF2-40B4-BE49-F238E27FC236}">
              <a16:creationId xmlns:a16="http://schemas.microsoft.com/office/drawing/2014/main" id="{00000000-0008-0000-0F00-00001D020000}"/>
            </a:ext>
          </a:extLst>
        </xdr:cNvPr>
        <xdr:cNvSpPr/>
      </xdr:nvSpPr>
      <xdr:spPr>
        <a:xfrm>
          <a:off x="17325975"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fLocksText="0">
      <xdr:nvSpPr>
        <xdr:cNvPr id="542" name="フローチャート: 判断 541">
          <a:extLst>
            <a:ext uri="{FF2B5EF4-FFF2-40B4-BE49-F238E27FC236}">
              <a16:creationId xmlns:a16="http://schemas.microsoft.com/office/drawing/2014/main" id="{00000000-0008-0000-0F00-00001E020000}"/>
            </a:ext>
          </a:extLst>
        </xdr:cNvPr>
        <xdr:cNvSpPr/>
      </xdr:nvSpPr>
      <xdr:spPr>
        <a:xfrm>
          <a:off x="1657985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88</xdr:row>
      <xdr:rowOff>152400</xdr:rowOff>
    </xdr:from>
    <xdr:ext cx="653143" cy="268061"/>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8678525" y="15240000"/>
          <a:ext cx="653143"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88</xdr:row>
      <xdr:rowOff>152400</xdr:rowOff>
    </xdr:from>
    <xdr:ext cx="653142" cy="268061"/>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7973675" y="15240000"/>
          <a:ext cx="653142"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88</xdr:row>
      <xdr:rowOff>152400</xdr:rowOff>
    </xdr:from>
    <xdr:ext cx="653143" cy="268061"/>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7211675" y="15240000"/>
          <a:ext cx="653143"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152400</xdr:rowOff>
    </xdr:from>
    <xdr:ext cx="653143" cy="268061"/>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6468725" y="15240000"/>
          <a:ext cx="653143"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88</xdr:row>
      <xdr:rowOff>152400</xdr:rowOff>
    </xdr:from>
    <xdr:ext cx="653142" cy="268061"/>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5706725" y="15240000"/>
          <a:ext cx="653142"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14732</xdr:rowOff>
    </xdr:from>
    <xdr:to>
      <xdr:col>116</xdr:col>
      <xdr:colOff>114300</xdr:colOff>
      <xdr:row>80</xdr:row>
      <xdr:rowOff>116332</xdr:rowOff>
    </xdr:to>
    <xdr:sp macro="" textlink="" fLocksText="0">
      <xdr:nvSpPr>
        <xdr:cNvPr id="548" name="楕円 547">
          <a:extLst>
            <a:ext uri="{FF2B5EF4-FFF2-40B4-BE49-F238E27FC236}">
              <a16:creationId xmlns:a16="http://schemas.microsoft.com/office/drawing/2014/main" id="{00000000-0008-0000-0F00-000024020000}"/>
            </a:ext>
          </a:extLst>
        </xdr:cNvPr>
        <xdr:cNvSpPr/>
      </xdr:nvSpPr>
      <xdr:spPr>
        <a:xfrm>
          <a:off x="187960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79</xdr:row>
      <xdr:rowOff>104775</xdr:rowOff>
    </xdr:from>
    <xdr:ext cx="393246" cy="268060"/>
    <xdr:sp macro="" textlink="">
      <xdr:nvSpPr>
        <xdr:cNvPr id="549" name="【消防施設】_x000a_一人当たり面積該当値テキスト">
          <a:extLst>
            <a:ext uri="{FF2B5EF4-FFF2-40B4-BE49-F238E27FC236}">
              <a16:creationId xmlns:a16="http://schemas.microsoft.com/office/drawing/2014/main" id="{00000000-0008-0000-0F00-000025020000}"/>
            </a:ext>
          </a:extLst>
        </xdr:cNvPr>
        <xdr:cNvSpPr txBox="1"/>
      </xdr:nvSpPr>
      <xdr:spPr>
        <a:xfrm>
          <a:off x="18878550" y="13649325"/>
          <a:ext cx="393246"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0.219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fLocksText="0">
      <xdr:nvSpPr>
        <xdr:cNvPr id="550" name="楕円 549">
          <a:extLst>
            <a:ext uri="{FF2B5EF4-FFF2-40B4-BE49-F238E27FC236}">
              <a16:creationId xmlns:a16="http://schemas.microsoft.com/office/drawing/2014/main" id="{00000000-0008-0000-0F00-000026020000}"/>
            </a:ext>
          </a:extLst>
        </xdr:cNvPr>
        <xdr:cNvSpPr/>
      </xdr:nvSpPr>
      <xdr:spPr>
        <a:xfrm>
          <a:off x="18100675" y="137033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80</xdr:row>
      <xdr:rowOff>38100</xdr:rowOff>
    </xdr:from>
    <xdr:to>
      <xdr:col>116</xdr:col>
      <xdr:colOff>63500</xdr:colOff>
      <xdr:row>80</xdr:row>
      <xdr:rowOff>65532</xdr:rowOff>
    </xdr:to>
    <xdr:sp macro="" textlink="">
      <xdr:nvSpPr>
        <xdr:cNvPr id="551" name="直線コネクタ 550">
          <a:extLst>
            <a:ext uri="{FF2B5EF4-FFF2-40B4-BE49-F238E27FC236}">
              <a16:creationId xmlns:a16="http://schemas.microsoft.com/office/drawing/2014/main" id="{00000000-0008-0000-0F00-000027020000}"/>
            </a:ext>
          </a:extLst>
        </xdr:cNvPr>
        <xdr:cNvSpPr/>
      </xdr:nvSpPr>
      <xdr:spPr>
        <a:xfrm>
          <a:off x="18132425" y="13754100"/>
          <a:ext cx="714375"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84</xdr:row>
      <xdr:rowOff>83313</xdr:rowOff>
    </xdr:from>
    <xdr:to>
      <xdr:col>107</xdr:col>
      <xdr:colOff>101600</xdr:colOff>
      <xdr:row>85</xdr:row>
      <xdr:rowOff>13463</xdr:rowOff>
    </xdr:to>
    <xdr:sp macro="" textlink="" fLocksText="0">
      <xdr:nvSpPr>
        <xdr:cNvPr id="552" name="楕円 551">
          <a:extLst>
            <a:ext uri="{FF2B5EF4-FFF2-40B4-BE49-F238E27FC236}">
              <a16:creationId xmlns:a16="http://schemas.microsoft.com/office/drawing/2014/main" id="{00000000-0008-0000-0F00-000028020000}"/>
            </a:ext>
          </a:extLst>
        </xdr:cNvPr>
        <xdr:cNvSpPr/>
      </xdr:nvSpPr>
      <xdr:spPr>
        <a:xfrm>
          <a:off x="17325975"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80</xdr:row>
      <xdr:rowOff>38100</xdr:rowOff>
    </xdr:from>
    <xdr:to>
      <xdr:col>111</xdr:col>
      <xdr:colOff>177800</xdr:colOff>
      <xdr:row>84</xdr:row>
      <xdr:rowOff>134113</xdr:rowOff>
    </xdr:to>
    <xdr:sp macro="" textlink="">
      <xdr:nvSpPr>
        <xdr:cNvPr id="553" name="直線コネクタ 552">
          <a:extLst>
            <a:ext uri="{FF2B5EF4-FFF2-40B4-BE49-F238E27FC236}">
              <a16:creationId xmlns:a16="http://schemas.microsoft.com/office/drawing/2014/main" id="{00000000-0008-0000-0F00-000029020000}"/>
            </a:ext>
          </a:extLst>
        </xdr:cNvPr>
        <xdr:cNvSpPr/>
      </xdr:nvSpPr>
      <xdr:spPr>
        <a:xfrm flipV="1">
          <a:off x="17376775" y="13754100"/>
          <a:ext cx="755650" cy="78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110</xdr:col>
      <xdr:colOff>114300</xdr:colOff>
      <xdr:row>84</xdr:row>
      <xdr:rowOff>161925</xdr:rowOff>
    </xdr:from>
    <xdr:ext cx="385082" cy="268061"/>
    <xdr:sp macro="" textlink="">
      <xdr:nvSpPr>
        <xdr:cNvPr id="554" name="n_1aveValue【消防施設】_x000a_一人当たり面積">
          <a:extLst>
            <a:ext uri="{FF2B5EF4-FFF2-40B4-BE49-F238E27FC236}">
              <a16:creationId xmlns:a16="http://schemas.microsoft.com/office/drawing/2014/main" id="{00000000-0008-0000-0F00-00002A020000}"/>
            </a:ext>
          </a:extLst>
        </xdr:cNvPr>
        <xdr:cNvSpPr txBox="1"/>
      </xdr:nvSpPr>
      <xdr:spPr>
        <a:xfrm>
          <a:off x="17926050" y="14563725"/>
          <a:ext cx="385082"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0.058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83</xdr:row>
      <xdr:rowOff>9525</xdr:rowOff>
    </xdr:from>
    <xdr:ext cx="412296" cy="262618"/>
    <xdr:sp macro="" textlink="">
      <xdr:nvSpPr>
        <xdr:cNvPr id="555" name="n_2aveValue【消防施設】_x000a_一人当たり面積">
          <a:extLst>
            <a:ext uri="{FF2B5EF4-FFF2-40B4-BE49-F238E27FC236}">
              <a16:creationId xmlns:a16="http://schemas.microsoft.com/office/drawing/2014/main" id="{00000000-0008-0000-0F00-00002B020000}"/>
            </a:ext>
          </a:extLst>
        </xdr:cNvPr>
        <xdr:cNvSpPr txBox="1"/>
      </xdr:nvSpPr>
      <xdr:spPr>
        <a:xfrm>
          <a:off x="17164050" y="14239875"/>
          <a:ext cx="41229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0.059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82</xdr:row>
      <xdr:rowOff>57150</xdr:rowOff>
    </xdr:from>
    <xdr:ext cx="412297" cy="262618"/>
    <xdr:sp macro="" textlink="">
      <xdr:nvSpPr>
        <xdr:cNvPr id="556" name="n_3aveValue【消防施設】_x000a_一人当たり面積">
          <a:extLst>
            <a:ext uri="{FF2B5EF4-FFF2-40B4-BE49-F238E27FC236}">
              <a16:creationId xmlns:a16="http://schemas.microsoft.com/office/drawing/2014/main" id="{00000000-0008-0000-0F00-00002C020000}"/>
            </a:ext>
          </a:extLst>
        </xdr:cNvPr>
        <xdr:cNvSpPr txBox="1"/>
      </xdr:nvSpPr>
      <xdr:spPr>
        <a:xfrm>
          <a:off x="16421100" y="14116050"/>
          <a:ext cx="412297"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78</xdr:row>
      <xdr:rowOff>104775</xdr:rowOff>
    </xdr:from>
    <xdr:ext cx="385082" cy="268061"/>
    <xdr:sp macro="" textlink="">
      <xdr:nvSpPr>
        <xdr:cNvPr id="557" name="n_1mainValue【消防施設】_x000a_一人当たり面積">
          <a:extLst>
            <a:ext uri="{FF2B5EF4-FFF2-40B4-BE49-F238E27FC236}">
              <a16:creationId xmlns:a16="http://schemas.microsoft.com/office/drawing/2014/main" id="{00000000-0008-0000-0F00-00002D020000}"/>
            </a:ext>
          </a:extLst>
        </xdr:cNvPr>
        <xdr:cNvSpPr txBox="1"/>
      </xdr:nvSpPr>
      <xdr:spPr>
        <a:xfrm>
          <a:off x="17926050" y="13477875"/>
          <a:ext cx="385082"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0.225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85</xdr:row>
      <xdr:rowOff>0</xdr:rowOff>
    </xdr:from>
    <xdr:ext cx="412296" cy="262618"/>
    <xdr:sp macro="" textlink="">
      <xdr:nvSpPr>
        <xdr:cNvPr id="558" name="n_2mainValue【消防施設】_x000a_一人当たり面積">
          <a:extLst>
            <a:ext uri="{FF2B5EF4-FFF2-40B4-BE49-F238E27FC236}">
              <a16:creationId xmlns:a16="http://schemas.microsoft.com/office/drawing/2014/main" id="{00000000-0008-0000-0F00-00002E020000}"/>
            </a:ext>
          </a:extLst>
        </xdr:cNvPr>
        <xdr:cNvSpPr txBox="1"/>
      </xdr:nvSpPr>
      <xdr:spPr>
        <a:xfrm>
          <a:off x="17164050" y="14573250"/>
          <a:ext cx="41229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fLocksText="0">
      <xdr:nvSpPr>
        <xdr:cNvPr id="559" name="正方形/長方形 558">
          <a:extLst>
            <a:ext uri="{FF2B5EF4-FFF2-40B4-BE49-F238E27FC236}">
              <a16:creationId xmlns:a16="http://schemas.microsoft.com/office/drawing/2014/main" id="{00000000-0008-0000-0F00-00002F02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庁舎</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fLocksText="0">
      <xdr:nvSpPr>
        <xdr:cNvPr id="560" name="正方形/長方形 559">
          <a:extLst>
            <a:ext uri="{FF2B5EF4-FFF2-40B4-BE49-F238E27FC236}">
              <a16:creationId xmlns:a16="http://schemas.microsoft.com/office/drawing/2014/main" id="{00000000-0008-0000-0F00-000030020000}"/>
            </a:ext>
          </a:extLst>
        </xdr:cNvPr>
        <xdr:cNvSpPr/>
      </xdr:nvSpPr>
      <xdr:spPr>
        <a:xfrm>
          <a:off x="10687050"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fLocksText="0">
      <xdr:nvSpPr>
        <xdr:cNvPr id="561" name="正方形/長方形 560">
          <a:extLst>
            <a:ext uri="{FF2B5EF4-FFF2-40B4-BE49-F238E27FC236}">
              <a16:creationId xmlns:a16="http://schemas.microsoft.com/office/drawing/2014/main" id="{00000000-0008-0000-0F00-000031020000}"/>
            </a:ext>
          </a:extLst>
        </xdr:cNvPr>
        <xdr:cNvSpPr/>
      </xdr:nvSpPr>
      <xdr:spPr>
        <a:xfrm>
          <a:off x="10687050"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fLocksText="0">
      <xdr:nvSpPr>
        <xdr:cNvPr id="562" name="正方形/長方形 561">
          <a:extLst>
            <a:ext uri="{FF2B5EF4-FFF2-40B4-BE49-F238E27FC236}">
              <a16:creationId xmlns:a16="http://schemas.microsoft.com/office/drawing/2014/main" id="{00000000-0008-0000-0F00-000032020000}"/>
            </a:ext>
          </a:extLst>
        </xdr:cNvPr>
        <xdr:cNvSpPr/>
      </xdr:nvSpPr>
      <xdr:spPr>
        <a:xfrm>
          <a:off x="11560175"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fLocksText="0">
      <xdr:nvSpPr>
        <xdr:cNvPr id="563" name="正方形/長方形 562">
          <a:extLst>
            <a:ext uri="{FF2B5EF4-FFF2-40B4-BE49-F238E27FC236}">
              <a16:creationId xmlns:a16="http://schemas.microsoft.com/office/drawing/2014/main" id="{00000000-0008-0000-0F00-000033020000}"/>
            </a:ext>
          </a:extLst>
        </xdr:cNvPr>
        <xdr:cNvSpPr/>
      </xdr:nvSpPr>
      <xdr:spPr>
        <a:xfrm>
          <a:off x="11560175"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fLocksText="0">
      <xdr:nvSpPr>
        <xdr:cNvPr id="564" name="正方形/長方形 563">
          <a:extLst>
            <a:ext uri="{FF2B5EF4-FFF2-40B4-BE49-F238E27FC236}">
              <a16:creationId xmlns:a16="http://schemas.microsoft.com/office/drawing/2014/main" id="{00000000-0008-0000-0F00-000034020000}"/>
            </a:ext>
          </a:extLst>
        </xdr:cNvPr>
        <xdr:cNvSpPr/>
      </xdr:nvSpPr>
      <xdr:spPr>
        <a:xfrm>
          <a:off x="12531725"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fLocksText="0">
      <xdr:nvSpPr>
        <xdr:cNvPr id="565" name="正方形/長方形 564">
          <a:extLst>
            <a:ext uri="{FF2B5EF4-FFF2-40B4-BE49-F238E27FC236}">
              <a16:creationId xmlns:a16="http://schemas.microsoft.com/office/drawing/2014/main" id="{00000000-0008-0000-0F00-000035020000}"/>
            </a:ext>
          </a:extLst>
        </xdr:cNvPr>
        <xdr:cNvSpPr/>
      </xdr:nvSpPr>
      <xdr:spPr>
        <a:xfrm>
          <a:off x="12531725"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566" name="正方形/長方形 565">
          <a:extLst>
            <a:ext uri="{FF2B5EF4-FFF2-40B4-BE49-F238E27FC236}">
              <a16:creationId xmlns:a16="http://schemas.microsoft.com/office/drawing/2014/main" id="{00000000-0008-0000-0F00-000036020000}"/>
            </a:ext>
          </a:extLst>
        </xdr:cNvPr>
        <xdr:cNvSpPr/>
      </xdr:nvSpPr>
      <xdr:spPr>
        <a:xfrm>
          <a:off x="10588625" y="16764000"/>
          <a:ext cx="40100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96</xdr:row>
      <xdr:rowOff>114300</xdr:rowOff>
    </xdr:from>
    <xdr:ext cx="268061" cy="239486"/>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0544175" y="16573500"/>
          <a:ext cx="268061" cy="23948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sp macro="" textlink="">
      <xdr:nvSpPr>
        <xdr:cNvPr id="568" name="直線コネクタ 567">
          <a:extLst>
            <a:ext uri="{FF2B5EF4-FFF2-40B4-BE49-F238E27FC236}">
              <a16:creationId xmlns:a16="http://schemas.microsoft.com/office/drawing/2014/main" id="{00000000-0008-0000-0F00-000038020000}"/>
            </a:ext>
          </a:extLst>
        </xdr:cNvPr>
        <xdr:cNvSpPr/>
      </xdr:nv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65</xdr:col>
      <xdr:colOff>63500</xdr:colOff>
      <xdr:row>109</xdr:row>
      <xdr:rowOff>35379</xdr:rowOff>
    </xdr:from>
    <xdr:to>
      <xdr:col>89</xdr:col>
      <xdr:colOff>177800</xdr:colOff>
      <xdr:row>109</xdr:row>
      <xdr:rowOff>35379</xdr:rowOff>
    </xdr:to>
    <xdr:sp macro="" textlink="">
      <xdr:nvSpPr>
        <xdr:cNvPr id="569" name="直線コネクタ 568">
          <a:extLst>
            <a:ext uri="{FF2B5EF4-FFF2-40B4-BE49-F238E27FC236}">
              <a16:creationId xmlns:a16="http://schemas.microsoft.com/office/drawing/2014/main" id="{00000000-0008-0000-0F00-000039020000}"/>
            </a:ext>
          </a:extLst>
        </xdr:cNvPr>
        <xdr:cNvSpPr/>
      </xdr:nv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104775</xdr:colOff>
      <xdr:row>108</xdr:row>
      <xdr:rowOff>66675</xdr:rowOff>
    </xdr:from>
    <xdr:ext cx="288471" cy="262617"/>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0306050" y="18583275"/>
          <a:ext cx="288471" cy="26261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sp macro="" textlink="">
      <xdr:nvSpPr>
        <xdr:cNvPr id="571" name="直線コネクタ 570">
          <a:extLst>
            <a:ext uri="{FF2B5EF4-FFF2-40B4-BE49-F238E27FC236}">
              <a16:creationId xmlns:a16="http://schemas.microsoft.com/office/drawing/2014/main" id="{00000000-0008-0000-0F00-00003B020000}"/>
            </a:ext>
          </a:extLst>
        </xdr:cNvPr>
        <xdr:cNvSpPr/>
      </xdr:nv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106</xdr:row>
      <xdr:rowOff>76200</xdr:rowOff>
    </xdr:from>
    <xdr:ext cx="345621" cy="262618"/>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0239375" y="18249900"/>
          <a:ext cx="345621"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sp macro="" textlink="">
      <xdr:nvSpPr>
        <xdr:cNvPr id="573" name="直線コネクタ 572">
          <a:extLst>
            <a:ext uri="{FF2B5EF4-FFF2-40B4-BE49-F238E27FC236}">
              <a16:creationId xmlns:a16="http://schemas.microsoft.com/office/drawing/2014/main" id="{00000000-0008-0000-0F00-00003D020000}"/>
            </a:ext>
          </a:extLst>
        </xdr:cNvPr>
        <xdr:cNvSpPr/>
      </xdr:nv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104</xdr:row>
      <xdr:rowOff>95250</xdr:rowOff>
    </xdr:from>
    <xdr:ext cx="345621" cy="268061"/>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0239375" y="17926050"/>
          <a:ext cx="345621"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sp macro="" textlink="">
      <xdr:nvSpPr>
        <xdr:cNvPr id="575" name="直線コネクタ 574">
          <a:extLst>
            <a:ext uri="{FF2B5EF4-FFF2-40B4-BE49-F238E27FC236}">
              <a16:creationId xmlns:a16="http://schemas.microsoft.com/office/drawing/2014/main" id="{00000000-0008-0000-0F00-00003F020000}"/>
            </a:ext>
          </a:extLst>
        </xdr:cNvPr>
        <xdr:cNvSpPr/>
      </xdr:nv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102</xdr:row>
      <xdr:rowOff>114300</xdr:rowOff>
    </xdr:from>
    <xdr:ext cx="345621" cy="268061"/>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0239375" y="17602200"/>
          <a:ext cx="345621"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sp macro="" textlink="">
      <xdr:nvSpPr>
        <xdr:cNvPr id="577" name="直線コネクタ 576">
          <a:extLst>
            <a:ext uri="{FF2B5EF4-FFF2-40B4-BE49-F238E27FC236}">
              <a16:creationId xmlns:a16="http://schemas.microsoft.com/office/drawing/2014/main" id="{00000000-0008-0000-0F00-000041020000}"/>
            </a:ext>
          </a:extLst>
        </xdr:cNvPr>
        <xdr:cNvSpPr/>
      </xdr:nv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63</xdr:col>
      <xdr:colOff>38100</xdr:colOff>
      <xdr:row>100</xdr:row>
      <xdr:rowOff>133350</xdr:rowOff>
    </xdr:from>
    <xdr:ext cx="345621" cy="268060"/>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0239375" y="17278350"/>
          <a:ext cx="345621"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sp macro="" textlink="">
      <xdr:nvSpPr>
        <xdr:cNvPr id="579" name="直線コネクタ 578">
          <a:extLst>
            <a:ext uri="{FF2B5EF4-FFF2-40B4-BE49-F238E27FC236}">
              <a16:creationId xmlns:a16="http://schemas.microsoft.com/office/drawing/2014/main" id="{00000000-0008-0000-0F00-000043020000}"/>
            </a:ext>
          </a:extLst>
        </xdr:cNvPr>
        <xdr:cNvSpPr/>
      </xdr:nv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98</xdr:row>
      <xdr:rowOff>142875</xdr:rowOff>
    </xdr:from>
    <xdr:ext cx="385082" cy="268061"/>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0201275" y="16944975"/>
          <a:ext cx="385082"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sp macro="" textlink="">
      <xdr:nvSpPr>
        <xdr:cNvPr id="581" name="直線コネクタ 580">
          <a:extLst>
            <a:ext uri="{FF2B5EF4-FFF2-40B4-BE49-F238E27FC236}">
              <a16:creationId xmlns:a16="http://schemas.microsoft.com/office/drawing/2014/main" id="{00000000-0008-0000-0F00-000045020000}"/>
            </a:ext>
          </a:extLst>
        </xdr:cNvPr>
        <xdr:cNvSpPr/>
      </xdr:nv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62</xdr:col>
      <xdr:colOff>161925</xdr:colOff>
      <xdr:row>96</xdr:row>
      <xdr:rowOff>161925</xdr:rowOff>
    </xdr:from>
    <xdr:ext cx="385082" cy="268061"/>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0201275" y="16621125"/>
          <a:ext cx="385082"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fLocksText="0">
      <xdr:nvSpPr>
        <xdr:cNvPr id="583" name="【庁舎】_x000a_有形固定資産減価償却率グラフ枠">
          <a:extLst>
            <a:ext uri="{FF2B5EF4-FFF2-40B4-BE49-F238E27FC236}">
              <a16:creationId xmlns:a16="http://schemas.microsoft.com/office/drawing/2014/main" id="{00000000-0008-0000-0F00-000047020000}"/>
            </a:ext>
          </a:extLst>
        </xdr:cNvPr>
        <xdr:cNvSpPr/>
      </xdr:nvSpPr>
      <xdr:spPr>
        <a:xfrm>
          <a:off x="10588625" y="16764000"/>
          <a:ext cx="40100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sp macro="" textlink="">
      <xdr:nvSpPr>
        <xdr:cNvPr id="584" name="直線コネクタ 583">
          <a:extLst>
            <a:ext uri="{FF2B5EF4-FFF2-40B4-BE49-F238E27FC236}">
              <a16:creationId xmlns:a16="http://schemas.microsoft.com/office/drawing/2014/main" id="{00000000-0008-0000-0F00-000048020000}"/>
            </a:ext>
          </a:extLst>
        </xdr:cNvPr>
        <xdr:cNvSpPr/>
      </xdr:nvSpPr>
      <xdr:spPr>
        <a:xfrm flipV="1">
          <a:off x="13889989"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108</xdr:row>
      <xdr:rowOff>142875</xdr:rowOff>
    </xdr:from>
    <xdr:ext cx="288471" cy="268060"/>
    <xdr:sp macro="" textlink="">
      <xdr:nvSpPr>
        <xdr:cNvPr id="585" name="【庁舎】_x000a_有形固定資産減価償却率最小値テキスト">
          <a:extLst>
            <a:ext uri="{FF2B5EF4-FFF2-40B4-BE49-F238E27FC236}">
              <a16:creationId xmlns:a16="http://schemas.microsoft.com/office/drawing/2014/main" id="{00000000-0008-0000-0F00-000049020000}"/>
            </a:ext>
          </a:extLst>
        </xdr:cNvPr>
        <xdr:cNvSpPr txBox="1"/>
      </xdr:nvSpPr>
      <xdr:spPr>
        <a:xfrm>
          <a:off x="13925550" y="18659475"/>
          <a:ext cx="288471"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sp macro="" textlink="">
      <xdr:nvSpPr>
        <xdr:cNvPr id="586" name="直線コネクタ 585">
          <a:extLst>
            <a:ext uri="{FF2B5EF4-FFF2-40B4-BE49-F238E27FC236}">
              <a16:creationId xmlns:a16="http://schemas.microsoft.com/office/drawing/2014/main" id="{00000000-0008-0000-0F00-00004A020000}"/>
            </a:ext>
          </a:extLst>
        </xdr:cNvPr>
        <xdr:cNvSpPr/>
      </xdr:nvSpPr>
      <xdr:spPr>
        <a:xfrm>
          <a:off x="13801725" y="186515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98</xdr:row>
      <xdr:rowOff>104775</xdr:rowOff>
    </xdr:from>
    <xdr:ext cx="327932" cy="268061"/>
    <xdr:sp macro="" textlink="">
      <xdr:nvSpPr>
        <xdr:cNvPr id="587" name="【庁舎】_x000a_有形固定資産減価償却率最大値テキスト">
          <a:extLst>
            <a:ext uri="{FF2B5EF4-FFF2-40B4-BE49-F238E27FC236}">
              <a16:creationId xmlns:a16="http://schemas.microsoft.com/office/drawing/2014/main" id="{00000000-0008-0000-0F00-00004B020000}"/>
            </a:ext>
          </a:extLst>
        </xdr:cNvPr>
        <xdr:cNvSpPr txBox="1"/>
      </xdr:nvSpPr>
      <xdr:spPr>
        <a:xfrm>
          <a:off x="13925550" y="16906875"/>
          <a:ext cx="327932"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97.3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sp macro="" textlink="">
      <xdr:nvSpPr>
        <xdr:cNvPr id="588" name="直線コネクタ 587">
          <a:extLst>
            <a:ext uri="{FF2B5EF4-FFF2-40B4-BE49-F238E27FC236}">
              <a16:creationId xmlns:a16="http://schemas.microsoft.com/office/drawing/2014/main" id="{00000000-0008-0000-0F00-00004C020000}"/>
            </a:ext>
          </a:extLst>
        </xdr:cNvPr>
        <xdr:cNvSpPr/>
      </xdr:nvSpPr>
      <xdr:spPr>
        <a:xfrm>
          <a:off x="13801725" y="171346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85</xdr:col>
      <xdr:colOff>161925</xdr:colOff>
      <xdr:row>103</xdr:row>
      <xdr:rowOff>133350</xdr:rowOff>
    </xdr:from>
    <xdr:ext cx="327932" cy="268061"/>
    <xdr:sp macro="" textlink="">
      <xdr:nvSpPr>
        <xdr:cNvPr id="589" name="【庁舎】_x000a_有形固定資産減価償却率平均値テキスト">
          <a:extLst>
            <a:ext uri="{FF2B5EF4-FFF2-40B4-BE49-F238E27FC236}">
              <a16:creationId xmlns:a16="http://schemas.microsoft.com/office/drawing/2014/main" id="{00000000-0008-0000-0F00-00004D020000}"/>
            </a:ext>
          </a:extLst>
        </xdr:cNvPr>
        <xdr:cNvSpPr txBox="1"/>
      </xdr:nvSpPr>
      <xdr:spPr>
        <a:xfrm>
          <a:off x="13925550" y="17792700"/>
          <a:ext cx="327932" cy="268061"/>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fLocksText="0">
      <xdr:nvSpPr>
        <xdr:cNvPr id="590" name="フローチャート: 判断 589">
          <a:extLst>
            <a:ext uri="{FF2B5EF4-FFF2-40B4-BE49-F238E27FC236}">
              <a16:creationId xmlns:a16="http://schemas.microsoft.com/office/drawing/2014/main" id="{00000000-0008-0000-0F00-00004E020000}"/>
            </a:ext>
          </a:extLst>
        </xdr:cNvPr>
        <xdr:cNvSpPr/>
      </xdr:nvSpPr>
      <xdr:spPr>
        <a:xfrm>
          <a:off x="13839825" y="178153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fLocksText="0">
      <xdr:nvSpPr>
        <xdr:cNvPr id="591" name="フローチャート: 判断 590">
          <a:extLst>
            <a:ext uri="{FF2B5EF4-FFF2-40B4-BE49-F238E27FC236}">
              <a16:creationId xmlns:a16="http://schemas.microsoft.com/office/drawing/2014/main" id="{00000000-0008-0000-0F00-00004F020000}"/>
            </a:ext>
          </a:extLst>
        </xdr:cNvPr>
        <xdr:cNvSpPr/>
      </xdr:nvSpPr>
      <xdr:spPr>
        <a:xfrm>
          <a:off x="13115925"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fLocksText="0">
      <xdr:nvSpPr>
        <xdr:cNvPr id="592" name="フローチャート: 判断 591">
          <a:extLst>
            <a:ext uri="{FF2B5EF4-FFF2-40B4-BE49-F238E27FC236}">
              <a16:creationId xmlns:a16="http://schemas.microsoft.com/office/drawing/2014/main" id="{00000000-0008-0000-0F00-000050020000}"/>
            </a:ext>
          </a:extLst>
        </xdr:cNvPr>
        <xdr:cNvSpPr/>
      </xdr:nvSpPr>
      <xdr:spPr>
        <a:xfrm>
          <a:off x="123698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fLocksText="0">
      <xdr:nvSpPr>
        <xdr:cNvPr id="593" name="フローチャート: 判断 592">
          <a:extLst>
            <a:ext uri="{FF2B5EF4-FFF2-40B4-BE49-F238E27FC236}">
              <a16:creationId xmlns:a16="http://schemas.microsoft.com/office/drawing/2014/main" id="{00000000-0008-0000-0F00-000051020000}"/>
            </a:ext>
          </a:extLst>
        </xdr:cNvPr>
        <xdr:cNvSpPr/>
      </xdr:nvSpPr>
      <xdr:spPr>
        <a:xfrm>
          <a:off x="11623675" y="177337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111</xdr:row>
      <xdr:rowOff>19050</xdr:rowOff>
    </xdr:from>
    <xdr:ext cx="653143" cy="262618"/>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3725525" y="1905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111</xdr:row>
      <xdr:rowOff>19050</xdr:rowOff>
    </xdr:from>
    <xdr:ext cx="653143" cy="262618"/>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3001625" y="1905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19050</xdr:rowOff>
    </xdr:from>
    <xdr:ext cx="653142" cy="262618"/>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2258675" y="19050000"/>
          <a:ext cx="653142"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111</xdr:row>
      <xdr:rowOff>19050</xdr:rowOff>
    </xdr:from>
    <xdr:ext cx="653143" cy="262618"/>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1496675" y="1905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111</xdr:row>
      <xdr:rowOff>19050</xdr:rowOff>
    </xdr:from>
    <xdr:ext cx="653143" cy="262618"/>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0734675" y="1905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fLocksText="0">
      <xdr:nvSpPr>
        <xdr:cNvPr id="599" name="楕円 598">
          <a:extLst>
            <a:ext uri="{FF2B5EF4-FFF2-40B4-BE49-F238E27FC236}">
              <a16:creationId xmlns:a16="http://schemas.microsoft.com/office/drawing/2014/main" id="{00000000-0008-0000-0F00-000057020000}"/>
            </a:ext>
          </a:extLst>
        </xdr:cNvPr>
        <xdr:cNvSpPr/>
      </xdr:nvSpPr>
      <xdr:spPr>
        <a:xfrm>
          <a:off x="13839825" y="176863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102</xdr:row>
      <xdr:rowOff>47625</xdr:rowOff>
    </xdr:from>
    <xdr:ext cx="327932" cy="262618"/>
    <xdr:sp macro="" textlink="">
      <xdr:nvSpPr>
        <xdr:cNvPr id="600" name="【庁舎】_x000a_有形固定資産減価償却率該当値テキスト">
          <a:extLst>
            <a:ext uri="{FF2B5EF4-FFF2-40B4-BE49-F238E27FC236}">
              <a16:creationId xmlns:a16="http://schemas.microsoft.com/office/drawing/2014/main" id="{00000000-0008-0000-0F00-000058020000}"/>
            </a:ext>
          </a:extLst>
        </xdr:cNvPr>
        <xdr:cNvSpPr txBox="1"/>
      </xdr:nvSpPr>
      <xdr:spPr>
        <a:xfrm>
          <a:off x="13925550" y="17535525"/>
          <a:ext cx="327932"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60.4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51526</xdr:rowOff>
    </xdr:from>
    <xdr:to>
      <xdr:col>81</xdr:col>
      <xdr:colOff>101600</xdr:colOff>
      <xdr:row>103</xdr:row>
      <xdr:rowOff>153126</xdr:rowOff>
    </xdr:to>
    <xdr:sp macro="" textlink="" fLocksText="0">
      <xdr:nvSpPr>
        <xdr:cNvPr id="601" name="楕円 600">
          <a:extLst>
            <a:ext uri="{FF2B5EF4-FFF2-40B4-BE49-F238E27FC236}">
              <a16:creationId xmlns:a16="http://schemas.microsoft.com/office/drawing/2014/main" id="{00000000-0008-0000-0F00-000059020000}"/>
            </a:ext>
          </a:extLst>
        </xdr:cNvPr>
        <xdr:cNvSpPr/>
      </xdr:nvSpPr>
      <xdr:spPr>
        <a:xfrm>
          <a:off x="13115925"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103</xdr:row>
      <xdr:rowOff>77832</xdr:rowOff>
    </xdr:from>
    <xdr:to>
      <xdr:col>85</xdr:col>
      <xdr:colOff>127000</xdr:colOff>
      <xdr:row>103</xdr:row>
      <xdr:rowOff>102326</xdr:rowOff>
    </xdr:to>
    <xdr:sp macro="" textlink="">
      <xdr:nvSpPr>
        <xdr:cNvPr id="602" name="直線コネクタ 601">
          <a:extLst>
            <a:ext uri="{FF2B5EF4-FFF2-40B4-BE49-F238E27FC236}">
              <a16:creationId xmlns:a16="http://schemas.microsoft.com/office/drawing/2014/main" id="{00000000-0008-0000-0F00-00005A020000}"/>
            </a:ext>
          </a:extLst>
        </xdr:cNvPr>
        <xdr:cNvSpPr/>
      </xdr:nvSpPr>
      <xdr:spPr>
        <a:xfrm flipV="1">
          <a:off x="13166725" y="17737182"/>
          <a:ext cx="7239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76</xdr:col>
      <xdr:colOff>63500</xdr:colOff>
      <xdr:row>103</xdr:row>
      <xdr:rowOff>61323</xdr:rowOff>
    </xdr:from>
    <xdr:to>
      <xdr:col>76</xdr:col>
      <xdr:colOff>165100</xdr:colOff>
      <xdr:row>103</xdr:row>
      <xdr:rowOff>162923</xdr:rowOff>
    </xdr:to>
    <xdr:sp macro="" textlink="" fLocksText="0">
      <xdr:nvSpPr>
        <xdr:cNvPr id="603" name="楕円 602">
          <a:extLst>
            <a:ext uri="{FF2B5EF4-FFF2-40B4-BE49-F238E27FC236}">
              <a16:creationId xmlns:a16="http://schemas.microsoft.com/office/drawing/2014/main" id="{00000000-0008-0000-0F00-00005B020000}"/>
            </a:ext>
          </a:extLst>
        </xdr:cNvPr>
        <xdr:cNvSpPr/>
      </xdr:nvSpPr>
      <xdr:spPr>
        <a:xfrm>
          <a:off x="123698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103</xdr:row>
      <xdr:rowOff>102326</xdr:rowOff>
    </xdr:from>
    <xdr:to>
      <xdr:col>81</xdr:col>
      <xdr:colOff>50800</xdr:colOff>
      <xdr:row>103</xdr:row>
      <xdr:rowOff>112123</xdr:rowOff>
    </xdr:to>
    <xdr:sp macro="" textlink="">
      <xdr:nvSpPr>
        <xdr:cNvPr id="604" name="直線コネクタ 603">
          <a:extLst>
            <a:ext uri="{FF2B5EF4-FFF2-40B4-BE49-F238E27FC236}">
              <a16:creationId xmlns:a16="http://schemas.microsoft.com/office/drawing/2014/main" id="{00000000-0008-0000-0F00-00005C020000}"/>
            </a:ext>
          </a:extLst>
        </xdr:cNvPr>
        <xdr:cNvSpPr/>
      </xdr:nvSpPr>
      <xdr:spPr>
        <a:xfrm flipV="1">
          <a:off x="12420600" y="17761676"/>
          <a:ext cx="74612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80</xdr:col>
      <xdr:colOff>19050</xdr:colOff>
      <xdr:row>104</xdr:row>
      <xdr:rowOff>57150</xdr:rowOff>
    </xdr:from>
    <xdr:ext cx="355147" cy="262618"/>
    <xdr:sp macro="" textlink="">
      <xdr:nvSpPr>
        <xdr:cNvPr id="605" name="n_1aveValue【庁舎】_x000a_有形固定資産減価償却率">
          <a:extLst>
            <a:ext uri="{FF2B5EF4-FFF2-40B4-BE49-F238E27FC236}">
              <a16:creationId xmlns:a16="http://schemas.microsoft.com/office/drawing/2014/main" id="{00000000-0008-0000-0F00-00005D020000}"/>
            </a:ext>
          </a:extLst>
        </xdr:cNvPr>
        <xdr:cNvSpPr txBox="1"/>
      </xdr:nvSpPr>
      <xdr:spPr>
        <a:xfrm>
          <a:off x="12973050" y="17887950"/>
          <a:ext cx="355147"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104</xdr:row>
      <xdr:rowOff>57150</xdr:rowOff>
    </xdr:from>
    <xdr:ext cx="355146" cy="262618"/>
    <xdr:sp macro="" textlink="">
      <xdr:nvSpPr>
        <xdr:cNvPr id="606" name="n_2aveValue【庁舎】_x000a_有形固定資産減価償却率">
          <a:extLst>
            <a:ext uri="{FF2B5EF4-FFF2-40B4-BE49-F238E27FC236}">
              <a16:creationId xmlns:a16="http://schemas.microsoft.com/office/drawing/2014/main" id="{00000000-0008-0000-0F00-00005E020000}"/>
            </a:ext>
          </a:extLst>
        </xdr:cNvPr>
        <xdr:cNvSpPr txBox="1"/>
      </xdr:nvSpPr>
      <xdr:spPr>
        <a:xfrm>
          <a:off x="12239625" y="17887950"/>
          <a:ext cx="35514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102</xdr:row>
      <xdr:rowOff>19050</xdr:rowOff>
    </xdr:from>
    <xdr:ext cx="327932" cy="262618"/>
    <xdr:sp macro="" textlink="">
      <xdr:nvSpPr>
        <xdr:cNvPr id="607" name="n_3aveValue【庁舎】_x000a_有形固定資産減価償却率">
          <a:extLst>
            <a:ext uri="{FF2B5EF4-FFF2-40B4-BE49-F238E27FC236}">
              <a16:creationId xmlns:a16="http://schemas.microsoft.com/office/drawing/2014/main" id="{00000000-0008-0000-0F00-00005F020000}"/>
            </a:ext>
          </a:extLst>
        </xdr:cNvPr>
        <xdr:cNvSpPr txBox="1"/>
      </xdr:nvSpPr>
      <xdr:spPr>
        <a:xfrm>
          <a:off x="11496675" y="17506950"/>
          <a:ext cx="327932"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101</xdr:row>
      <xdr:rowOff>171450</xdr:rowOff>
    </xdr:from>
    <xdr:ext cx="355147" cy="268060"/>
    <xdr:sp macro="" textlink="">
      <xdr:nvSpPr>
        <xdr:cNvPr id="608" name="n_1mainValue【庁舎】_x000a_有形固定資産減価償却率">
          <a:extLst>
            <a:ext uri="{FF2B5EF4-FFF2-40B4-BE49-F238E27FC236}">
              <a16:creationId xmlns:a16="http://schemas.microsoft.com/office/drawing/2014/main" id="{00000000-0008-0000-0F00-000060020000}"/>
            </a:ext>
          </a:extLst>
        </xdr:cNvPr>
        <xdr:cNvSpPr txBox="1"/>
      </xdr:nvSpPr>
      <xdr:spPr>
        <a:xfrm>
          <a:off x="12973050" y="17487900"/>
          <a:ext cx="355147"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58.9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102</xdr:row>
      <xdr:rowOff>9525</xdr:rowOff>
    </xdr:from>
    <xdr:ext cx="355146" cy="262618"/>
    <xdr:sp macro="" textlink="">
      <xdr:nvSpPr>
        <xdr:cNvPr id="609" name="n_2mainValue【庁舎】_x000a_有形固定資産減価償却率">
          <a:extLst>
            <a:ext uri="{FF2B5EF4-FFF2-40B4-BE49-F238E27FC236}">
              <a16:creationId xmlns:a16="http://schemas.microsoft.com/office/drawing/2014/main" id="{00000000-0008-0000-0F00-000061020000}"/>
            </a:ext>
          </a:extLst>
        </xdr:cNvPr>
        <xdr:cNvSpPr txBox="1"/>
      </xdr:nvSpPr>
      <xdr:spPr>
        <a:xfrm>
          <a:off x="12239625" y="17497425"/>
          <a:ext cx="35514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fLocksText="0">
      <xdr:nvSpPr>
        <xdr:cNvPr id="610" name="正方形/長方形 609">
          <a:extLst>
            <a:ext uri="{FF2B5EF4-FFF2-40B4-BE49-F238E27FC236}">
              <a16:creationId xmlns:a16="http://schemas.microsoft.com/office/drawing/2014/main" id="{00000000-0008-0000-0F00-00006202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庁舎</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fLocksText="0">
      <xdr:nvSpPr>
        <xdr:cNvPr id="611" name="正方形/長方形 610">
          <a:extLst>
            <a:ext uri="{FF2B5EF4-FFF2-40B4-BE49-F238E27FC236}">
              <a16:creationId xmlns:a16="http://schemas.microsoft.com/office/drawing/2014/main" id="{00000000-0008-0000-0F00-000063020000}"/>
            </a:ext>
          </a:extLst>
        </xdr:cNvPr>
        <xdr:cNvSpPr/>
      </xdr:nvSpPr>
      <xdr:spPr>
        <a:xfrm>
          <a:off x="15671800"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fLocksText="0">
      <xdr:nvSpPr>
        <xdr:cNvPr id="612" name="正方形/長方形 611">
          <a:extLst>
            <a:ext uri="{FF2B5EF4-FFF2-40B4-BE49-F238E27FC236}">
              <a16:creationId xmlns:a16="http://schemas.microsoft.com/office/drawing/2014/main" id="{00000000-0008-0000-0F00-000064020000}"/>
            </a:ext>
          </a:extLst>
        </xdr:cNvPr>
        <xdr:cNvSpPr/>
      </xdr:nvSpPr>
      <xdr:spPr>
        <a:xfrm>
          <a:off x="15671800"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fLocksText="0">
      <xdr:nvSpPr>
        <xdr:cNvPr id="613" name="正方形/長方形 612">
          <a:extLst>
            <a:ext uri="{FF2B5EF4-FFF2-40B4-BE49-F238E27FC236}">
              <a16:creationId xmlns:a16="http://schemas.microsoft.com/office/drawing/2014/main" id="{00000000-0008-0000-0F00-000065020000}"/>
            </a:ext>
          </a:extLst>
        </xdr:cNvPr>
        <xdr:cNvSpPr/>
      </xdr:nvSpPr>
      <xdr:spPr>
        <a:xfrm>
          <a:off x="16516350"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fLocksText="0">
      <xdr:nvSpPr>
        <xdr:cNvPr id="614" name="正方形/長方形 613">
          <a:extLst>
            <a:ext uri="{FF2B5EF4-FFF2-40B4-BE49-F238E27FC236}">
              <a16:creationId xmlns:a16="http://schemas.microsoft.com/office/drawing/2014/main" id="{00000000-0008-0000-0F00-000066020000}"/>
            </a:ext>
          </a:extLst>
        </xdr:cNvPr>
        <xdr:cNvSpPr/>
      </xdr:nvSpPr>
      <xdr:spPr>
        <a:xfrm>
          <a:off x="16516350"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fLocksText="0">
      <xdr:nvSpPr>
        <xdr:cNvPr id="615" name="正方形/長方形 614">
          <a:extLst>
            <a:ext uri="{FF2B5EF4-FFF2-40B4-BE49-F238E27FC236}">
              <a16:creationId xmlns:a16="http://schemas.microsoft.com/office/drawing/2014/main" id="{00000000-0008-0000-0F00-000067020000}"/>
            </a:ext>
          </a:extLst>
        </xdr:cNvPr>
        <xdr:cNvSpPr/>
      </xdr:nvSpPr>
      <xdr:spPr>
        <a:xfrm>
          <a:off x="17487900" y="162814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fLocksText="0">
      <xdr:nvSpPr>
        <xdr:cNvPr id="616" name="正方形/長方形 615">
          <a:extLst>
            <a:ext uri="{FF2B5EF4-FFF2-40B4-BE49-F238E27FC236}">
              <a16:creationId xmlns:a16="http://schemas.microsoft.com/office/drawing/2014/main" id="{00000000-0008-0000-0F00-000068020000}"/>
            </a:ext>
          </a:extLst>
        </xdr:cNvPr>
        <xdr:cNvSpPr/>
      </xdr:nvSpPr>
      <xdr:spPr>
        <a:xfrm>
          <a:off x="17487900" y="16484600"/>
          <a:ext cx="1295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fLocksText="0">
      <xdr:nvSpPr>
        <xdr:cNvPr id="617" name="正方形/長方形 616">
          <a:extLst>
            <a:ext uri="{FF2B5EF4-FFF2-40B4-BE49-F238E27FC236}">
              <a16:creationId xmlns:a16="http://schemas.microsoft.com/office/drawing/2014/main" id="{00000000-0008-0000-0F00-000069020000}"/>
            </a:ext>
          </a:extLst>
        </xdr:cNvPr>
        <xdr:cNvSpPr/>
      </xdr:nvSpPr>
      <xdr:spPr>
        <a:xfrm>
          <a:off x="15544800" y="16764000"/>
          <a:ext cx="40386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96</xdr:row>
      <xdr:rowOff>114300</xdr:rowOff>
    </xdr:from>
    <xdr:ext cx="297996" cy="239486"/>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5535275" y="16573500"/>
          <a:ext cx="297996" cy="239486"/>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sp macro="" textlink="">
      <xdr:nvSpPr>
        <xdr:cNvPr id="619" name="直線コネクタ 618">
          <a:extLst>
            <a:ext uri="{FF2B5EF4-FFF2-40B4-BE49-F238E27FC236}">
              <a16:creationId xmlns:a16="http://schemas.microsoft.com/office/drawing/2014/main" id="{00000000-0008-0000-0F00-00006B020000}"/>
            </a:ext>
          </a:extLst>
        </xdr:cNvPr>
        <xdr:cNvSpPr/>
      </xdr:nv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twoCellAnchor>
    <xdr:from>
      <xdr:col>96</xdr:col>
      <xdr:colOff>0</xdr:colOff>
      <xdr:row>109</xdr:row>
      <xdr:rowOff>35379</xdr:rowOff>
    </xdr:from>
    <xdr:to>
      <xdr:col>120</xdr:col>
      <xdr:colOff>114300</xdr:colOff>
      <xdr:row>109</xdr:row>
      <xdr:rowOff>35379</xdr:rowOff>
    </xdr:to>
    <xdr:sp macro="" textlink="">
      <xdr:nvSpPr>
        <xdr:cNvPr id="620" name="直線コネクタ 619">
          <a:extLst>
            <a:ext uri="{FF2B5EF4-FFF2-40B4-BE49-F238E27FC236}">
              <a16:creationId xmlns:a16="http://schemas.microsoft.com/office/drawing/2014/main" id="{00000000-0008-0000-0F00-00006C020000}"/>
            </a:ext>
          </a:extLst>
        </xdr:cNvPr>
        <xdr:cNvSpPr/>
      </xdr:nv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108</xdr:row>
      <xdr:rowOff>66675</xdr:rowOff>
    </xdr:from>
    <xdr:ext cx="393247" cy="262617"/>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5154275" y="18583275"/>
          <a:ext cx="393247" cy="262617"/>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sp macro="" textlink="">
      <xdr:nvSpPr>
        <xdr:cNvPr id="622" name="直線コネクタ 621">
          <a:extLst>
            <a:ext uri="{FF2B5EF4-FFF2-40B4-BE49-F238E27FC236}">
              <a16:creationId xmlns:a16="http://schemas.microsoft.com/office/drawing/2014/main" id="{00000000-0008-0000-0F00-00006E020000}"/>
            </a:ext>
          </a:extLst>
        </xdr:cNvPr>
        <xdr:cNvSpPr/>
      </xdr:nv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106</xdr:row>
      <xdr:rowOff>76200</xdr:rowOff>
    </xdr:from>
    <xdr:ext cx="393247" cy="262618"/>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5154275" y="18249900"/>
          <a:ext cx="393247"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sp macro="" textlink="">
      <xdr:nvSpPr>
        <xdr:cNvPr id="624" name="直線コネクタ 623">
          <a:extLst>
            <a:ext uri="{FF2B5EF4-FFF2-40B4-BE49-F238E27FC236}">
              <a16:creationId xmlns:a16="http://schemas.microsoft.com/office/drawing/2014/main" id="{00000000-0008-0000-0F00-000070020000}"/>
            </a:ext>
          </a:extLst>
        </xdr:cNvPr>
        <xdr:cNvSpPr/>
      </xdr:nv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104</xdr:row>
      <xdr:rowOff>95250</xdr:rowOff>
    </xdr:from>
    <xdr:ext cx="393247" cy="268061"/>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5154275" y="17926050"/>
          <a:ext cx="393247"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sp macro="" textlink="">
      <xdr:nvSpPr>
        <xdr:cNvPr id="626" name="直線コネクタ 625">
          <a:extLst>
            <a:ext uri="{FF2B5EF4-FFF2-40B4-BE49-F238E27FC236}">
              <a16:creationId xmlns:a16="http://schemas.microsoft.com/office/drawing/2014/main" id="{00000000-0008-0000-0F00-000072020000}"/>
            </a:ext>
          </a:extLst>
        </xdr:cNvPr>
        <xdr:cNvSpPr/>
      </xdr:nv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102</xdr:row>
      <xdr:rowOff>114300</xdr:rowOff>
    </xdr:from>
    <xdr:ext cx="393247" cy="268061"/>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5154275" y="17602200"/>
          <a:ext cx="393247"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sp macro="" textlink="">
      <xdr:nvSpPr>
        <xdr:cNvPr id="628" name="直線コネクタ 627">
          <a:extLst>
            <a:ext uri="{FF2B5EF4-FFF2-40B4-BE49-F238E27FC236}">
              <a16:creationId xmlns:a16="http://schemas.microsoft.com/office/drawing/2014/main" id="{00000000-0008-0000-0F00-000074020000}"/>
            </a:ext>
          </a:extLst>
        </xdr:cNvPr>
        <xdr:cNvSpPr/>
      </xdr:nv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100</xdr:row>
      <xdr:rowOff>133350</xdr:rowOff>
    </xdr:from>
    <xdr:ext cx="393247" cy="268060"/>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5154275" y="17278350"/>
          <a:ext cx="393247"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sp macro="" textlink="">
      <xdr:nvSpPr>
        <xdr:cNvPr id="630" name="直線コネクタ 629">
          <a:extLst>
            <a:ext uri="{FF2B5EF4-FFF2-40B4-BE49-F238E27FC236}">
              <a16:creationId xmlns:a16="http://schemas.microsoft.com/office/drawing/2014/main" id="{00000000-0008-0000-0F00-000076020000}"/>
            </a:ext>
          </a:extLst>
        </xdr:cNvPr>
        <xdr:cNvSpPr/>
      </xdr:nv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98</xdr:row>
      <xdr:rowOff>142875</xdr:rowOff>
    </xdr:from>
    <xdr:ext cx="393247" cy="268061"/>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5154275" y="16944975"/>
          <a:ext cx="393247"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sp macro="" textlink="">
      <xdr:nvSpPr>
        <xdr:cNvPr id="632" name="直線コネクタ 631">
          <a:extLst>
            <a:ext uri="{FF2B5EF4-FFF2-40B4-BE49-F238E27FC236}">
              <a16:creationId xmlns:a16="http://schemas.microsoft.com/office/drawing/2014/main" id="{00000000-0008-0000-0F00-000078020000}"/>
            </a:ext>
          </a:extLst>
        </xdr:cNvPr>
        <xdr:cNvSpPr/>
      </xdr:nv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93</xdr:col>
      <xdr:colOff>95250</xdr:colOff>
      <xdr:row>96</xdr:row>
      <xdr:rowOff>161925</xdr:rowOff>
    </xdr:from>
    <xdr:ext cx="393247" cy="268061"/>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5154275" y="16621125"/>
          <a:ext cx="393247"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fLocksText="0">
      <xdr:nvSpPr>
        <xdr:cNvPr id="634" name="【庁舎】_x000a_一人当たり面積グラフ枠">
          <a:extLst>
            <a:ext uri="{FF2B5EF4-FFF2-40B4-BE49-F238E27FC236}">
              <a16:creationId xmlns:a16="http://schemas.microsoft.com/office/drawing/2014/main" id="{00000000-0008-0000-0F00-00007A020000}"/>
            </a:ext>
          </a:extLst>
        </xdr:cNvPr>
        <xdr:cNvSpPr/>
      </xdr:nvSpPr>
      <xdr:spPr>
        <a:xfrm>
          <a:off x="15544800" y="16764000"/>
          <a:ext cx="4038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sp macro="" textlink="">
      <xdr:nvSpPr>
        <xdr:cNvPr id="635" name="直線コネクタ 634">
          <a:extLst>
            <a:ext uri="{FF2B5EF4-FFF2-40B4-BE49-F238E27FC236}">
              <a16:creationId xmlns:a16="http://schemas.microsoft.com/office/drawing/2014/main" id="{00000000-0008-0000-0F00-00007B020000}"/>
            </a:ext>
          </a:extLst>
        </xdr:cNvPr>
        <xdr:cNvSpPr/>
      </xdr:nvSpPr>
      <xdr:spPr>
        <a:xfrm flipV="1">
          <a:off x="188461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107</xdr:row>
      <xdr:rowOff>142875</xdr:rowOff>
    </xdr:from>
    <xdr:ext cx="393246" cy="268060"/>
    <xdr:sp macro="" textlink="">
      <xdr:nvSpPr>
        <xdr:cNvPr id="636" name="【庁舎】_x000a_一人当たり面積最小値テキスト">
          <a:extLst>
            <a:ext uri="{FF2B5EF4-FFF2-40B4-BE49-F238E27FC236}">
              <a16:creationId xmlns:a16="http://schemas.microsoft.com/office/drawing/2014/main" id="{00000000-0008-0000-0F00-00007C020000}"/>
            </a:ext>
          </a:extLst>
        </xdr:cNvPr>
        <xdr:cNvSpPr txBox="1"/>
      </xdr:nvSpPr>
      <xdr:spPr>
        <a:xfrm>
          <a:off x="18878550" y="18488025"/>
          <a:ext cx="393246" cy="26806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0.073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sp macro="" textlink="">
      <xdr:nvSpPr>
        <xdr:cNvPr id="637" name="直線コネクタ 636">
          <a:extLst>
            <a:ext uri="{FF2B5EF4-FFF2-40B4-BE49-F238E27FC236}">
              <a16:creationId xmlns:a16="http://schemas.microsoft.com/office/drawing/2014/main" id="{00000000-0008-0000-0F00-00007D020000}"/>
            </a:ext>
          </a:extLst>
        </xdr:cNvPr>
        <xdr:cNvSpPr/>
      </xdr:nvSpPr>
      <xdr:spPr>
        <a:xfrm>
          <a:off x="18786475" y="184850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99</xdr:row>
      <xdr:rowOff>28575</xdr:rowOff>
    </xdr:from>
    <xdr:ext cx="393246" cy="262618"/>
    <xdr:sp macro="" textlink="">
      <xdr:nvSpPr>
        <xdr:cNvPr id="638" name="【庁舎】_x000a_一人当たり面積最大値テキスト">
          <a:extLst>
            <a:ext uri="{FF2B5EF4-FFF2-40B4-BE49-F238E27FC236}">
              <a16:creationId xmlns:a16="http://schemas.microsoft.com/office/drawing/2014/main" id="{00000000-0008-0000-0F00-00007E020000}"/>
            </a:ext>
          </a:extLst>
        </xdr:cNvPr>
        <xdr:cNvSpPr txBox="1"/>
      </xdr:nvSpPr>
      <xdr:spPr>
        <a:xfrm>
          <a:off x="18878550" y="17002125"/>
          <a:ext cx="39324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0.458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sp macro="" textlink="">
      <xdr:nvSpPr>
        <xdr:cNvPr id="639" name="直線コネクタ 638">
          <a:extLst>
            <a:ext uri="{FF2B5EF4-FFF2-40B4-BE49-F238E27FC236}">
              <a16:creationId xmlns:a16="http://schemas.microsoft.com/office/drawing/2014/main" id="{00000000-0008-0000-0F00-00007F020000}"/>
            </a:ext>
          </a:extLst>
        </xdr:cNvPr>
        <xdr:cNvSpPr/>
      </xdr:nvSpPr>
      <xdr:spPr>
        <a:xfrm>
          <a:off x="18786475" y="172277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116</xdr:col>
      <xdr:colOff>95250</xdr:colOff>
      <xdr:row>104</xdr:row>
      <xdr:rowOff>114300</xdr:rowOff>
    </xdr:from>
    <xdr:ext cx="393246" cy="268061"/>
    <xdr:sp macro="" textlink="">
      <xdr:nvSpPr>
        <xdr:cNvPr id="640" name="【庁舎】_x000a_一人当たり面積平均値テキスト">
          <a:extLst>
            <a:ext uri="{FF2B5EF4-FFF2-40B4-BE49-F238E27FC236}">
              <a16:creationId xmlns:a16="http://schemas.microsoft.com/office/drawing/2014/main" id="{00000000-0008-0000-0F00-000080020000}"/>
            </a:ext>
          </a:extLst>
        </xdr:cNvPr>
        <xdr:cNvSpPr txBox="1"/>
      </xdr:nvSpPr>
      <xdr:spPr>
        <a:xfrm>
          <a:off x="18878550" y="17945100"/>
          <a:ext cx="393246" cy="268061"/>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0.177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fLocksText="0">
      <xdr:nvSpPr>
        <xdr:cNvPr id="641" name="フローチャート: 判断 640">
          <a:extLst>
            <a:ext uri="{FF2B5EF4-FFF2-40B4-BE49-F238E27FC236}">
              <a16:creationId xmlns:a16="http://schemas.microsoft.com/office/drawing/2014/main" id="{00000000-0008-0000-0F00-000081020000}"/>
            </a:ext>
          </a:extLst>
        </xdr:cNvPr>
        <xdr:cNvSpPr/>
      </xdr:nvSpPr>
      <xdr:spPr>
        <a:xfrm>
          <a:off x="187960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fLocksText="0">
      <xdr:nvSpPr>
        <xdr:cNvPr id="642" name="フローチャート: 判断 641">
          <a:extLst>
            <a:ext uri="{FF2B5EF4-FFF2-40B4-BE49-F238E27FC236}">
              <a16:creationId xmlns:a16="http://schemas.microsoft.com/office/drawing/2014/main" id="{00000000-0008-0000-0F00-000082020000}"/>
            </a:ext>
          </a:extLst>
        </xdr:cNvPr>
        <xdr:cNvSpPr/>
      </xdr:nvSpPr>
      <xdr:spPr>
        <a:xfrm>
          <a:off x="18100675" y="181043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fLocksText="0">
      <xdr:nvSpPr>
        <xdr:cNvPr id="643" name="フローチャート: 判断 642">
          <a:extLst>
            <a:ext uri="{FF2B5EF4-FFF2-40B4-BE49-F238E27FC236}">
              <a16:creationId xmlns:a16="http://schemas.microsoft.com/office/drawing/2014/main" id="{00000000-0008-0000-0F00-000083020000}"/>
            </a:ext>
          </a:extLst>
        </xdr:cNvPr>
        <xdr:cNvSpPr/>
      </xdr:nvSpPr>
      <xdr:spPr>
        <a:xfrm>
          <a:off x="17325975"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104</xdr:row>
      <xdr:rowOff>136434</xdr:rowOff>
    </xdr:from>
    <xdr:to>
      <xdr:col>102</xdr:col>
      <xdr:colOff>165100</xdr:colOff>
      <xdr:row>105</xdr:row>
      <xdr:rowOff>66584</xdr:rowOff>
    </xdr:to>
    <xdr:sp macro="" textlink="" fLocksText="0">
      <xdr:nvSpPr>
        <xdr:cNvPr id="644" name="フローチャート: 判断 643">
          <a:extLst>
            <a:ext uri="{FF2B5EF4-FFF2-40B4-BE49-F238E27FC236}">
              <a16:creationId xmlns:a16="http://schemas.microsoft.com/office/drawing/2014/main" id="{00000000-0008-0000-0F00-000084020000}"/>
            </a:ext>
          </a:extLst>
        </xdr:cNvPr>
        <xdr:cNvSpPr/>
      </xdr:nvSpPr>
      <xdr:spPr>
        <a:xfrm>
          <a:off x="1657985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111</xdr:row>
      <xdr:rowOff>19050</xdr:rowOff>
    </xdr:from>
    <xdr:ext cx="653143" cy="262618"/>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8678525" y="1905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111</xdr:row>
      <xdr:rowOff>19050</xdr:rowOff>
    </xdr:from>
    <xdr:ext cx="653142" cy="262618"/>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7973675" y="19050000"/>
          <a:ext cx="653142"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111</xdr:row>
      <xdr:rowOff>19050</xdr:rowOff>
    </xdr:from>
    <xdr:ext cx="653143" cy="262618"/>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7211675" y="1905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H28</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19050</xdr:rowOff>
    </xdr:from>
    <xdr:ext cx="653143" cy="262618"/>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6468725" y="19050000"/>
          <a:ext cx="653143"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H27</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111</xdr:row>
      <xdr:rowOff>19050</xdr:rowOff>
    </xdr:from>
    <xdr:ext cx="653142" cy="262618"/>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5706725" y="19050000"/>
          <a:ext cx="653142"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H26</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58057</xdr:rowOff>
    </xdr:from>
    <xdr:to>
      <xdr:col>116</xdr:col>
      <xdr:colOff>114300</xdr:colOff>
      <xdr:row>106</xdr:row>
      <xdr:rowOff>159657</xdr:rowOff>
    </xdr:to>
    <xdr:sp macro="" textlink="" fLocksText="0">
      <xdr:nvSpPr>
        <xdr:cNvPr id="650" name="楕円 649">
          <a:extLst>
            <a:ext uri="{FF2B5EF4-FFF2-40B4-BE49-F238E27FC236}">
              <a16:creationId xmlns:a16="http://schemas.microsoft.com/office/drawing/2014/main" id="{00000000-0008-0000-0F00-00008A020000}"/>
            </a:ext>
          </a:extLst>
        </xdr:cNvPr>
        <xdr:cNvSpPr/>
      </xdr:nvSpPr>
      <xdr:spPr>
        <a:xfrm>
          <a:off x="187960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106</xdr:row>
      <xdr:rowOff>38100</xdr:rowOff>
    </xdr:from>
    <xdr:ext cx="393246" cy="262618"/>
    <xdr:sp macro="" textlink="">
      <xdr:nvSpPr>
        <xdr:cNvPr id="651" name="【庁舎】_x000a_一人当たり面積該当値テキスト">
          <a:extLst>
            <a:ext uri="{FF2B5EF4-FFF2-40B4-BE49-F238E27FC236}">
              <a16:creationId xmlns:a16="http://schemas.microsoft.com/office/drawing/2014/main" id="{00000000-0008-0000-0F00-00008B020000}"/>
            </a:ext>
          </a:extLst>
        </xdr:cNvPr>
        <xdr:cNvSpPr txBox="1"/>
      </xdr:nvSpPr>
      <xdr:spPr>
        <a:xfrm>
          <a:off x="18878550" y="18211800"/>
          <a:ext cx="39324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0.135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61323</xdr:rowOff>
    </xdr:from>
    <xdr:to>
      <xdr:col>112</xdr:col>
      <xdr:colOff>38100</xdr:colOff>
      <xdr:row>106</xdr:row>
      <xdr:rowOff>162923</xdr:rowOff>
    </xdr:to>
    <xdr:sp macro="" textlink="" fLocksText="0">
      <xdr:nvSpPr>
        <xdr:cNvPr id="652" name="楕円 651">
          <a:extLst>
            <a:ext uri="{FF2B5EF4-FFF2-40B4-BE49-F238E27FC236}">
              <a16:creationId xmlns:a16="http://schemas.microsoft.com/office/drawing/2014/main" id="{00000000-0008-0000-0F00-00008C020000}"/>
            </a:ext>
          </a:extLst>
        </xdr:cNvPr>
        <xdr:cNvSpPr/>
      </xdr:nvSpPr>
      <xdr:spPr>
        <a:xfrm>
          <a:off x="18100675" y="182350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106</xdr:row>
      <xdr:rowOff>108857</xdr:rowOff>
    </xdr:from>
    <xdr:to>
      <xdr:col>116</xdr:col>
      <xdr:colOff>63500</xdr:colOff>
      <xdr:row>106</xdr:row>
      <xdr:rowOff>112123</xdr:rowOff>
    </xdr:to>
    <xdr:sp macro="" textlink="">
      <xdr:nvSpPr>
        <xdr:cNvPr id="653" name="直線コネクタ 652">
          <a:extLst>
            <a:ext uri="{FF2B5EF4-FFF2-40B4-BE49-F238E27FC236}">
              <a16:creationId xmlns:a16="http://schemas.microsoft.com/office/drawing/2014/main" id="{00000000-0008-0000-0F00-00008D020000}"/>
            </a:ext>
          </a:extLst>
        </xdr:cNvPr>
        <xdr:cNvSpPr/>
      </xdr:nvSpPr>
      <xdr:spPr>
        <a:xfrm flipV="1">
          <a:off x="18132425" y="18282557"/>
          <a:ext cx="7143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107</xdr:col>
      <xdr:colOff>0</xdr:colOff>
      <xdr:row>106</xdr:row>
      <xdr:rowOff>61323</xdr:rowOff>
    </xdr:from>
    <xdr:to>
      <xdr:col>107</xdr:col>
      <xdr:colOff>101600</xdr:colOff>
      <xdr:row>106</xdr:row>
      <xdr:rowOff>162923</xdr:rowOff>
    </xdr:to>
    <xdr:sp macro="" textlink="" fLocksText="0">
      <xdr:nvSpPr>
        <xdr:cNvPr id="654" name="楕円 653">
          <a:extLst>
            <a:ext uri="{FF2B5EF4-FFF2-40B4-BE49-F238E27FC236}">
              <a16:creationId xmlns:a16="http://schemas.microsoft.com/office/drawing/2014/main" id="{00000000-0008-0000-0F00-00008E020000}"/>
            </a:ext>
          </a:extLst>
        </xdr:cNvPr>
        <xdr:cNvSpPr/>
      </xdr:nvSpPr>
      <xdr:spPr>
        <a:xfrm>
          <a:off x="17325975"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106</xdr:row>
      <xdr:rowOff>112123</xdr:rowOff>
    </xdr:from>
    <xdr:to>
      <xdr:col>111</xdr:col>
      <xdr:colOff>177800</xdr:colOff>
      <xdr:row>106</xdr:row>
      <xdr:rowOff>112123</xdr:rowOff>
    </xdr:to>
    <xdr:sp macro="" textlink="">
      <xdr:nvSpPr>
        <xdr:cNvPr id="655" name="直線コネクタ 654">
          <a:extLst>
            <a:ext uri="{FF2B5EF4-FFF2-40B4-BE49-F238E27FC236}">
              <a16:creationId xmlns:a16="http://schemas.microsoft.com/office/drawing/2014/main" id="{00000000-0008-0000-0F00-00008F020000}"/>
            </a:ext>
          </a:extLst>
        </xdr:cNvPr>
        <xdr:cNvSpPr/>
      </xdr:nvSpPr>
      <xdr:spPr>
        <a:xfrm>
          <a:off x="17376775" y="18285823"/>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sp>
    <xdr:clientData/>
  </xdr:twoCellAnchor>
  <xdr:oneCellAnchor>
    <xdr:from>
      <xdr:col>110</xdr:col>
      <xdr:colOff>114300</xdr:colOff>
      <xdr:row>104</xdr:row>
      <xdr:rowOff>47625</xdr:rowOff>
    </xdr:from>
    <xdr:ext cx="385082" cy="262618"/>
    <xdr:sp macro="" textlink="">
      <xdr:nvSpPr>
        <xdr:cNvPr id="656" name="n_1aveValue【庁舎】_x000a_一人当たり面積">
          <a:extLst>
            <a:ext uri="{FF2B5EF4-FFF2-40B4-BE49-F238E27FC236}">
              <a16:creationId xmlns:a16="http://schemas.microsoft.com/office/drawing/2014/main" id="{00000000-0008-0000-0F00-000090020000}"/>
            </a:ext>
          </a:extLst>
        </xdr:cNvPr>
        <xdr:cNvSpPr txBox="1"/>
      </xdr:nvSpPr>
      <xdr:spPr>
        <a:xfrm>
          <a:off x="17926050" y="17878425"/>
          <a:ext cx="385082"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104</xdr:row>
      <xdr:rowOff>66675</xdr:rowOff>
    </xdr:from>
    <xdr:ext cx="412296" cy="262618"/>
    <xdr:sp macro="" textlink="">
      <xdr:nvSpPr>
        <xdr:cNvPr id="657" name="n_2aveValue【庁舎】_x000a_一人当たり面積">
          <a:extLst>
            <a:ext uri="{FF2B5EF4-FFF2-40B4-BE49-F238E27FC236}">
              <a16:creationId xmlns:a16="http://schemas.microsoft.com/office/drawing/2014/main" id="{00000000-0008-0000-0F00-000091020000}"/>
            </a:ext>
          </a:extLst>
        </xdr:cNvPr>
        <xdr:cNvSpPr txBox="1"/>
      </xdr:nvSpPr>
      <xdr:spPr>
        <a:xfrm>
          <a:off x="17164050" y="17897475"/>
          <a:ext cx="412296" cy="262618"/>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103</xdr:row>
      <xdr:rowOff>85725</xdr:rowOff>
    </xdr:from>
    <xdr:ext cx="412297" cy="268061"/>
    <xdr:sp macro="" textlink="">
      <xdr:nvSpPr>
        <xdr:cNvPr id="658" name="n_3aveValue【庁舎】_x000a_一人当たり面積">
          <a:extLst>
            <a:ext uri="{FF2B5EF4-FFF2-40B4-BE49-F238E27FC236}">
              <a16:creationId xmlns:a16="http://schemas.microsoft.com/office/drawing/2014/main" id="{00000000-0008-0000-0F00-000092020000}"/>
            </a:ext>
          </a:extLst>
        </xdr:cNvPr>
        <xdr:cNvSpPr txBox="1"/>
      </xdr:nvSpPr>
      <xdr:spPr>
        <a:xfrm>
          <a:off x="16421100" y="17745075"/>
          <a:ext cx="412297"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0.216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106</xdr:row>
      <xdr:rowOff>152400</xdr:rowOff>
    </xdr:from>
    <xdr:ext cx="385082" cy="268061"/>
    <xdr:sp macro="" textlink="">
      <xdr:nvSpPr>
        <xdr:cNvPr id="659" name="n_1mainValue【庁舎】_x000a_一人当たり面積">
          <a:extLst>
            <a:ext uri="{FF2B5EF4-FFF2-40B4-BE49-F238E27FC236}">
              <a16:creationId xmlns:a16="http://schemas.microsoft.com/office/drawing/2014/main" id="{00000000-0008-0000-0F00-000093020000}"/>
            </a:ext>
          </a:extLst>
        </xdr:cNvPr>
        <xdr:cNvSpPr txBox="1"/>
      </xdr:nvSpPr>
      <xdr:spPr>
        <a:xfrm>
          <a:off x="17926050" y="18326100"/>
          <a:ext cx="385082"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0.134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106</xdr:row>
      <xdr:rowOff>152400</xdr:rowOff>
    </xdr:from>
    <xdr:ext cx="412296" cy="268061"/>
    <xdr:sp macro="" textlink="">
      <xdr:nvSpPr>
        <xdr:cNvPr id="660" name="n_2mainValue【庁舎】_x000a_一人当たり面積">
          <a:extLst>
            <a:ext uri="{FF2B5EF4-FFF2-40B4-BE49-F238E27FC236}">
              <a16:creationId xmlns:a16="http://schemas.microsoft.com/office/drawing/2014/main" id="{00000000-0008-0000-0F00-000094020000}"/>
            </a:ext>
          </a:extLst>
        </xdr:cNvPr>
        <xdr:cNvSpPr txBox="1"/>
      </xdr:nvSpPr>
      <xdr:spPr>
        <a:xfrm>
          <a:off x="17164050" y="18326100"/>
          <a:ext cx="412296" cy="268061"/>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0.134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fLocksText="0">
      <xdr:nvSpPr>
        <xdr:cNvPr id="661" name="正方形/長方形 660">
          <a:extLst>
            <a:ext uri="{FF2B5EF4-FFF2-40B4-BE49-F238E27FC236}">
              <a16:creationId xmlns:a16="http://schemas.microsoft.com/office/drawing/2014/main" id="{00000000-0008-0000-0F00-00009502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fLocksText="0">
      <xdr:nvSpPr>
        <xdr:cNvPr id="662" name="正方形/長方形 661">
          <a:extLst>
            <a:ext uri="{FF2B5EF4-FFF2-40B4-BE49-F238E27FC236}">
              <a16:creationId xmlns:a16="http://schemas.microsoft.com/office/drawing/2014/main" id="{00000000-0008-0000-0F00-000096020000}"/>
            </a:ext>
          </a:extLst>
        </xdr:cNvPr>
        <xdr:cNvSpPr/>
      </xdr:nvSpPr>
      <xdr:spPr>
        <a:xfrm>
          <a:off x="647700" y="19494500"/>
          <a:ext cx="3276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723900" y="19748500"/>
          <a:ext cx="18770600" cy="1485900"/>
        </a:xfrm>
        <a:prstGeom prst="rect">
          <a:avLst/>
        </a:prstGeom>
        <a:solidFill>
          <a:schemeClr val="bg1"/>
        </a:solidFill>
        <a:ln w="9525" cmpd="sng">
          <a:noFill/>
        </a:ln>
        <a:effec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en-US" altLang="ja-JP" sz="1300">
              <a:latin typeface="ＭＳ Ｐゴシック" panose="020B0600070205080204" pitchFamily="50" charset="-128"/>
              <a:ea typeface="ＭＳ Ｐゴシック" panose="020B0600070205080204" pitchFamily="50" charset="-128"/>
            </a:rPr>
            <a:t>【</a:t>
          </a:r>
          <a:r>
            <a:rPr lang="ja-JP" altLang="en-US" sz="1300">
              <a:latin typeface="ＭＳ Ｐゴシック" panose="020B0600070205080204" pitchFamily="50" charset="-128"/>
              <a:ea typeface="ＭＳ Ｐゴシック" panose="020B0600070205080204" pitchFamily="50" charset="-128"/>
            </a:rPr>
            <a:t>図書館（保健センター）、体育館・プール</a:t>
          </a:r>
          <a:r>
            <a:rPr lang="en-US" altLang="ja-JP" sz="1300">
              <a:latin typeface="ＭＳ Ｐゴシック" panose="020B0600070205080204" pitchFamily="50" charset="-128"/>
              <a:ea typeface="ＭＳ Ｐゴシック" panose="020B0600070205080204" pitchFamily="50" charset="-128"/>
            </a:rPr>
            <a:t>】</a:t>
          </a:r>
          <a:r>
            <a:rPr lang="ja-JP" altLang="en-US" sz="1300">
              <a:latin typeface="ＭＳ Ｐゴシック" panose="020B0600070205080204" pitchFamily="50" charset="-128"/>
              <a:ea typeface="ＭＳ Ｐゴシック" panose="020B0600070205080204" pitchFamily="50" charset="-128"/>
            </a:rPr>
            <a:t>図書館の有形固定資産減価償却率は、類似団体内平均値よりもわずかに高い状況であるが、体育館・プールの減価償却率は、低い状況である。今後については、施設の老朽化に備え、再編計画に基づく更新を行っていく必要がある。</a:t>
          </a:r>
          <a:endParaRPr lang="en-US" altLang="ja-JP" sz="1300">
            <a:latin typeface="ＭＳ Ｐゴシック" panose="020B0600070205080204" pitchFamily="50" charset="-128"/>
            <a:ea typeface="ＭＳ Ｐゴシック" panose="020B0600070205080204" pitchFamily="50" charset="-128"/>
          </a:endParaRPr>
        </a:p>
        <a:p>
          <a:r>
            <a:rPr lang="en-US" altLang="ja-JP" sz="1300">
              <a:latin typeface="ＭＳ Ｐゴシック" panose="020B0600070205080204" pitchFamily="50" charset="-128"/>
              <a:ea typeface="ＭＳ Ｐゴシック" panose="020B0600070205080204" pitchFamily="50" charset="-128"/>
            </a:rPr>
            <a:t>【</a:t>
          </a:r>
          <a:r>
            <a:rPr lang="ja-JP" altLang="en-US" sz="1300">
              <a:latin typeface="ＭＳ Ｐゴシック" panose="020B0600070205080204" pitchFamily="50" charset="-128"/>
              <a:ea typeface="ＭＳ Ｐゴシック" panose="020B0600070205080204" pitchFamily="50" charset="-128"/>
            </a:rPr>
            <a:t>一般廃棄物処理施設、消防施設</a:t>
          </a:r>
          <a:r>
            <a:rPr lang="en-US" altLang="ja-JP" sz="1300">
              <a:latin typeface="ＭＳ Ｐゴシック" panose="020B0600070205080204" pitchFamily="50" charset="-128"/>
              <a:ea typeface="ＭＳ Ｐゴシック" panose="020B0600070205080204" pitchFamily="50" charset="-128"/>
            </a:rPr>
            <a:t>】</a:t>
          </a:r>
          <a:r>
            <a:rPr lang="ja-JP" altLang="en-US" sz="1300">
              <a:latin typeface="ＭＳ Ｐゴシック" panose="020B0600070205080204" pitchFamily="50" charset="-128"/>
              <a:ea typeface="ＭＳ Ｐゴシック" panose="020B0600070205080204" pitchFamily="50" charset="-128"/>
            </a:rPr>
            <a:t>一部事務組合の施設である一般廃棄物処理施設及び消防施設は、老朽化がかなり進み、減価償却率は平均よりも高い傾向にある。いずれの施設も、今後、計画的な修繕や建て替えなどを行う必要がある。</a:t>
          </a:r>
          <a:endParaRPr lang="en-US" altLang="ja-JP" sz="1300">
            <a:latin typeface="ＭＳ Ｐゴシック" panose="020B0600070205080204" pitchFamily="50" charset="-128"/>
            <a:ea typeface="ＭＳ Ｐゴシック" panose="020B0600070205080204" pitchFamily="50" charset="-128"/>
          </a:endParaRPr>
        </a:p>
        <a:p>
          <a:r>
            <a:rPr lang="en-US" altLang="ja-JP" sz="1300">
              <a:latin typeface="ＭＳ Ｐゴシック" panose="020B0600070205080204" pitchFamily="50" charset="-128"/>
              <a:ea typeface="ＭＳ Ｐゴシック" panose="020B0600070205080204" pitchFamily="50" charset="-128"/>
            </a:rPr>
            <a:t>【</a:t>
          </a:r>
          <a:r>
            <a:rPr lang="ja-JP" altLang="en-US" sz="1300">
              <a:latin typeface="ＭＳ Ｐゴシック" panose="020B0600070205080204" pitchFamily="50" charset="-128"/>
              <a:ea typeface="ＭＳ Ｐゴシック" panose="020B0600070205080204" pitchFamily="50" charset="-128"/>
            </a:rPr>
            <a:t>庁舎</a:t>
          </a:r>
          <a:r>
            <a:rPr lang="en-US" altLang="ja-JP" sz="1300">
              <a:latin typeface="ＭＳ Ｐゴシック" panose="020B0600070205080204" pitchFamily="50" charset="-128"/>
              <a:ea typeface="ＭＳ Ｐゴシック" panose="020B0600070205080204" pitchFamily="50" charset="-128"/>
            </a:rPr>
            <a:t>】</a:t>
          </a:r>
          <a:r>
            <a:rPr lang="ja-JP" altLang="en-US" sz="1300">
              <a:latin typeface="ＭＳ Ｐゴシック" panose="020B0600070205080204" pitchFamily="50" charset="-128"/>
              <a:ea typeface="ＭＳ Ｐゴシック" panose="020B0600070205080204" pitchFamily="50" charset="-128"/>
            </a:rPr>
            <a:t>有形固定資産減価償却率は、類似団体内平均値よりやや高い傾向にある。今後も老朽化に対応するため、再編計画に基づき、計画的な施設の管理、修繕が必要となる。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56,066
55,224
47.48
18,548,474
17,546,332
901,939
10,971,999
17,052,506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財政力指数については、類似団体平均を</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主な要因は、企業誘致に伴う企業立地の増加等による固定資産税等の税収が多いためである。しかしながら、今後も引き続き税の徴収強化等の取り組みを通じて財政基盤の強化に努める。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157692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40</xdr:row>
      <xdr:rowOff>6350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26458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経常収支比率については、類似団体平均を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社会保障経費の増加に伴い、扶助費の増加が大きいため、医療費適正化等による抑制を図るとともに、市税のさらなる確保及び受益者負担の見直しにより経常経費に充当可能な特定財源の確保に努める。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62</xdr:row>
      <xdr:rowOff>155448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756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62</xdr:row>
      <xdr:rowOff>145796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75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145796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0196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97536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0196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153162</xdr:rowOff>
    </xdr:from>
    <xdr:to>
      <xdr:col>11</xdr:col>
      <xdr:colOff>82550</xdr:colOff>
      <xdr:row>61</xdr:row>
      <xdr:rowOff>83312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93489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76725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9923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人口１人当たり人件費・物件費等決算額については、類似団体平均を</a:t>
          </a:r>
          <a:r>
            <a:rPr kumimoji="1" lang="en-US" altLang="ja-JP" sz="1300">
              <a:latin typeface="ＭＳ Ｐゴシック" panose="020B0600070205080204" pitchFamily="50" charset="-128"/>
              <a:ea typeface="ＭＳ Ｐゴシック" panose="020B0600070205080204" pitchFamily="50" charset="-128"/>
            </a:rPr>
            <a:t>7,676</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類似団体平均を下回っている主な要因は、定員管理計画に基づき、人件費が抑制されたためである。</a:t>
          </a:r>
        </a:p>
        <a:p>
          <a:r>
            <a:rPr kumimoji="1" lang="ja-JP" altLang="en-US" sz="1300">
              <a:latin typeface="ＭＳ Ｐゴシック" panose="020B0600070205080204" pitchFamily="50" charset="-128"/>
              <a:ea typeface="ＭＳ Ｐゴシック" panose="020B0600070205080204" pitchFamily="50" charset="-128"/>
            </a:rPr>
            <a:t>しかしながら、民間委託等が増加傾向にあり、今後財政への圧迫が想定されることから、事業の見直し等により、物件費の抑制に努めていく。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129998</xdr:rowOff>
    </xdr:from>
    <xdr:to>
      <xdr:col>23</xdr:col>
      <xdr:colOff>133350</xdr:colOff>
      <xdr:row>83</xdr:row>
      <xdr:rowOff>150160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360348"/>
          <a:ext cx="838200" cy="2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150160</xdr:rowOff>
    </xdr:from>
    <xdr:to>
      <xdr:col>19</xdr:col>
      <xdr:colOff>133350</xdr:colOff>
      <xdr:row>83</xdr:row>
      <xdr:rowOff>154611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380510"/>
          <a:ext cx="889000" cy="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131339</xdr:rowOff>
    </xdr:from>
    <xdr:to>
      <xdr:col>15</xdr:col>
      <xdr:colOff>82550</xdr:colOff>
      <xdr:row>83</xdr:row>
      <xdr:rowOff>154611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61689"/>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82074</xdr:rowOff>
    </xdr:from>
    <xdr:to>
      <xdr:col>11</xdr:col>
      <xdr:colOff>31750</xdr:colOff>
      <xdr:row>83</xdr:row>
      <xdr:rowOff>131339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12424"/>
          <a:ext cx="889000" cy="4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132587</xdr:rowOff>
    </xdr:from>
    <xdr:to>
      <xdr:col>11</xdr:col>
      <xdr:colOff>82550</xdr:colOff>
      <xdr:row>85</xdr:row>
      <xdr:rowOff>62737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47514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62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79198</xdr:rowOff>
    </xdr:from>
    <xdr:to>
      <xdr:col>23</xdr:col>
      <xdr:colOff>184150</xdr:colOff>
      <xdr:row>84</xdr:row>
      <xdr:rowOff>9348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0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95725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5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99360</xdr:rowOff>
    </xdr:from>
    <xdr:to>
      <xdr:col>19</xdr:col>
      <xdr:colOff>184150</xdr:colOff>
      <xdr:row>84</xdr:row>
      <xdr:rowOff>29510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39687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9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103811</xdr:rowOff>
    </xdr:from>
    <xdr:to>
      <xdr:col>15</xdr:col>
      <xdr:colOff>133350</xdr:colOff>
      <xdr:row>84</xdr:row>
      <xdr:rowOff>33961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44138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0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80539</xdr:rowOff>
    </xdr:from>
    <xdr:to>
      <xdr:col>11</xdr:col>
      <xdr:colOff>82550</xdr:colOff>
      <xdr:row>84</xdr:row>
      <xdr:rowOff>10689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20866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7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31274</xdr:rowOff>
    </xdr:from>
    <xdr:to>
      <xdr:col>7</xdr:col>
      <xdr:colOff>31750</xdr:colOff>
      <xdr:row>83</xdr:row>
      <xdr:rowOff>132874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6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143051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3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ラスパイレス指数については、類似団体と同等となっている。</a:t>
          </a:r>
        </a:p>
        <a:p>
          <a:r>
            <a:rPr kumimoji="1" lang="ja-JP" altLang="en-US" sz="1300">
              <a:latin typeface="ＭＳ Ｐゴシック" panose="020B0600070205080204" pitchFamily="50" charset="-128"/>
              <a:ea typeface="ＭＳ Ｐゴシック" panose="020B0600070205080204" pitchFamily="50" charset="-128"/>
            </a:rPr>
            <a:t>引き続き、社会情勢を踏まえた適正な給与水準の維持を図る。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118836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290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86</xdr:row>
      <xdr:rowOff>84364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5670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100693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85</xdr:row>
      <xdr:rowOff>100693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532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145341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人口千人当たり職員数については、類似団体平均を</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人下回っている。これは第５期定員管理計画に基づき、事務処理の効率化を進めるとともに計画的な人員の削減を図ったためである。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55563</xdr:rowOff>
    </xdr:from>
    <xdr:to>
      <xdr:col>81</xdr:col>
      <xdr:colOff>44450</xdr:colOff>
      <xdr:row>60</xdr:row>
      <xdr:rowOff>75671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4256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49530</xdr:rowOff>
    </xdr:from>
    <xdr:to>
      <xdr:col>77</xdr:col>
      <xdr:colOff>44450</xdr:colOff>
      <xdr:row>60</xdr:row>
      <xdr:rowOff>55563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365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41487</xdr:rowOff>
    </xdr:from>
    <xdr:to>
      <xdr:col>72</xdr:col>
      <xdr:colOff>203200</xdr:colOff>
      <xdr:row>60</xdr:row>
      <xdr:rowOff>49530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284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19368</xdr:rowOff>
    </xdr:from>
    <xdr:to>
      <xdr:col>68</xdr:col>
      <xdr:colOff>152400</xdr:colOff>
      <xdr:row>60</xdr:row>
      <xdr:rowOff>41487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06368"/>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24871</xdr:rowOff>
    </xdr:from>
    <xdr:to>
      <xdr:col>81</xdr:col>
      <xdr:colOff>95250</xdr:colOff>
      <xdr:row>60</xdr:row>
      <xdr:rowOff>126471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41398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5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4763</xdr:rowOff>
    </xdr:from>
    <xdr:to>
      <xdr:col>77</xdr:col>
      <xdr:colOff>95250</xdr:colOff>
      <xdr:row>60</xdr:row>
      <xdr:rowOff>106363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170180</xdr:rowOff>
    </xdr:from>
    <xdr:to>
      <xdr:col>73</xdr:col>
      <xdr:colOff>44450</xdr:colOff>
      <xdr:row>60</xdr:row>
      <xdr:rowOff>100330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110507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162137</xdr:rowOff>
    </xdr:from>
    <xdr:to>
      <xdr:col>68</xdr:col>
      <xdr:colOff>203200</xdr:colOff>
      <xdr:row>60</xdr:row>
      <xdr:rowOff>92287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102464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140018</xdr:rowOff>
    </xdr:from>
    <xdr:to>
      <xdr:col>64</xdr:col>
      <xdr:colOff>152400</xdr:colOff>
      <xdr:row>60</xdr:row>
      <xdr:rowOff>70168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80345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実質公債費比率については、類似団体平均を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下回っている。この主な要因としては、現時点では公債費の償還等が比較的少ないためであるが、５カ年計画にて行った大規模事業の既発債の償還が始まったことにより、今後数年間は償還額の増加が推定される。</a:t>
          </a:r>
        </a:p>
        <a:p>
          <a:r>
            <a:rPr kumimoji="1" lang="ja-JP" altLang="en-US" sz="1300">
              <a:latin typeface="ＭＳ Ｐゴシック" panose="020B0600070205080204" pitchFamily="50" charset="-128"/>
              <a:ea typeface="ＭＳ Ｐゴシック" panose="020B0600070205080204" pitchFamily="50" charset="-128"/>
            </a:rPr>
            <a:t>さらに、今後は大規模事業や長寿命化計画に基づいた公共施設の改修等も想定されるため、市債の借り入れにあたっては、交付税措置の有利な地方債とするなど、実質償還額の軽減に努める。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39</xdr:row>
      <xdr:rowOff>158496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83056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39</xdr:row>
      <xdr:rowOff>158496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8305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158496</xdr:rowOff>
    </xdr:from>
    <xdr:to>
      <xdr:col>72</xdr:col>
      <xdr:colOff>203200</xdr:colOff>
      <xdr:row>39</xdr:row>
      <xdr:rowOff>158496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845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158496</xdr:rowOff>
    </xdr:from>
    <xdr:to>
      <xdr:col>68</xdr:col>
      <xdr:colOff>152400</xdr:colOff>
      <xdr:row>40</xdr:row>
      <xdr:rowOff>20828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8450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107696</xdr:rowOff>
    </xdr:from>
    <xdr:to>
      <xdr:col>81</xdr:col>
      <xdr:colOff>95250</xdr:colOff>
      <xdr:row>40</xdr:row>
      <xdr:rowOff>37846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124223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107696</xdr:rowOff>
    </xdr:from>
    <xdr:to>
      <xdr:col>73</xdr:col>
      <xdr:colOff>44450</xdr:colOff>
      <xdr:row>40</xdr:row>
      <xdr:rowOff>37846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48023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6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107696</xdr:rowOff>
    </xdr:from>
    <xdr:to>
      <xdr:col>68</xdr:col>
      <xdr:colOff>203200</xdr:colOff>
      <xdr:row>40</xdr:row>
      <xdr:rowOff>37846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48023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6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将来負担比率については、類似団体平均を</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ポイント下回っている。類似団体平均を下回っている主な要因は、地方債残高及び土地開発公社からの用地の買戻しといった債務負担行為が少ないためである。しかしながら５カ年計画にて行った大規模事業の財源とした既発債の償還が開始されたことにより、将来負担額が増加している。</a:t>
          </a:r>
        </a:p>
        <a:p>
          <a:r>
            <a:rPr kumimoji="1" lang="ja-JP" altLang="en-US" sz="1300">
              <a:latin typeface="ＭＳ Ｐゴシック" panose="020B0600070205080204" pitchFamily="50" charset="-128"/>
              <a:ea typeface="ＭＳ Ｐゴシック" panose="020B0600070205080204" pitchFamily="50" charset="-128"/>
            </a:rPr>
            <a:t>また、今後は大規模事業や長寿命化計画に基づいた公共施設の改修等が想定されることから、地方債の発行にあたっては、過度な将来負担を招かぬよう残高等を注視した借り入れを行い、健全な財政を維持していく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84582</xdr:rowOff>
    </xdr:from>
    <xdr:to>
      <xdr:col>81</xdr:col>
      <xdr:colOff>44450</xdr:colOff>
      <xdr:row>14</xdr:row>
      <xdr:rowOff>86512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2484882"/>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84582</xdr:rowOff>
    </xdr:from>
    <xdr:to>
      <xdr:col>77</xdr:col>
      <xdr:colOff>44450</xdr:colOff>
      <xdr:row>14</xdr:row>
      <xdr:rowOff>131877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484882"/>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51376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79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68174</xdr:rowOff>
    </xdr:from>
    <xdr:to>
      <xdr:col>72</xdr:col>
      <xdr:colOff>203200</xdr:colOff>
      <xdr:row>14</xdr:row>
      <xdr:rowOff>131877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2468474"/>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84193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17120</xdr:rowOff>
    </xdr:from>
    <xdr:to>
      <xdr:col>68</xdr:col>
      <xdr:colOff>203200</xdr:colOff>
      <xdr:row>16</xdr:row>
      <xdr:rowOff>118720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103497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8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35712</xdr:rowOff>
    </xdr:from>
    <xdr:to>
      <xdr:col>81</xdr:col>
      <xdr:colOff>95250</xdr:colOff>
      <xdr:row>14</xdr:row>
      <xdr:rowOff>137312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43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128439</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35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33782</xdr:rowOff>
    </xdr:from>
    <xdr:to>
      <xdr:col>77</xdr:col>
      <xdr:colOff>95250</xdr:colOff>
      <xdr:row>14</xdr:row>
      <xdr:rowOff>135382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4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145559</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20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81077</xdr:rowOff>
    </xdr:from>
    <xdr:to>
      <xdr:col>73</xdr:col>
      <xdr:colOff>44450</xdr:colOff>
      <xdr:row>15</xdr:row>
      <xdr:rowOff>11227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4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21404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2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17374</xdr:rowOff>
    </xdr:from>
    <xdr:to>
      <xdr:col>68</xdr:col>
      <xdr:colOff>203200</xdr:colOff>
      <xdr:row>14</xdr:row>
      <xdr:rowOff>118974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41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129151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18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56,066
55,224
47.48
18,548,474
17,546,332
901,939
10,971,999
17,052,506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ポイント下回った。主な要因としては、人口１人当たりの人件費及び職員数が少ないためである。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今後も第５期定員管理計画に基づき定員管理を図り、人件費の抑制に努める。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5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7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ポイントを上回った。主な要因としては、可燃ごみの処理を民間委託しているためである。さらに定員管理計画に基づく人件費の削減に伴う窓口の民間委託などの経費による。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今後、財政への圧迫が想定されることから、事業の見直し等により、物件費の抑制に努める。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101854</xdr:rowOff>
    </xdr:from>
    <xdr:to>
      <xdr:col>82</xdr:col>
      <xdr:colOff>107950</xdr:colOff>
      <xdr:row>19</xdr:row>
      <xdr:rowOff>110998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3594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74422</xdr:rowOff>
    </xdr:from>
    <xdr:to>
      <xdr:col>78</xdr:col>
      <xdr:colOff>69850</xdr:colOff>
      <xdr:row>19</xdr:row>
      <xdr:rowOff>110998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3319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10414</xdr:rowOff>
    </xdr:from>
    <xdr:to>
      <xdr:col>73</xdr:col>
      <xdr:colOff>180975</xdr:colOff>
      <xdr:row>19</xdr:row>
      <xdr:rowOff>74422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2679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154432</xdr:rowOff>
    </xdr:from>
    <xdr:to>
      <xdr:col>69</xdr:col>
      <xdr:colOff>92075</xdr:colOff>
      <xdr:row>19</xdr:row>
      <xdr:rowOff>10414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2405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169926</xdr:rowOff>
    </xdr:from>
    <xdr:to>
      <xdr:col>69</xdr:col>
      <xdr:colOff>142875</xdr:colOff>
      <xdr:row>16</xdr:row>
      <xdr:rowOff>100076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51054</xdr:rowOff>
    </xdr:from>
    <xdr:to>
      <xdr:col>82</xdr:col>
      <xdr:colOff>158750</xdr:colOff>
      <xdr:row>19</xdr:row>
      <xdr:rowOff>152654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23131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60198</xdr:rowOff>
    </xdr:from>
    <xdr:to>
      <xdr:col>78</xdr:col>
      <xdr:colOff>120650</xdr:colOff>
      <xdr:row>19</xdr:row>
      <xdr:rowOff>161798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146575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0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23622</xdr:rowOff>
    </xdr:from>
    <xdr:to>
      <xdr:col>74</xdr:col>
      <xdr:colOff>31750</xdr:colOff>
      <xdr:row>19</xdr:row>
      <xdr:rowOff>125222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109999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131064</xdr:rowOff>
    </xdr:from>
    <xdr:to>
      <xdr:col>69</xdr:col>
      <xdr:colOff>142875</xdr:colOff>
      <xdr:row>19</xdr:row>
      <xdr:rowOff>61214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45991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103632</xdr:rowOff>
    </xdr:from>
    <xdr:to>
      <xdr:col>65</xdr:col>
      <xdr:colOff>53975</xdr:colOff>
      <xdr:row>19</xdr:row>
      <xdr:rowOff>33782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18559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扶助費については、前年度は類似団体平均を下回ったが、今年度は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ポイント上回った。主な要因としては、認定子ども園や家庭的保育事業所の開設に加え、近年増加傾向の障がい福祉サービス等給付費や学童保育室委託料などによる。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扶助費については、今後も増加が見込まれるため、事業の見直し等により、経費の縮減に努める。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67128</xdr:rowOff>
    </xdr:from>
    <xdr:to>
      <xdr:col>24</xdr:col>
      <xdr:colOff>25400</xdr:colOff>
      <xdr:row>56</xdr:row>
      <xdr:rowOff>143328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683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67128</xdr:rowOff>
    </xdr:from>
    <xdr:to>
      <xdr:col>19</xdr:col>
      <xdr:colOff>187325</xdr:colOff>
      <xdr:row>56</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68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67128</xdr:rowOff>
    </xdr:from>
    <xdr:to>
      <xdr:col>15</xdr:col>
      <xdr:colOff>98425</xdr:colOff>
      <xdr:row>56</xdr:row>
      <xdr:rowOff>78015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68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78015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35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128105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128105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70049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主な要因としては、前年度から更に国民健康保険特別会計及び介護保険特別会計に対する繰出金が減少したことによる。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今後については、高齢化の進展などにより特別会計への繰出金の増加が想定されるため、事務の効率化や見直しにより事務費等の縮減に努める。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151493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681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55</xdr:row>
      <xdr:rowOff>151493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151493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118835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224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120287</xdr:rowOff>
    </xdr:from>
    <xdr:to>
      <xdr:col>69</xdr:col>
      <xdr:colOff>142875</xdr:colOff>
      <xdr:row>56</xdr:row>
      <xdr:rowOff>50437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5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35214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3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補助費等については、前年度までは類似団体平均を上回っていたが、今年度は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主な要因としては、認定こども園開設に係る施設型給付の皆減による。また、地方公営企業法を適用している下水道事業会計に対する負担金・補助金が、減少したことによる。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今後についても、下水道事業に対する補助金等の適正化に努める。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17599</xdr:rowOff>
    </xdr:from>
    <xdr:to>
      <xdr:col>82</xdr:col>
      <xdr:colOff>107950</xdr:colOff>
      <xdr:row>37</xdr:row>
      <xdr:rowOff>95976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61249"/>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95976</xdr:rowOff>
    </xdr:from>
    <xdr:to>
      <xdr:col>78</xdr:col>
      <xdr:colOff>69850</xdr:colOff>
      <xdr:row>37</xdr:row>
      <xdr:rowOff>128633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396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128633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41350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38</xdr:row>
      <xdr:rowOff>29028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4135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85997</xdr:rowOff>
    </xdr:from>
    <xdr:to>
      <xdr:col>69</xdr:col>
      <xdr:colOff>142875</xdr:colOff>
      <xdr:row>37</xdr:row>
      <xdr:rowOff>16147</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26324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138249</xdr:rowOff>
    </xdr:from>
    <xdr:to>
      <xdr:col>82</xdr:col>
      <xdr:colOff>158750</xdr:colOff>
      <xdr:row>37</xdr:row>
      <xdr:rowOff>68399</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154776</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5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45176</xdr:rowOff>
    </xdr:from>
    <xdr:to>
      <xdr:col>78</xdr:col>
      <xdr:colOff>120650</xdr:colOff>
      <xdr:row>37</xdr:row>
      <xdr:rowOff>146776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131553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7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77833</xdr:rowOff>
    </xdr:from>
    <xdr:to>
      <xdr:col>74</xdr:col>
      <xdr:colOff>31750</xdr:colOff>
      <xdr:row>38</xdr:row>
      <xdr:rowOff>7982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164210</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149678</xdr:rowOff>
    </xdr:from>
    <xdr:to>
      <xdr:col>65</xdr:col>
      <xdr:colOff>53975</xdr:colOff>
      <xdr:row>38</xdr:row>
      <xdr:rowOff>79828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64605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ポイント下回った。主な要因としては、元利償還金の額が少ないためである。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よりは元利償還金が少ないものの、集中的に行った大規模事業の既発債の償還が開始されたことにより、公債費が増加している。今後も公共施設の再編等が想定されることから、地方債の発行に当たっては、残高等を注視した借入れを行い、財政の健全化を図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136144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1069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76708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26415</xdr:rowOff>
    </xdr:from>
    <xdr:to>
      <xdr:col>15</xdr:col>
      <xdr:colOff>98425</xdr:colOff>
      <xdr:row>76</xdr:row>
      <xdr:rowOff>72137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0566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26415</xdr:rowOff>
    </xdr:from>
    <xdr:to>
      <xdr:col>11</xdr:col>
      <xdr:colOff>9525</xdr:colOff>
      <xdr:row>76</xdr:row>
      <xdr:rowOff>72137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0566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147065</xdr:rowOff>
    </xdr:from>
    <xdr:to>
      <xdr:col>11</xdr:col>
      <xdr:colOff>60325</xdr:colOff>
      <xdr:row>76</xdr:row>
      <xdr:rowOff>77215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87393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公債費以外については、例年、類似団体平均を上回っており、今年度については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主な要因としては、既述のように物件費が多いことによる。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今後については、事務事業の見直しや取捨選択などにより歳出削減に努める。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51563</xdr:rowOff>
    </xdr:from>
    <xdr:to>
      <xdr:col>82</xdr:col>
      <xdr:colOff>107950</xdr:colOff>
      <xdr:row>79</xdr:row>
      <xdr:rowOff>101854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596113"/>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101854</xdr:rowOff>
    </xdr:from>
    <xdr:to>
      <xdr:col>78</xdr:col>
      <xdr:colOff>69850</xdr:colOff>
      <xdr:row>79</xdr:row>
      <xdr:rowOff>106426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6464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79</xdr:row>
      <xdr:rowOff>106426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321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79</xdr:row>
      <xdr:rowOff>60706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5321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763</xdr:rowOff>
    </xdr:from>
    <xdr:to>
      <xdr:col>82</xdr:col>
      <xdr:colOff>158750</xdr:colOff>
      <xdr:row>79</xdr:row>
      <xdr:rowOff>102363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144290</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51054</xdr:rowOff>
    </xdr:from>
    <xdr:to>
      <xdr:col>78</xdr:col>
      <xdr:colOff>120650</xdr:colOff>
      <xdr:row>79</xdr:row>
      <xdr:rowOff>152654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137431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55626</xdr:rowOff>
    </xdr:from>
    <xdr:to>
      <xdr:col>74</xdr:col>
      <xdr:colOff>31750</xdr:colOff>
      <xdr:row>79</xdr:row>
      <xdr:rowOff>157226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142003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23131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9906</xdr:rowOff>
    </xdr:from>
    <xdr:to>
      <xdr:col>65</xdr:col>
      <xdr:colOff>53975</xdr:colOff>
      <xdr:row>79</xdr:row>
      <xdr:rowOff>111506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96283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114370</xdr:rowOff>
    </xdr:from>
    <xdr:to>
      <xdr:col>29</xdr:col>
      <xdr:colOff>127000</xdr:colOff>
      <xdr:row>17</xdr:row>
      <xdr:rowOff>124619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76645"/>
          <a:ext cx="647700" cy="10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124619</xdr:rowOff>
    </xdr:from>
    <xdr:to>
      <xdr:col>26</xdr:col>
      <xdr:colOff>50800</xdr:colOff>
      <xdr:row>17</xdr:row>
      <xdr:rowOff>134525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6894"/>
          <a:ext cx="6985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134525</xdr:rowOff>
    </xdr:from>
    <xdr:to>
      <xdr:col>22</xdr:col>
      <xdr:colOff>114300</xdr:colOff>
      <xdr:row>17</xdr:row>
      <xdr:rowOff>139078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96800"/>
          <a:ext cx="698500" cy="4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139078</xdr:rowOff>
    </xdr:from>
    <xdr:to>
      <xdr:col>18</xdr:col>
      <xdr:colOff>177800</xdr:colOff>
      <xdr:row>17</xdr:row>
      <xdr:rowOff>149441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01353"/>
          <a:ext cx="698500" cy="1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103651</xdr:rowOff>
    </xdr:from>
    <xdr:to>
      <xdr:col>19</xdr:col>
      <xdr:colOff>38100</xdr:colOff>
      <xdr:row>17</xdr:row>
      <xdr:rowOff>33801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43978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63570</xdr:rowOff>
    </xdr:from>
    <xdr:to>
      <xdr:col>29</xdr:col>
      <xdr:colOff>177800</xdr:colOff>
      <xdr:row>17</xdr:row>
      <xdr:rowOff>165170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25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35647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9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73819</xdr:rowOff>
    </xdr:from>
    <xdr:to>
      <xdr:col>26</xdr:col>
      <xdr:colOff>101600</xdr:colOff>
      <xdr:row>18</xdr:row>
      <xdr:rowOff>3969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6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160196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2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83725</xdr:rowOff>
    </xdr:from>
    <xdr:to>
      <xdr:col>22</xdr:col>
      <xdr:colOff>165100</xdr:colOff>
      <xdr:row>18</xdr:row>
      <xdr:rowOff>13875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46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170102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88278</xdr:rowOff>
    </xdr:from>
    <xdr:to>
      <xdr:col>19</xdr:col>
      <xdr:colOff>38100</xdr:colOff>
      <xdr:row>18</xdr:row>
      <xdr:rowOff>18428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50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3205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3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98641</xdr:rowOff>
    </xdr:from>
    <xdr:to>
      <xdr:col>15</xdr:col>
      <xdr:colOff>101600</xdr:colOff>
      <xdr:row>18</xdr:row>
      <xdr:rowOff>28791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0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4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36605</xdr:rowOff>
    </xdr:from>
    <xdr:to>
      <xdr:col>29</xdr:col>
      <xdr:colOff>127000</xdr:colOff>
      <xdr:row>37</xdr:row>
      <xdr:rowOff>51595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161305"/>
          <a:ext cx="647700" cy="14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18383</xdr:rowOff>
    </xdr:from>
    <xdr:to>
      <xdr:col>26</xdr:col>
      <xdr:colOff>50800</xdr:colOff>
      <xdr:row>37</xdr:row>
      <xdr:rowOff>51595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143083"/>
          <a:ext cx="698500" cy="33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18383</xdr:rowOff>
    </xdr:from>
    <xdr:to>
      <xdr:col>22</xdr:col>
      <xdr:colOff>114300</xdr:colOff>
      <xdr:row>37</xdr:row>
      <xdr:rowOff>89444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143083"/>
          <a:ext cx="698500" cy="71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3132</xdr:rowOff>
    </xdr:from>
    <xdr:to>
      <xdr:col>18</xdr:col>
      <xdr:colOff>177800</xdr:colOff>
      <xdr:row>37</xdr:row>
      <xdr:rowOff>89444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27832"/>
          <a:ext cx="698500" cy="86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157255</xdr:rowOff>
    </xdr:from>
    <xdr:to>
      <xdr:col>29</xdr:col>
      <xdr:colOff>177800</xdr:colOff>
      <xdr:row>37</xdr:row>
      <xdr:rowOff>87405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10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129332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8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795</xdr:rowOff>
    </xdr:from>
    <xdr:to>
      <xdr:col>26</xdr:col>
      <xdr:colOff>101600</xdr:colOff>
      <xdr:row>37</xdr:row>
      <xdr:rowOff>102395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2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87172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11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139033</xdr:rowOff>
    </xdr:from>
    <xdr:to>
      <xdr:col>22</xdr:col>
      <xdr:colOff>165100</xdr:colOff>
      <xdr:row>37</xdr:row>
      <xdr:rowOff>69183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92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53960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7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38644</xdr:rowOff>
    </xdr:from>
    <xdr:to>
      <xdr:col>19</xdr:col>
      <xdr:colOff>38100</xdr:colOff>
      <xdr:row>37</xdr:row>
      <xdr:rowOff>140244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63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125021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4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123782</xdr:rowOff>
    </xdr:from>
    <xdr:to>
      <xdr:col>15</xdr:col>
      <xdr:colOff>101600</xdr:colOff>
      <xdr:row>37</xdr:row>
      <xdr:rowOff>53932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7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38709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56,066
55,224
47.48
18,548,474
17,546,332
901,939
10,971,999
17,052,506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39535</xdr:rowOff>
    </xdr:from>
    <xdr:to>
      <xdr:col>24</xdr:col>
      <xdr:colOff>63500</xdr:colOff>
      <xdr:row>38</xdr:row>
      <xdr:rowOff>42316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54635"/>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39535</xdr:rowOff>
    </xdr:from>
    <xdr:to>
      <xdr:col>19</xdr:col>
      <xdr:colOff>177800</xdr:colOff>
      <xdr:row>38</xdr:row>
      <xdr:rowOff>48375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54635"/>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48375</xdr:rowOff>
    </xdr:from>
    <xdr:to>
      <xdr:col>15</xdr:col>
      <xdr:colOff>50800</xdr:colOff>
      <xdr:row>38</xdr:row>
      <xdr:rowOff>51632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63475"/>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43745</xdr:rowOff>
    </xdr:from>
    <xdr:to>
      <xdr:col>10</xdr:col>
      <xdr:colOff>114300</xdr:colOff>
      <xdr:row>38</xdr:row>
      <xdr:rowOff>51632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58845"/>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80975</xdr:rowOff>
    </xdr:from>
    <xdr:to>
      <xdr:col>10</xdr:col>
      <xdr:colOff>165100</xdr:colOff>
      <xdr:row>37</xdr:row>
      <xdr:rowOff>11125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27652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162966</xdr:rowOff>
    </xdr:from>
    <xdr:to>
      <xdr:col>24</xdr:col>
      <xdr:colOff>114300</xdr:colOff>
      <xdr:row>38</xdr:row>
      <xdr:rowOff>93116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141393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160185</xdr:rowOff>
    </xdr:from>
    <xdr:to>
      <xdr:col>20</xdr:col>
      <xdr:colOff>38100</xdr:colOff>
      <xdr:row>38</xdr:row>
      <xdr:rowOff>90335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81462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169025</xdr:rowOff>
    </xdr:from>
    <xdr:to>
      <xdr:col>15</xdr:col>
      <xdr:colOff>101600</xdr:colOff>
      <xdr:row>38</xdr:row>
      <xdr:rowOff>99175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90302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832</xdr:rowOff>
    </xdr:from>
    <xdr:to>
      <xdr:col>10</xdr:col>
      <xdr:colOff>165100</xdr:colOff>
      <xdr:row>38</xdr:row>
      <xdr:rowOff>102432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1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93559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0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164395</xdr:rowOff>
    </xdr:from>
    <xdr:to>
      <xdr:col>6</xdr:col>
      <xdr:colOff>38100</xdr:colOff>
      <xdr:row>38</xdr:row>
      <xdr:rowOff>94545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85672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105433</xdr:rowOff>
    </xdr:from>
    <xdr:to>
      <xdr:col>24</xdr:col>
      <xdr:colOff>63500</xdr:colOff>
      <xdr:row>54</xdr:row>
      <xdr:rowOff>141963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363733"/>
          <a:ext cx="8382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102484</xdr:rowOff>
    </xdr:from>
    <xdr:to>
      <xdr:col>19</xdr:col>
      <xdr:colOff>177800</xdr:colOff>
      <xdr:row>54</xdr:row>
      <xdr:rowOff>105433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360784"/>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102484</xdr:rowOff>
    </xdr:from>
    <xdr:to>
      <xdr:col>15</xdr:col>
      <xdr:colOff>50800</xdr:colOff>
      <xdr:row>54</xdr:row>
      <xdr:rowOff>151450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360784"/>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151450</xdr:rowOff>
    </xdr:from>
    <xdr:to>
      <xdr:col>10</xdr:col>
      <xdr:colOff>114300</xdr:colOff>
      <xdr:row>55</xdr:row>
      <xdr:rowOff>48763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409750"/>
          <a:ext cx="8890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100947</xdr:rowOff>
    </xdr:from>
    <xdr:to>
      <xdr:col>10</xdr:col>
      <xdr:colOff>165100</xdr:colOff>
      <xdr:row>54</xdr:row>
      <xdr:rowOff>31097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18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47624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89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91163</xdr:rowOff>
    </xdr:from>
    <xdr:to>
      <xdr:col>24</xdr:col>
      <xdr:colOff>114300</xdr:colOff>
      <xdr:row>55</xdr:row>
      <xdr:rowOff>21313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34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69590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2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54633</xdr:rowOff>
    </xdr:from>
    <xdr:to>
      <xdr:col>20</xdr:col>
      <xdr:colOff>38100</xdr:colOff>
      <xdr:row>54</xdr:row>
      <xdr:rowOff>156233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3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1310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0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51684</xdr:rowOff>
    </xdr:from>
    <xdr:to>
      <xdr:col>15</xdr:col>
      <xdr:colOff>101600</xdr:colOff>
      <xdr:row>54</xdr:row>
      <xdr:rowOff>153284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3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169811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08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100650</xdr:rowOff>
    </xdr:from>
    <xdr:to>
      <xdr:col>10</xdr:col>
      <xdr:colOff>165100</xdr:colOff>
      <xdr:row>55</xdr:row>
      <xdr:rowOff>30800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5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21927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5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169413</xdr:rowOff>
    </xdr:from>
    <xdr:to>
      <xdr:col>6</xdr:col>
      <xdr:colOff>38100</xdr:colOff>
      <xdr:row>55</xdr:row>
      <xdr:rowOff>99563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90690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2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135768</xdr:rowOff>
    </xdr:from>
    <xdr:to>
      <xdr:col>24</xdr:col>
      <xdr:colOff>63500</xdr:colOff>
      <xdr:row>77</xdr:row>
      <xdr:rowOff>139060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37418"/>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81499</xdr:rowOff>
    </xdr:from>
    <xdr:to>
      <xdr:col>19</xdr:col>
      <xdr:colOff>177800</xdr:colOff>
      <xdr:row>77</xdr:row>
      <xdr:rowOff>135768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83149"/>
          <a:ext cx="889000" cy="5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60330</xdr:rowOff>
    </xdr:from>
    <xdr:to>
      <xdr:col>15</xdr:col>
      <xdr:colOff>50800</xdr:colOff>
      <xdr:row>77</xdr:row>
      <xdr:rowOff>81499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61980"/>
          <a:ext cx="889000" cy="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60330</xdr:rowOff>
    </xdr:from>
    <xdr:to>
      <xdr:col>10</xdr:col>
      <xdr:colOff>114300</xdr:colOff>
      <xdr:row>77</xdr:row>
      <xdr:rowOff>78480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61980"/>
          <a:ext cx="889000" cy="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85471</xdr:rowOff>
    </xdr:from>
    <xdr:to>
      <xdr:col>10</xdr:col>
      <xdr:colOff>165100</xdr:colOff>
      <xdr:row>78</xdr:row>
      <xdr:rowOff>15621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37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144685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88260</xdr:rowOff>
    </xdr:from>
    <xdr:to>
      <xdr:col>24</xdr:col>
      <xdr:colOff>114300</xdr:colOff>
      <xdr:row>78</xdr:row>
      <xdr:rowOff>18410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111137</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4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84968</xdr:rowOff>
    </xdr:from>
    <xdr:to>
      <xdr:col>20</xdr:col>
      <xdr:colOff>38100</xdr:colOff>
      <xdr:row>78</xdr:row>
      <xdr:rowOff>15118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8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6245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7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30699</xdr:rowOff>
    </xdr:from>
    <xdr:to>
      <xdr:col>15</xdr:col>
      <xdr:colOff>101600</xdr:colOff>
      <xdr:row>77</xdr:row>
      <xdr:rowOff>132299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3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148826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0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9530</xdr:rowOff>
    </xdr:from>
    <xdr:to>
      <xdr:col>10</xdr:col>
      <xdr:colOff>165100</xdr:colOff>
      <xdr:row>77</xdr:row>
      <xdr:rowOff>111130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127657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9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27680</xdr:rowOff>
    </xdr:from>
    <xdr:to>
      <xdr:col>6</xdr:col>
      <xdr:colOff>38100</xdr:colOff>
      <xdr:row>77</xdr:row>
      <xdr:rowOff>129280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2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145807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00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134412</xdr:rowOff>
    </xdr:from>
    <xdr:to>
      <xdr:col>24</xdr:col>
      <xdr:colOff>63500</xdr:colOff>
      <xdr:row>97</xdr:row>
      <xdr:rowOff>25293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93612"/>
          <a:ext cx="838200" cy="6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25293</xdr:rowOff>
    </xdr:from>
    <xdr:to>
      <xdr:col>19</xdr:col>
      <xdr:colOff>177800</xdr:colOff>
      <xdr:row>97</xdr:row>
      <xdr:rowOff>35413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55943"/>
          <a:ext cx="889000" cy="1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35413</xdr:rowOff>
    </xdr:from>
    <xdr:to>
      <xdr:col>15</xdr:col>
      <xdr:colOff>50800</xdr:colOff>
      <xdr:row>97</xdr:row>
      <xdr:rowOff>88784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66063"/>
          <a:ext cx="889000" cy="5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88784</xdr:rowOff>
    </xdr:from>
    <xdr:to>
      <xdr:col>10</xdr:col>
      <xdr:colOff>114300</xdr:colOff>
      <xdr:row>97</xdr:row>
      <xdr:rowOff>129459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19434"/>
          <a:ext cx="88900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43210</xdr:rowOff>
    </xdr:from>
    <xdr:to>
      <xdr:col>10</xdr:col>
      <xdr:colOff>165100</xdr:colOff>
      <xdr:row>97</xdr:row>
      <xdr:rowOff>144810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67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135937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76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83612</xdr:rowOff>
    </xdr:from>
    <xdr:to>
      <xdr:col>24</xdr:col>
      <xdr:colOff>114300</xdr:colOff>
      <xdr:row>97</xdr:row>
      <xdr:rowOff>13762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62039</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145943</xdr:rowOff>
    </xdr:from>
    <xdr:to>
      <xdr:col>20</xdr:col>
      <xdr:colOff>38100</xdr:colOff>
      <xdr:row>97</xdr:row>
      <xdr:rowOff>76093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67220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6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156063</xdr:rowOff>
    </xdr:from>
    <xdr:to>
      <xdr:col>15</xdr:col>
      <xdr:colOff>101600</xdr:colOff>
      <xdr:row>97</xdr:row>
      <xdr:rowOff>86213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77340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70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37984</xdr:rowOff>
    </xdr:from>
    <xdr:to>
      <xdr:col>10</xdr:col>
      <xdr:colOff>165100</xdr:colOff>
      <xdr:row>97</xdr:row>
      <xdr:rowOff>139584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6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156111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44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78659</xdr:rowOff>
    </xdr:from>
    <xdr:to>
      <xdr:col>6</xdr:col>
      <xdr:colOff>38100</xdr:colOff>
      <xdr:row>98</xdr:row>
      <xdr:rowOff>8809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0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171386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59733</xdr:rowOff>
    </xdr:from>
    <xdr:to>
      <xdr:col>55</xdr:col>
      <xdr:colOff>0</xdr:colOff>
      <xdr:row>37</xdr:row>
      <xdr:rowOff>84279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403383"/>
          <a:ext cx="838200" cy="2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43945</xdr:rowOff>
    </xdr:from>
    <xdr:to>
      <xdr:col>50</xdr:col>
      <xdr:colOff>114300</xdr:colOff>
      <xdr:row>37</xdr:row>
      <xdr:rowOff>59733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387595"/>
          <a:ext cx="889000" cy="1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1597</xdr:rowOff>
    </xdr:from>
    <xdr:to>
      <xdr:col>45</xdr:col>
      <xdr:colOff>177800</xdr:colOff>
      <xdr:row>37</xdr:row>
      <xdr:rowOff>43945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345247"/>
          <a:ext cx="8890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163931</xdr:rowOff>
    </xdr:from>
    <xdr:to>
      <xdr:col>41</xdr:col>
      <xdr:colOff>50800</xdr:colOff>
      <xdr:row>37</xdr:row>
      <xdr:rowOff>1597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164681"/>
          <a:ext cx="889000" cy="18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148093</xdr:rowOff>
    </xdr:from>
    <xdr:to>
      <xdr:col>41</xdr:col>
      <xdr:colOff>101600</xdr:colOff>
      <xdr:row>36</xdr:row>
      <xdr:rowOff>78243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4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94770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9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33479</xdr:rowOff>
    </xdr:from>
    <xdr:to>
      <xdr:col>55</xdr:col>
      <xdr:colOff>50800</xdr:colOff>
      <xdr:row>37</xdr:row>
      <xdr:rowOff>135079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7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11906</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3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8933</xdr:rowOff>
    </xdr:from>
    <xdr:to>
      <xdr:col>50</xdr:col>
      <xdr:colOff>165100</xdr:colOff>
      <xdr:row>37</xdr:row>
      <xdr:rowOff>110533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101660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44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164595</xdr:rowOff>
    </xdr:from>
    <xdr:to>
      <xdr:col>46</xdr:col>
      <xdr:colOff>38100</xdr:colOff>
      <xdr:row>37</xdr:row>
      <xdr:rowOff>94745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85872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42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122247</xdr:rowOff>
    </xdr:from>
    <xdr:to>
      <xdr:col>41</xdr:col>
      <xdr:colOff>101600</xdr:colOff>
      <xdr:row>37</xdr:row>
      <xdr:rowOff>52397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43524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3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113131</xdr:rowOff>
    </xdr:from>
    <xdr:to>
      <xdr:col>36</xdr:col>
      <xdr:colOff>165100</xdr:colOff>
      <xdr:row>36</xdr:row>
      <xdr:rowOff>43281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1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59808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588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135251</xdr:rowOff>
    </xdr:from>
    <xdr:to>
      <xdr:col>55</xdr:col>
      <xdr:colOff>0</xdr:colOff>
      <xdr:row>58</xdr:row>
      <xdr:rowOff>9658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907901"/>
          <a:ext cx="838200" cy="4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107284</xdr:rowOff>
    </xdr:from>
    <xdr:to>
      <xdr:col>50</xdr:col>
      <xdr:colOff>114300</xdr:colOff>
      <xdr:row>57</xdr:row>
      <xdr:rowOff>135251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879934"/>
          <a:ext cx="889000" cy="2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88809</xdr:rowOff>
    </xdr:from>
    <xdr:to>
      <xdr:col>45</xdr:col>
      <xdr:colOff>177800</xdr:colOff>
      <xdr:row>57</xdr:row>
      <xdr:rowOff>107284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861459"/>
          <a:ext cx="889000" cy="1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69424</xdr:rowOff>
    </xdr:from>
    <xdr:to>
      <xdr:col>41</xdr:col>
      <xdr:colOff>50800</xdr:colOff>
      <xdr:row>57</xdr:row>
      <xdr:rowOff>88809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42074"/>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12424</xdr:rowOff>
    </xdr:from>
    <xdr:to>
      <xdr:col>41</xdr:col>
      <xdr:colOff>101600</xdr:colOff>
      <xdr:row>57</xdr:row>
      <xdr:rowOff>114024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8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130551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6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130308</xdr:rowOff>
    </xdr:from>
    <xdr:to>
      <xdr:col>55</xdr:col>
      <xdr:colOff>50800</xdr:colOff>
      <xdr:row>58</xdr:row>
      <xdr:rowOff>60458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0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47054</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1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84451</xdr:rowOff>
    </xdr:from>
    <xdr:to>
      <xdr:col>50</xdr:col>
      <xdr:colOff>165100</xdr:colOff>
      <xdr:row>58</xdr:row>
      <xdr:rowOff>14601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5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5728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4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56484</xdr:rowOff>
    </xdr:from>
    <xdr:to>
      <xdr:col>46</xdr:col>
      <xdr:colOff>38100</xdr:colOff>
      <xdr:row>57</xdr:row>
      <xdr:rowOff>158084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3161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60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38009</xdr:rowOff>
    </xdr:from>
    <xdr:to>
      <xdr:col>41</xdr:col>
      <xdr:colOff>101600</xdr:colOff>
      <xdr:row>57</xdr:row>
      <xdr:rowOff>139609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130736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0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18624</xdr:rowOff>
    </xdr:from>
    <xdr:to>
      <xdr:col>36</xdr:col>
      <xdr:colOff>165100</xdr:colOff>
      <xdr:row>57</xdr:row>
      <xdr:rowOff>120224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111351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8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133321</xdr:rowOff>
    </xdr:from>
    <xdr:to>
      <xdr:col>55</xdr:col>
      <xdr:colOff>0</xdr:colOff>
      <xdr:row>79</xdr:row>
      <xdr:rowOff>94252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06421"/>
          <a:ext cx="838200" cy="13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51014</xdr:rowOff>
    </xdr:from>
    <xdr:to>
      <xdr:col>50</xdr:col>
      <xdr:colOff>114300</xdr:colOff>
      <xdr:row>78</xdr:row>
      <xdr:rowOff>133321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24114"/>
          <a:ext cx="889000" cy="8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148072</xdr:rowOff>
    </xdr:from>
    <xdr:to>
      <xdr:col>45</xdr:col>
      <xdr:colOff>177800</xdr:colOff>
      <xdr:row>78</xdr:row>
      <xdr:rowOff>51014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49722"/>
          <a:ext cx="889000" cy="7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148072</xdr:rowOff>
    </xdr:from>
    <xdr:to>
      <xdr:col>41</xdr:col>
      <xdr:colOff>50800</xdr:colOff>
      <xdr:row>78</xdr:row>
      <xdr:rowOff>69661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349722"/>
          <a:ext cx="889000" cy="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161779</xdr:rowOff>
    </xdr:from>
    <xdr:to>
      <xdr:col>41</xdr:col>
      <xdr:colOff>101600</xdr:colOff>
      <xdr:row>78</xdr:row>
      <xdr:rowOff>91929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6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83056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43452</xdr:rowOff>
    </xdr:from>
    <xdr:to>
      <xdr:col>55</xdr:col>
      <xdr:colOff>50800</xdr:colOff>
      <xdr:row>79</xdr:row>
      <xdr:rowOff>145052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8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129829</xdr:rowOff>
    </xdr:from>
    <xdr:ext cx="378565"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502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82521</xdr:rowOff>
    </xdr:from>
    <xdr:to>
      <xdr:col>50</xdr:col>
      <xdr:colOff>165100</xdr:colOff>
      <xdr:row>79</xdr:row>
      <xdr:rowOff>12671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5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3798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4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214</xdr:rowOff>
    </xdr:from>
    <xdr:to>
      <xdr:col>46</xdr:col>
      <xdr:colOff>38100</xdr:colOff>
      <xdr:row>78</xdr:row>
      <xdr:rowOff>101814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7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118341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14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97272</xdr:rowOff>
    </xdr:from>
    <xdr:to>
      <xdr:col>41</xdr:col>
      <xdr:colOff>101600</xdr:colOff>
      <xdr:row>78</xdr:row>
      <xdr:rowOff>27422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2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43949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0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18861</xdr:rowOff>
    </xdr:from>
    <xdr:to>
      <xdr:col>36</xdr:col>
      <xdr:colOff>165100</xdr:colOff>
      <xdr:row>78</xdr:row>
      <xdr:rowOff>120461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111588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4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32471</xdr:rowOff>
    </xdr:from>
    <xdr:to>
      <xdr:col>55</xdr:col>
      <xdr:colOff>0</xdr:colOff>
      <xdr:row>97</xdr:row>
      <xdr:rowOff>170904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63121"/>
          <a:ext cx="838200" cy="13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86420</xdr:rowOff>
    </xdr:from>
    <xdr:to>
      <xdr:col>50</xdr:col>
      <xdr:colOff>114300</xdr:colOff>
      <xdr:row>97</xdr:row>
      <xdr:rowOff>170904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17070"/>
          <a:ext cx="889000" cy="8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86420</xdr:rowOff>
    </xdr:from>
    <xdr:to>
      <xdr:col>45</xdr:col>
      <xdr:colOff>177800</xdr:colOff>
      <xdr:row>97</xdr:row>
      <xdr:rowOff>124433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17070"/>
          <a:ext cx="8890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107941</xdr:rowOff>
    </xdr:from>
    <xdr:to>
      <xdr:col>41</xdr:col>
      <xdr:colOff>50800</xdr:colOff>
      <xdr:row>97</xdr:row>
      <xdr:rowOff>124433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567141"/>
          <a:ext cx="889000" cy="18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153121</xdr:rowOff>
    </xdr:from>
    <xdr:to>
      <xdr:col>55</xdr:col>
      <xdr:colOff>50800</xdr:colOff>
      <xdr:row>97</xdr:row>
      <xdr:rowOff>83271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1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4548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6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120104</xdr:rowOff>
    </xdr:from>
    <xdr:to>
      <xdr:col>50</xdr:col>
      <xdr:colOff>165100</xdr:colOff>
      <xdr:row>98</xdr:row>
      <xdr:rowOff>50254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41381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4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35620</xdr:rowOff>
    </xdr:from>
    <xdr:to>
      <xdr:col>46</xdr:col>
      <xdr:colOff>38100</xdr:colOff>
      <xdr:row>97</xdr:row>
      <xdr:rowOff>137220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6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128347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5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73633</xdr:rowOff>
    </xdr:from>
    <xdr:to>
      <xdr:col>41</xdr:col>
      <xdr:colOff>101600</xdr:colOff>
      <xdr:row>98</xdr:row>
      <xdr:rowOff>3783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166360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79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57141</xdr:rowOff>
    </xdr:from>
    <xdr:to>
      <xdr:col>36</xdr:col>
      <xdr:colOff>165100</xdr:colOff>
      <xdr:row>96</xdr:row>
      <xdr:rowOff>158741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1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3818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29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13513</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00063"/>
          <a:ext cx="8382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110122</xdr:rowOff>
    </xdr:from>
    <xdr:to>
      <xdr:col>72</xdr:col>
      <xdr:colOff>38100</xdr:colOff>
      <xdr:row>39</xdr:row>
      <xdr:rowOff>40272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56799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0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134163</xdr:rowOff>
    </xdr:from>
    <xdr:to>
      <xdr:col>85</xdr:col>
      <xdr:colOff>177800</xdr:colOff>
      <xdr:row>39</xdr:row>
      <xdr:rowOff>64313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119498</xdr:rowOff>
    </xdr:from>
    <xdr:to>
      <xdr:col>85</xdr:col>
      <xdr:colOff>127000</xdr:colOff>
      <xdr:row>77</xdr:row>
      <xdr:rowOff>159288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321148"/>
          <a:ext cx="838200" cy="3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159288</xdr:rowOff>
    </xdr:from>
    <xdr:to>
      <xdr:col>81</xdr:col>
      <xdr:colOff>50800</xdr:colOff>
      <xdr:row>77</xdr:row>
      <xdr:rowOff>167332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36093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167332</xdr:rowOff>
    </xdr:from>
    <xdr:to>
      <xdr:col>76</xdr:col>
      <xdr:colOff>114300</xdr:colOff>
      <xdr:row>78</xdr:row>
      <xdr:rowOff>18242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368982"/>
          <a:ext cx="889000" cy="2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171090</xdr:rowOff>
    </xdr:from>
    <xdr:to>
      <xdr:col>71</xdr:col>
      <xdr:colOff>177800</xdr:colOff>
      <xdr:row>78</xdr:row>
      <xdr:rowOff>18242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372740"/>
          <a:ext cx="889000" cy="1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15591</xdr:rowOff>
    </xdr:from>
    <xdr:to>
      <xdr:col>72</xdr:col>
      <xdr:colOff>38100</xdr:colOff>
      <xdr:row>76</xdr:row>
      <xdr:rowOff>117191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133718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8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68698</xdr:rowOff>
    </xdr:from>
    <xdr:to>
      <xdr:col>85</xdr:col>
      <xdr:colOff>177800</xdr:colOff>
      <xdr:row>77</xdr:row>
      <xdr:rowOff>170298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2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47125</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4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108488</xdr:rowOff>
    </xdr:from>
    <xdr:to>
      <xdr:col>81</xdr:col>
      <xdr:colOff>101600</xdr:colOff>
      <xdr:row>78</xdr:row>
      <xdr:rowOff>38638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31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29765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4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116532</xdr:rowOff>
    </xdr:from>
    <xdr:to>
      <xdr:col>76</xdr:col>
      <xdr:colOff>165100</xdr:colOff>
      <xdr:row>78</xdr:row>
      <xdr:rowOff>46682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31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37809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41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138892</xdr:rowOff>
    </xdr:from>
    <xdr:to>
      <xdr:col>72</xdr:col>
      <xdr:colOff>38100</xdr:colOff>
      <xdr:row>78</xdr:row>
      <xdr:rowOff>69042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34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60169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43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120290</xdr:rowOff>
    </xdr:from>
    <xdr:to>
      <xdr:col>67</xdr:col>
      <xdr:colOff>101600</xdr:colOff>
      <xdr:row>78</xdr:row>
      <xdr:rowOff>50440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32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41567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41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84302</xdr:rowOff>
    </xdr:from>
    <xdr:to>
      <xdr:col>85</xdr:col>
      <xdr:colOff>127000</xdr:colOff>
      <xdr:row>97</xdr:row>
      <xdr:rowOff>106381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714952"/>
          <a:ext cx="8382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84302</xdr:rowOff>
    </xdr:from>
    <xdr:to>
      <xdr:col>81</xdr:col>
      <xdr:colOff>50800</xdr:colOff>
      <xdr:row>97</xdr:row>
      <xdr:rowOff>156426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714952"/>
          <a:ext cx="889000" cy="7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68432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55556</xdr:rowOff>
    </xdr:from>
    <xdr:to>
      <xdr:col>76</xdr:col>
      <xdr:colOff>114300</xdr:colOff>
      <xdr:row>97</xdr:row>
      <xdr:rowOff>156426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686206"/>
          <a:ext cx="889000" cy="10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55556</xdr:rowOff>
    </xdr:from>
    <xdr:to>
      <xdr:col>71</xdr:col>
      <xdr:colOff>177800</xdr:colOff>
      <xdr:row>98</xdr:row>
      <xdr:rowOff>29266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686206"/>
          <a:ext cx="889000" cy="14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86919</xdr:rowOff>
    </xdr:from>
    <xdr:to>
      <xdr:col>72</xdr:col>
      <xdr:colOff>38100</xdr:colOff>
      <xdr:row>98</xdr:row>
      <xdr:rowOff>17069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8196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81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55581</xdr:rowOff>
    </xdr:from>
    <xdr:to>
      <xdr:col>85</xdr:col>
      <xdr:colOff>177800</xdr:colOff>
      <xdr:row>97</xdr:row>
      <xdr:rowOff>157181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78458</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53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33502</xdr:rowOff>
    </xdr:from>
    <xdr:to>
      <xdr:col>81</xdr:col>
      <xdr:colOff>101600</xdr:colOff>
      <xdr:row>97</xdr:row>
      <xdr:rowOff>135102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66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151629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4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105626</xdr:rowOff>
    </xdr:from>
    <xdr:to>
      <xdr:col>76</xdr:col>
      <xdr:colOff>165100</xdr:colOff>
      <xdr:row>98</xdr:row>
      <xdr:rowOff>35776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52303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5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4756</xdr:rowOff>
    </xdr:from>
    <xdr:to>
      <xdr:col>72</xdr:col>
      <xdr:colOff>38100</xdr:colOff>
      <xdr:row>97</xdr:row>
      <xdr:rowOff>106356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6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122883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41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149916</xdr:rowOff>
    </xdr:from>
    <xdr:to>
      <xdr:col>67</xdr:col>
      <xdr:colOff>101600</xdr:colOff>
      <xdr:row>98</xdr:row>
      <xdr:rowOff>80066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8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71193</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87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13136</xdr:rowOff>
    </xdr:from>
    <xdr:to>
      <xdr:col>102</xdr:col>
      <xdr:colOff>165100</xdr:colOff>
      <xdr:row>38</xdr:row>
      <xdr:rowOff>114736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131262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40716</xdr:rowOff>
    </xdr:from>
    <xdr:to>
      <xdr:col>116</xdr:col>
      <xdr:colOff>63500</xdr:colOff>
      <xdr:row>59</xdr:row>
      <xdr:rowOff>40716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56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40716</xdr:rowOff>
    </xdr:from>
    <xdr:to>
      <xdr:col>111</xdr:col>
      <xdr:colOff>177800</xdr:colOff>
      <xdr:row>59</xdr:row>
      <xdr:rowOff>40754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15626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40754</xdr:rowOff>
    </xdr:from>
    <xdr:to>
      <xdr:col>107</xdr:col>
      <xdr:colOff>50800</xdr:colOff>
      <xdr:row>59</xdr:row>
      <xdr:rowOff>40792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15630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40792</xdr:rowOff>
    </xdr:from>
    <xdr:to>
      <xdr:col>102</xdr:col>
      <xdr:colOff>114300</xdr:colOff>
      <xdr:row>59</xdr:row>
      <xdr:rowOff>40792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56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161366</xdr:rowOff>
    </xdr:from>
    <xdr:to>
      <xdr:col>116</xdr:col>
      <xdr:colOff>114300</xdr:colOff>
      <xdr:row>59</xdr:row>
      <xdr:rowOff>91516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76293</xdr:rowOff>
    </xdr:from>
    <xdr:ext cx="313932"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03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161366</xdr:rowOff>
    </xdr:from>
    <xdr:to>
      <xdr:col>112</xdr:col>
      <xdr:colOff>38100</xdr:colOff>
      <xdr:row>59</xdr:row>
      <xdr:rowOff>91516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82643</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66333" y="10198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161404</xdr:rowOff>
    </xdr:from>
    <xdr:to>
      <xdr:col>107</xdr:col>
      <xdr:colOff>101600</xdr:colOff>
      <xdr:row>59</xdr:row>
      <xdr:rowOff>91554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82681</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77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161442</xdr:rowOff>
    </xdr:from>
    <xdr:to>
      <xdr:col>102</xdr:col>
      <xdr:colOff>165100</xdr:colOff>
      <xdr:row>59</xdr:row>
      <xdr:rowOff>91592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82719</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88333" y="1019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161442</xdr:rowOff>
    </xdr:from>
    <xdr:to>
      <xdr:col>98</xdr:col>
      <xdr:colOff>38100</xdr:colOff>
      <xdr:row>59</xdr:row>
      <xdr:rowOff>91592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82719</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99333" y="1019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46957</xdr:rowOff>
    </xdr:from>
    <xdr:to>
      <xdr:col>116</xdr:col>
      <xdr:colOff>63500</xdr:colOff>
      <xdr:row>77</xdr:row>
      <xdr:rowOff>83944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248607"/>
          <a:ext cx="838200" cy="3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46957</xdr:rowOff>
    </xdr:from>
    <xdr:to>
      <xdr:col>111</xdr:col>
      <xdr:colOff>177800</xdr:colOff>
      <xdr:row>77</xdr:row>
      <xdr:rowOff>57519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48607"/>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57519</xdr:rowOff>
    </xdr:from>
    <xdr:to>
      <xdr:col>107</xdr:col>
      <xdr:colOff>50800</xdr:colOff>
      <xdr:row>77</xdr:row>
      <xdr:rowOff>76721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59169"/>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76721</xdr:rowOff>
    </xdr:from>
    <xdr:to>
      <xdr:col>102</xdr:col>
      <xdr:colOff>114300</xdr:colOff>
      <xdr:row>77</xdr:row>
      <xdr:rowOff>139745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78371"/>
          <a:ext cx="889000" cy="6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106983</xdr:rowOff>
    </xdr:from>
    <xdr:to>
      <xdr:col>102</xdr:col>
      <xdr:colOff>165100</xdr:colOff>
      <xdr:row>76</xdr:row>
      <xdr:rowOff>37133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53660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33144</xdr:rowOff>
    </xdr:from>
    <xdr:to>
      <xdr:col>116</xdr:col>
      <xdr:colOff>114300</xdr:colOff>
      <xdr:row>77</xdr:row>
      <xdr:rowOff>134744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11571</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1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167607</xdr:rowOff>
    </xdr:from>
    <xdr:to>
      <xdr:col>112</xdr:col>
      <xdr:colOff>38100</xdr:colOff>
      <xdr:row>77</xdr:row>
      <xdr:rowOff>97757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88884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6719</xdr:rowOff>
    </xdr:from>
    <xdr:to>
      <xdr:col>107</xdr:col>
      <xdr:colOff>101600</xdr:colOff>
      <xdr:row>77</xdr:row>
      <xdr:rowOff>108319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99446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25921</xdr:rowOff>
    </xdr:from>
    <xdr:to>
      <xdr:col>102</xdr:col>
      <xdr:colOff>165100</xdr:colOff>
      <xdr:row>77</xdr:row>
      <xdr:rowOff>127521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118648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88945</xdr:rowOff>
    </xdr:from>
    <xdr:to>
      <xdr:col>98</xdr:col>
      <xdr:colOff>38100</xdr:colOff>
      <xdr:row>78</xdr:row>
      <xdr:rowOff>19095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10222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8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312,959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円となっている。主な要因としては、民間保育園に対する施設整備補助金の減や子育て総合支援センターの整備費の皆減など、普通建設事業の新規整備分が減ったことによる。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住民一人当たりのコストが最も高いのは扶助費の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82,847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円増加し、近年増加が続いている。さらに平成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％）増加しており、高い伸び率となっている。主な要因としては、認定子ども園や家庭的保育事業所の開設に加え、近年増加傾向の障がい福祉サービス等給付費や学童保育室委託料などによる。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また、物件費は住民一人当たり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49,901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円となっており、扶助費に続き高い水準にある。主な要因としては、可燃ごみの処理を民間委託していることや、定員管理計画に基づく窓口の民間委託などによる。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今後については、事務事業の見直しや取捨選択などにより歳出削減に努める。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埼玉県日高市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56,066
55,224
47.48
18,548,474
17,546,332
901,939
10,971,999
17,052,506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113640</xdr:rowOff>
    </xdr:from>
    <xdr:to>
      <xdr:col>24</xdr:col>
      <xdr:colOff>63500</xdr:colOff>
      <xdr:row>35</xdr:row>
      <xdr:rowOff>114097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1439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114097</xdr:rowOff>
    </xdr:from>
    <xdr:to>
      <xdr:col>19</xdr:col>
      <xdr:colOff>177800</xdr:colOff>
      <xdr:row>35</xdr:row>
      <xdr:rowOff>132842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14847"/>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62890</xdr:rowOff>
    </xdr:from>
    <xdr:to>
      <xdr:col>15</xdr:col>
      <xdr:colOff>50800</xdr:colOff>
      <xdr:row>35</xdr:row>
      <xdr:rowOff>132842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63640"/>
          <a:ext cx="889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62890</xdr:rowOff>
    </xdr:from>
    <xdr:to>
      <xdr:col>10</xdr:col>
      <xdr:colOff>114300</xdr:colOff>
      <xdr:row>35</xdr:row>
      <xdr:rowOff>63348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6364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63297</xdr:rowOff>
    </xdr:from>
    <xdr:to>
      <xdr:col>10</xdr:col>
      <xdr:colOff>165100</xdr:colOff>
      <xdr:row>34</xdr:row>
      <xdr:rowOff>164897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9974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62840</xdr:rowOff>
    </xdr:from>
    <xdr:to>
      <xdr:col>24</xdr:col>
      <xdr:colOff>114300</xdr:colOff>
      <xdr:row>35</xdr:row>
      <xdr:rowOff>164440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41267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63297</xdr:rowOff>
    </xdr:from>
    <xdr:to>
      <xdr:col>20</xdr:col>
      <xdr:colOff>38100</xdr:colOff>
      <xdr:row>35</xdr:row>
      <xdr:rowOff>164897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156024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5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82042</xdr:rowOff>
    </xdr:from>
    <xdr:to>
      <xdr:col>15</xdr:col>
      <xdr:colOff>101600</xdr:colOff>
      <xdr:row>36</xdr:row>
      <xdr:rowOff>12192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3319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12090</xdr:rowOff>
    </xdr:from>
    <xdr:to>
      <xdr:col>10</xdr:col>
      <xdr:colOff>165100</xdr:colOff>
      <xdr:row>35</xdr:row>
      <xdr:rowOff>113690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104817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12548</xdr:rowOff>
    </xdr:from>
    <xdr:to>
      <xdr:col>6</xdr:col>
      <xdr:colOff>38100</xdr:colOff>
      <xdr:row>35</xdr:row>
      <xdr:rowOff>114148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105275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0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154902</xdr:rowOff>
    </xdr:from>
    <xdr:to>
      <xdr:col>24</xdr:col>
      <xdr:colOff>63500</xdr:colOff>
      <xdr:row>57</xdr:row>
      <xdr:rowOff>20648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56102"/>
          <a:ext cx="838200" cy="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154902</xdr:rowOff>
    </xdr:from>
    <xdr:to>
      <xdr:col>19</xdr:col>
      <xdr:colOff>177800</xdr:colOff>
      <xdr:row>57</xdr:row>
      <xdr:rowOff>35312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56102"/>
          <a:ext cx="889000" cy="5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139030</xdr:rowOff>
    </xdr:from>
    <xdr:to>
      <xdr:col>15</xdr:col>
      <xdr:colOff>50800</xdr:colOff>
      <xdr:row>57</xdr:row>
      <xdr:rowOff>35312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40230"/>
          <a:ext cx="889000" cy="6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139030</xdr:rowOff>
    </xdr:from>
    <xdr:to>
      <xdr:col>10</xdr:col>
      <xdr:colOff>114300</xdr:colOff>
      <xdr:row>57</xdr:row>
      <xdr:rowOff>133920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40230"/>
          <a:ext cx="889000" cy="16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3910</xdr:rowOff>
    </xdr:from>
    <xdr:to>
      <xdr:col>10</xdr:col>
      <xdr:colOff>165100</xdr:colOff>
      <xdr:row>56</xdr:row>
      <xdr:rowOff>105510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122037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38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141298</xdr:rowOff>
    </xdr:from>
    <xdr:to>
      <xdr:col>24</xdr:col>
      <xdr:colOff>114300</xdr:colOff>
      <xdr:row>57</xdr:row>
      <xdr:rowOff>71448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4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119725</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2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104102</xdr:rowOff>
    </xdr:from>
    <xdr:to>
      <xdr:col>20</xdr:col>
      <xdr:colOff>38100</xdr:colOff>
      <xdr:row>57</xdr:row>
      <xdr:rowOff>34252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0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25379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79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155962</xdr:rowOff>
    </xdr:from>
    <xdr:to>
      <xdr:col>15</xdr:col>
      <xdr:colOff>101600</xdr:colOff>
      <xdr:row>57</xdr:row>
      <xdr:rowOff>86112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77239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84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88230</xdr:rowOff>
    </xdr:from>
    <xdr:to>
      <xdr:col>10</xdr:col>
      <xdr:colOff>165100</xdr:colOff>
      <xdr:row>57</xdr:row>
      <xdr:rowOff>18380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8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9507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7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83120</xdr:rowOff>
    </xdr:from>
    <xdr:to>
      <xdr:col>6</xdr:col>
      <xdr:colOff>38100</xdr:colOff>
      <xdr:row>58</xdr:row>
      <xdr:rowOff>13270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4397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4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160547</xdr:rowOff>
    </xdr:from>
    <xdr:to>
      <xdr:col>24</xdr:col>
      <xdr:colOff>63500</xdr:colOff>
      <xdr:row>76</xdr:row>
      <xdr:rowOff>163779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90747"/>
          <a:ext cx="8382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163779</xdr:rowOff>
    </xdr:from>
    <xdr:to>
      <xdr:col>19</xdr:col>
      <xdr:colOff>177800</xdr:colOff>
      <xdr:row>77</xdr:row>
      <xdr:rowOff>30364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193979"/>
          <a:ext cx="889000" cy="3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30364</xdr:rowOff>
    </xdr:from>
    <xdr:to>
      <xdr:col>15</xdr:col>
      <xdr:colOff>50800</xdr:colOff>
      <xdr:row>77</xdr:row>
      <xdr:rowOff>98541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32014"/>
          <a:ext cx="889000" cy="6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98541</xdr:rowOff>
    </xdr:from>
    <xdr:to>
      <xdr:col>10</xdr:col>
      <xdr:colOff>114300</xdr:colOff>
      <xdr:row>77</xdr:row>
      <xdr:rowOff>138176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00191"/>
          <a:ext cx="889000" cy="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122406</xdr:rowOff>
    </xdr:from>
    <xdr:to>
      <xdr:col>10</xdr:col>
      <xdr:colOff>165100</xdr:colOff>
      <xdr:row>77</xdr:row>
      <xdr:rowOff>52556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69083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109747</xdr:rowOff>
    </xdr:from>
    <xdr:to>
      <xdr:col>24</xdr:col>
      <xdr:colOff>114300</xdr:colOff>
      <xdr:row>77</xdr:row>
      <xdr:rowOff>39897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88174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1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112979</xdr:rowOff>
    </xdr:from>
    <xdr:to>
      <xdr:col>20</xdr:col>
      <xdr:colOff>38100</xdr:colOff>
      <xdr:row>77</xdr:row>
      <xdr:rowOff>43129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4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34256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3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151014</xdr:rowOff>
    </xdr:from>
    <xdr:to>
      <xdr:col>15</xdr:col>
      <xdr:colOff>101600</xdr:colOff>
      <xdr:row>77</xdr:row>
      <xdr:rowOff>81164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72291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7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47741</xdr:rowOff>
    </xdr:from>
    <xdr:to>
      <xdr:col>10</xdr:col>
      <xdr:colOff>165100</xdr:colOff>
      <xdr:row>77</xdr:row>
      <xdr:rowOff>149341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4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140468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4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87376</xdr:rowOff>
    </xdr:from>
    <xdr:to>
      <xdr:col>6</xdr:col>
      <xdr:colOff>38100</xdr:colOff>
      <xdr:row>78</xdr:row>
      <xdr:rowOff>17526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8653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8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170349</xdr:rowOff>
    </xdr:from>
    <xdr:to>
      <xdr:col>24</xdr:col>
      <xdr:colOff>63500</xdr:colOff>
      <xdr:row>99</xdr:row>
      <xdr:rowOff>12142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972449"/>
          <a:ext cx="8382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156110</xdr:rowOff>
    </xdr:from>
    <xdr:to>
      <xdr:col>19</xdr:col>
      <xdr:colOff>177800</xdr:colOff>
      <xdr:row>98</xdr:row>
      <xdr:rowOff>170349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958210"/>
          <a:ext cx="889000" cy="1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156110</xdr:rowOff>
    </xdr:from>
    <xdr:to>
      <xdr:col>15</xdr:col>
      <xdr:colOff>50800</xdr:colOff>
      <xdr:row>98</xdr:row>
      <xdr:rowOff>161156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958210"/>
          <a:ext cx="8890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161156</xdr:rowOff>
    </xdr:from>
    <xdr:to>
      <xdr:col>10</xdr:col>
      <xdr:colOff>114300</xdr:colOff>
      <xdr:row>99</xdr:row>
      <xdr:rowOff>28209</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963256"/>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103498</xdr:rowOff>
    </xdr:from>
    <xdr:to>
      <xdr:col>10</xdr:col>
      <xdr:colOff>165100</xdr:colOff>
      <xdr:row>98</xdr:row>
      <xdr:rowOff>33648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3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50175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132792</xdr:rowOff>
    </xdr:from>
    <xdr:to>
      <xdr:col>24</xdr:col>
      <xdr:colOff>114300</xdr:colOff>
      <xdr:row>99</xdr:row>
      <xdr:rowOff>62942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9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47719</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84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119549</xdr:rowOff>
    </xdr:from>
    <xdr:to>
      <xdr:col>20</xdr:col>
      <xdr:colOff>38100</xdr:colOff>
      <xdr:row>99</xdr:row>
      <xdr:rowOff>49699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92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40826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701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105310</xdr:rowOff>
    </xdr:from>
    <xdr:to>
      <xdr:col>15</xdr:col>
      <xdr:colOff>101600</xdr:colOff>
      <xdr:row>99</xdr:row>
      <xdr:rowOff>35460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90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26587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700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110356</xdr:rowOff>
    </xdr:from>
    <xdr:to>
      <xdr:col>10</xdr:col>
      <xdr:colOff>165100</xdr:colOff>
      <xdr:row>99</xdr:row>
      <xdr:rowOff>40506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91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31633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00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148859</xdr:rowOff>
    </xdr:from>
    <xdr:to>
      <xdr:col>6</xdr:col>
      <xdr:colOff>38100</xdr:colOff>
      <xdr:row>99</xdr:row>
      <xdr:rowOff>79009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9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70136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04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82169</xdr:rowOff>
    </xdr:from>
    <xdr:to>
      <xdr:col>55</xdr:col>
      <xdr:colOff>0</xdr:colOff>
      <xdr:row>38</xdr:row>
      <xdr:rowOff>84836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597269"/>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84836</xdr:rowOff>
    </xdr:from>
    <xdr:to>
      <xdr:col>50</xdr:col>
      <xdr:colOff>114300</xdr:colOff>
      <xdr:row>38</xdr:row>
      <xdr:rowOff>92837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59993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92837</xdr:rowOff>
    </xdr:from>
    <xdr:to>
      <xdr:col>45</xdr:col>
      <xdr:colOff>177800</xdr:colOff>
      <xdr:row>38</xdr:row>
      <xdr:rowOff>95123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60793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95123</xdr:rowOff>
    </xdr:from>
    <xdr:to>
      <xdr:col>41</xdr:col>
      <xdr:colOff>50800</xdr:colOff>
      <xdr:row>38</xdr:row>
      <xdr:rowOff>107696</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61022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67564</xdr:rowOff>
    </xdr:from>
    <xdr:to>
      <xdr:col>41</xdr:col>
      <xdr:colOff>101600</xdr:colOff>
      <xdr:row>35</xdr:row>
      <xdr:rowOff>169164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14241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31369</xdr:rowOff>
    </xdr:from>
    <xdr:to>
      <xdr:col>55</xdr:col>
      <xdr:colOff>50800</xdr:colOff>
      <xdr:row>38</xdr:row>
      <xdr:rowOff>132969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9796</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2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34036</xdr:rowOff>
    </xdr:from>
    <xdr:to>
      <xdr:col>50</xdr:col>
      <xdr:colOff>165100</xdr:colOff>
      <xdr:row>38</xdr:row>
      <xdr:rowOff>135636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126763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42037</xdr:rowOff>
    </xdr:from>
    <xdr:to>
      <xdr:col>46</xdr:col>
      <xdr:colOff>38100</xdr:colOff>
      <xdr:row>38</xdr:row>
      <xdr:rowOff>143637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134764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44323</xdr:rowOff>
    </xdr:from>
    <xdr:to>
      <xdr:col>41</xdr:col>
      <xdr:colOff>101600</xdr:colOff>
      <xdr:row>38</xdr:row>
      <xdr:rowOff>145923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137050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6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56896</xdr:rowOff>
    </xdr:from>
    <xdr:to>
      <xdr:col>36</xdr:col>
      <xdr:colOff>165100</xdr:colOff>
      <xdr:row>38</xdr:row>
      <xdr:rowOff>158496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149623</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6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2807</xdr:rowOff>
    </xdr:from>
    <xdr:to>
      <xdr:col>55</xdr:col>
      <xdr:colOff>0</xdr:colOff>
      <xdr:row>59</xdr:row>
      <xdr:rowOff>6445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118357"/>
          <a:ext cx="8382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2559</xdr:rowOff>
    </xdr:from>
    <xdr:to>
      <xdr:col>50</xdr:col>
      <xdr:colOff>114300</xdr:colOff>
      <xdr:row>59</xdr:row>
      <xdr:rowOff>2807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10118109"/>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166865</xdr:rowOff>
    </xdr:from>
    <xdr:to>
      <xdr:col>45</xdr:col>
      <xdr:colOff>177800</xdr:colOff>
      <xdr:row>59</xdr:row>
      <xdr:rowOff>2559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110965"/>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84036</xdr:rowOff>
    </xdr:from>
    <xdr:to>
      <xdr:col>41</xdr:col>
      <xdr:colOff>50800</xdr:colOff>
      <xdr:row>58</xdr:row>
      <xdr:rowOff>166865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28136"/>
          <a:ext cx="8890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112960</xdr:rowOff>
    </xdr:from>
    <xdr:to>
      <xdr:col>41</xdr:col>
      <xdr:colOff>101600</xdr:colOff>
      <xdr:row>58</xdr:row>
      <xdr:rowOff>43110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59637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6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127095</xdr:rowOff>
    </xdr:from>
    <xdr:to>
      <xdr:col>55</xdr:col>
      <xdr:colOff>50800</xdr:colOff>
      <xdr:row>59</xdr:row>
      <xdr:rowOff>57245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42022</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123457</xdr:rowOff>
    </xdr:from>
    <xdr:to>
      <xdr:col>50</xdr:col>
      <xdr:colOff>165100</xdr:colOff>
      <xdr:row>59</xdr:row>
      <xdr:rowOff>53607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44734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16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123209</xdr:rowOff>
    </xdr:from>
    <xdr:to>
      <xdr:col>46</xdr:col>
      <xdr:colOff>38100</xdr:colOff>
      <xdr:row>59</xdr:row>
      <xdr:rowOff>53359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44486</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16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116065</xdr:rowOff>
    </xdr:from>
    <xdr:to>
      <xdr:col>41</xdr:col>
      <xdr:colOff>101600</xdr:colOff>
      <xdr:row>59</xdr:row>
      <xdr:rowOff>46215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37342</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15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33236</xdr:rowOff>
    </xdr:from>
    <xdr:to>
      <xdr:col>36</xdr:col>
      <xdr:colOff>165100</xdr:colOff>
      <xdr:row>58</xdr:row>
      <xdr:rowOff>134836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7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125963</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07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111765</xdr:rowOff>
    </xdr:from>
    <xdr:to>
      <xdr:col>55</xdr:col>
      <xdr:colOff>0</xdr:colOff>
      <xdr:row>78</xdr:row>
      <xdr:rowOff>12598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13415"/>
          <a:ext cx="838200" cy="7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111765</xdr:rowOff>
    </xdr:from>
    <xdr:to>
      <xdr:col>50</xdr:col>
      <xdr:colOff>114300</xdr:colOff>
      <xdr:row>77</xdr:row>
      <xdr:rowOff>125802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13415"/>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61016</xdr:rowOff>
    </xdr:from>
    <xdr:to>
      <xdr:col>45</xdr:col>
      <xdr:colOff>177800</xdr:colOff>
      <xdr:row>77</xdr:row>
      <xdr:rowOff>125802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262666"/>
          <a:ext cx="889000" cy="6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61016</xdr:rowOff>
    </xdr:from>
    <xdr:to>
      <xdr:col>41</xdr:col>
      <xdr:colOff>50800</xdr:colOff>
      <xdr:row>77</xdr:row>
      <xdr:rowOff>142351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262666"/>
          <a:ext cx="889000" cy="8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170007</xdr:rowOff>
    </xdr:from>
    <xdr:to>
      <xdr:col>41</xdr:col>
      <xdr:colOff>101600</xdr:colOff>
      <xdr:row>75</xdr:row>
      <xdr:rowOff>100157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285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116684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26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133248</xdr:rowOff>
    </xdr:from>
    <xdr:to>
      <xdr:col>55</xdr:col>
      <xdr:colOff>50800</xdr:colOff>
      <xdr:row>78</xdr:row>
      <xdr:rowOff>63398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48175</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4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60965</xdr:rowOff>
    </xdr:from>
    <xdr:to>
      <xdr:col>50</xdr:col>
      <xdr:colOff>165100</xdr:colOff>
      <xdr:row>77</xdr:row>
      <xdr:rowOff>162565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153692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35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75002</xdr:rowOff>
    </xdr:from>
    <xdr:to>
      <xdr:col>46</xdr:col>
      <xdr:colOff>38100</xdr:colOff>
      <xdr:row>78</xdr:row>
      <xdr:rowOff>5152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7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167729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36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10216</xdr:rowOff>
    </xdr:from>
    <xdr:to>
      <xdr:col>41</xdr:col>
      <xdr:colOff>101600</xdr:colOff>
      <xdr:row>77</xdr:row>
      <xdr:rowOff>111816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102943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3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91551</xdr:rowOff>
    </xdr:from>
    <xdr:to>
      <xdr:col>36</xdr:col>
      <xdr:colOff>165100</xdr:colOff>
      <xdr:row>78</xdr:row>
      <xdr:rowOff>21701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12828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38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130172</xdr:rowOff>
    </xdr:from>
    <xdr:to>
      <xdr:col>55</xdr:col>
      <xdr:colOff>0</xdr:colOff>
      <xdr:row>97</xdr:row>
      <xdr:rowOff>164147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60822"/>
          <a:ext cx="838200" cy="3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122427</xdr:rowOff>
    </xdr:from>
    <xdr:to>
      <xdr:col>50</xdr:col>
      <xdr:colOff>114300</xdr:colOff>
      <xdr:row>97</xdr:row>
      <xdr:rowOff>130172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53077"/>
          <a:ext cx="889000" cy="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120086</xdr:rowOff>
    </xdr:from>
    <xdr:to>
      <xdr:col>45</xdr:col>
      <xdr:colOff>177800</xdr:colOff>
      <xdr:row>97</xdr:row>
      <xdr:rowOff>122427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50736"/>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67956</xdr:rowOff>
    </xdr:from>
    <xdr:to>
      <xdr:col>41</xdr:col>
      <xdr:colOff>50800</xdr:colOff>
      <xdr:row>97</xdr:row>
      <xdr:rowOff>120086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98606"/>
          <a:ext cx="889000" cy="5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63644</xdr:rowOff>
    </xdr:from>
    <xdr:to>
      <xdr:col>41</xdr:col>
      <xdr:colOff>101600</xdr:colOff>
      <xdr:row>97</xdr:row>
      <xdr:rowOff>165244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10321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113347</xdr:rowOff>
    </xdr:from>
    <xdr:to>
      <xdr:col>55</xdr:col>
      <xdr:colOff>50800</xdr:colOff>
      <xdr:row>98</xdr:row>
      <xdr:rowOff>43497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79372</xdr:rowOff>
    </xdr:from>
    <xdr:to>
      <xdr:col>50</xdr:col>
      <xdr:colOff>165100</xdr:colOff>
      <xdr:row>98</xdr:row>
      <xdr:rowOff>9522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1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26049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48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71627</xdr:rowOff>
    </xdr:from>
    <xdr:to>
      <xdr:col>46</xdr:col>
      <xdr:colOff>38100</xdr:colOff>
      <xdr:row>98</xdr:row>
      <xdr:rowOff>1777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0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18304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4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69286</xdr:rowOff>
    </xdr:from>
    <xdr:to>
      <xdr:col>41</xdr:col>
      <xdr:colOff>101600</xdr:colOff>
      <xdr:row>97</xdr:row>
      <xdr:rowOff>170886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162013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9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17156</xdr:rowOff>
    </xdr:from>
    <xdr:to>
      <xdr:col>36</xdr:col>
      <xdr:colOff>165100</xdr:colOff>
      <xdr:row>97</xdr:row>
      <xdr:rowOff>118756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4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135283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42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68102</xdr:rowOff>
    </xdr:from>
    <xdr:to>
      <xdr:col>85</xdr:col>
      <xdr:colOff>127000</xdr:colOff>
      <xdr:row>37</xdr:row>
      <xdr:rowOff>76332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11752"/>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68102</xdr:rowOff>
    </xdr:from>
    <xdr:to>
      <xdr:col>81</xdr:col>
      <xdr:colOff>50800</xdr:colOff>
      <xdr:row>37</xdr:row>
      <xdr:rowOff>75417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1175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69566</xdr:rowOff>
    </xdr:from>
    <xdr:to>
      <xdr:col>76</xdr:col>
      <xdr:colOff>114300</xdr:colOff>
      <xdr:row>37</xdr:row>
      <xdr:rowOff>75417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13216"/>
          <a:ext cx="889000" cy="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50089</xdr:rowOff>
    </xdr:from>
    <xdr:to>
      <xdr:col>71</xdr:col>
      <xdr:colOff>177800</xdr:colOff>
      <xdr:row>37</xdr:row>
      <xdr:rowOff>69566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393739"/>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25532</xdr:rowOff>
    </xdr:from>
    <xdr:to>
      <xdr:col>85</xdr:col>
      <xdr:colOff>177800</xdr:colOff>
      <xdr:row>37</xdr:row>
      <xdr:rowOff>127132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48409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2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17302</xdr:rowOff>
    </xdr:from>
    <xdr:to>
      <xdr:col>81</xdr:col>
      <xdr:colOff>101600</xdr:colOff>
      <xdr:row>37</xdr:row>
      <xdr:rowOff>118902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135429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13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24617</xdr:rowOff>
    </xdr:from>
    <xdr:to>
      <xdr:col>76</xdr:col>
      <xdr:colOff>165100</xdr:colOff>
      <xdr:row>37</xdr:row>
      <xdr:rowOff>126217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142744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18766</xdr:rowOff>
    </xdr:from>
    <xdr:to>
      <xdr:col>72</xdr:col>
      <xdr:colOff>38100</xdr:colOff>
      <xdr:row>37</xdr:row>
      <xdr:rowOff>120366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6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111493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170739</xdr:rowOff>
    </xdr:from>
    <xdr:to>
      <xdr:col>67</xdr:col>
      <xdr:colOff>101600</xdr:colOff>
      <xdr:row>37</xdr:row>
      <xdr:rowOff>100889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92016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53366</xdr:rowOff>
    </xdr:from>
    <xdr:to>
      <xdr:col>85</xdr:col>
      <xdr:colOff>127000</xdr:colOff>
      <xdr:row>58</xdr:row>
      <xdr:rowOff>54985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997466"/>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76550</xdr:rowOff>
    </xdr:from>
    <xdr:to>
      <xdr:col>81</xdr:col>
      <xdr:colOff>50800</xdr:colOff>
      <xdr:row>58</xdr:row>
      <xdr:rowOff>53366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49200"/>
          <a:ext cx="889000" cy="14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134651</xdr:rowOff>
    </xdr:from>
    <xdr:to>
      <xdr:col>76</xdr:col>
      <xdr:colOff>114300</xdr:colOff>
      <xdr:row>57</xdr:row>
      <xdr:rowOff>76550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35851"/>
          <a:ext cx="889000" cy="1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83921</xdr:rowOff>
    </xdr:from>
    <xdr:to>
      <xdr:col>71</xdr:col>
      <xdr:colOff>177800</xdr:colOff>
      <xdr:row>56</xdr:row>
      <xdr:rowOff>134651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85121"/>
          <a:ext cx="889000" cy="5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164167</xdr:rowOff>
    </xdr:from>
    <xdr:to>
      <xdr:col>72</xdr:col>
      <xdr:colOff>38100</xdr:colOff>
      <xdr:row>56</xdr:row>
      <xdr:rowOff>94317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110844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4185</xdr:rowOff>
    </xdr:from>
    <xdr:to>
      <xdr:col>85</xdr:col>
      <xdr:colOff>177800</xdr:colOff>
      <xdr:row>58</xdr:row>
      <xdr:rowOff>105785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9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90562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2566</xdr:rowOff>
    </xdr:from>
    <xdr:to>
      <xdr:col>81</xdr:col>
      <xdr:colOff>101600</xdr:colOff>
      <xdr:row>58</xdr:row>
      <xdr:rowOff>104166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95293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0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25750</xdr:rowOff>
    </xdr:from>
    <xdr:to>
      <xdr:col>76</xdr:col>
      <xdr:colOff>165100</xdr:colOff>
      <xdr:row>57</xdr:row>
      <xdr:rowOff>127350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118477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9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83851</xdr:rowOff>
    </xdr:from>
    <xdr:to>
      <xdr:col>72</xdr:col>
      <xdr:colOff>38100</xdr:colOff>
      <xdr:row>57</xdr:row>
      <xdr:rowOff>14001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8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5128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33121</xdr:rowOff>
    </xdr:from>
    <xdr:to>
      <xdr:col>67</xdr:col>
      <xdr:colOff>101600</xdr:colOff>
      <xdr:row>56</xdr:row>
      <xdr:rowOff>134721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125848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13512</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58062"/>
          <a:ext cx="838200" cy="3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110122</xdr:rowOff>
    </xdr:from>
    <xdr:to>
      <xdr:col>72</xdr:col>
      <xdr:colOff>38100</xdr:colOff>
      <xdr:row>79</xdr:row>
      <xdr:rowOff>40272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56799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5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134162</xdr:rowOff>
    </xdr:from>
    <xdr:to>
      <xdr:col>85</xdr:col>
      <xdr:colOff>177800</xdr:colOff>
      <xdr:row>79</xdr:row>
      <xdr:rowOff>64312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80128</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119498</xdr:rowOff>
    </xdr:from>
    <xdr:to>
      <xdr:col>85</xdr:col>
      <xdr:colOff>127000</xdr:colOff>
      <xdr:row>97</xdr:row>
      <xdr:rowOff>159288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50148"/>
          <a:ext cx="838200" cy="3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159288</xdr:rowOff>
    </xdr:from>
    <xdr:to>
      <xdr:col>81</xdr:col>
      <xdr:colOff>50800</xdr:colOff>
      <xdr:row>97</xdr:row>
      <xdr:rowOff>167332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8993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167332</xdr:rowOff>
    </xdr:from>
    <xdr:to>
      <xdr:col>76</xdr:col>
      <xdr:colOff>114300</xdr:colOff>
      <xdr:row>98</xdr:row>
      <xdr:rowOff>18242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797982"/>
          <a:ext cx="889000" cy="2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171090</xdr:rowOff>
    </xdr:from>
    <xdr:to>
      <xdr:col>71</xdr:col>
      <xdr:colOff>177800</xdr:colOff>
      <xdr:row>98</xdr:row>
      <xdr:rowOff>18242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801740"/>
          <a:ext cx="889000" cy="1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15534</xdr:rowOff>
    </xdr:from>
    <xdr:to>
      <xdr:col>72</xdr:col>
      <xdr:colOff>38100</xdr:colOff>
      <xdr:row>96</xdr:row>
      <xdr:rowOff>117134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133661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4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68698</xdr:rowOff>
    </xdr:from>
    <xdr:to>
      <xdr:col>85</xdr:col>
      <xdr:colOff>177800</xdr:colOff>
      <xdr:row>97</xdr:row>
      <xdr:rowOff>170298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9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47125</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7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108488</xdr:rowOff>
    </xdr:from>
    <xdr:to>
      <xdr:col>81</xdr:col>
      <xdr:colOff>101600</xdr:colOff>
      <xdr:row>98</xdr:row>
      <xdr:rowOff>38638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3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29765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116532</xdr:rowOff>
    </xdr:from>
    <xdr:to>
      <xdr:col>76</xdr:col>
      <xdr:colOff>165100</xdr:colOff>
      <xdr:row>98</xdr:row>
      <xdr:rowOff>46682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4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37809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3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138892</xdr:rowOff>
    </xdr:from>
    <xdr:to>
      <xdr:col>72</xdr:col>
      <xdr:colOff>38100</xdr:colOff>
      <xdr:row>98</xdr:row>
      <xdr:rowOff>69042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60169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120290</xdr:rowOff>
    </xdr:from>
    <xdr:to>
      <xdr:col>67</xdr:col>
      <xdr:colOff>101600</xdr:colOff>
      <xdr:row>98</xdr:row>
      <xdr:rowOff>50440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41567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78522</xdr:rowOff>
    </xdr:from>
    <xdr:to>
      <xdr:col>102</xdr:col>
      <xdr:colOff>165100</xdr:colOff>
      <xdr:row>39</xdr:row>
      <xdr:rowOff>8672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25199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68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住民一人当たりのコストが最も高いのは民生費の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131,585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微増となっている。主な要因としては、認定子ども園や家庭的保育事業所の開設に加え、近年増加傾向の障がい福祉サービス等給付費や学童保育室委託料などにより、扶助費が増加したことに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また、増加額が最も大きかったのは公債費で、住民一人当たり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25,414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％）増となっている。これは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集中的に行った大規模事業の既発債の償還が開始されたことによる。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減少額が最も大きかったのは土木費で、住民一人当たり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32,153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％）減となっている。主な要因としては、幹線道路の維持管理工事費の減を始め、橋りょうの県施行事業に対する負担金の皆減や宅地造成事業に関する公営企業への繰出金の減などによる。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年度においてプラスとなった。これは歳入で法人税割や各種交付金が多かったことに加え、基金の取り崩しが少なかったためである。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財政調整基金残高については、標準財政規模の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％を上回っているため、直ちに財政運営に支障が生じるものではないが、一般財源の確保が厳しい状況となることが想定されることから、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の残高が、適正な範囲となるよう注視していく必要がある。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連結実質赤字比率については、全会計において今年度も引き続き黒字となっており、その規模もほぼ横ばいとなっている。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今後についても、引き続き黒字となるよう健全な財政運営を行う必要がある。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6" t="s">
        <v>80</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c r="BC1" s="646"/>
      <c r="BD1" s="646"/>
      <c r="BE1" s="646"/>
      <c r="BF1" s="646"/>
      <c r="BG1" s="646"/>
      <c r="BH1" s="646"/>
      <c r="BI1" s="646"/>
      <c r="BJ1" s="646"/>
      <c r="BK1" s="646"/>
      <c r="BL1" s="646"/>
      <c r="BM1" s="646"/>
      <c r="BN1" s="646"/>
      <c r="BO1" s="646"/>
      <c r="BP1" s="646"/>
      <c r="BQ1" s="646"/>
      <c r="BR1" s="646"/>
      <c r="BS1" s="646"/>
      <c r="BT1" s="646"/>
      <c r="BU1" s="646"/>
      <c r="BV1" s="646"/>
      <c r="BW1" s="646"/>
      <c r="BX1" s="646"/>
      <c r="BY1" s="646"/>
      <c r="BZ1" s="646"/>
      <c r="CA1" s="646"/>
      <c r="CB1" s="646"/>
      <c r="CC1" s="646"/>
      <c r="CD1" s="646"/>
      <c r="CE1" s="646"/>
      <c r="CF1" s="646"/>
      <c r="CG1" s="646"/>
      <c r="CH1" s="646"/>
      <c r="CI1" s="646"/>
      <c r="CJ1" s="646"/>
      <c r="CK1" s="646"/>
      <c r="CL1" s="646"/>
      <c r="CM1" s="646"/>
      <c r="CN1" s="646"/>
      <c r="CO1" s="646"/>
      <c r="CP1" s="646"/>
      <c r="CQ1" s="646"/>
      <c r="CR1" s="646"/>
      <c r="CS1" s="646"/>
      <c r="CT1" s="646"/>
      <c r="CU1" s="646"/>
      <c r="CV1" s="646"/>
      <c r="CW1" s="646"/>
      <c r="CX1" s="646"/>
      <c r="CY1" s="646"/>
      <c r="CZ1" s="646"/>
      <c r="DA1" s="646"/>
      <c r="DB1" s="646"/>
      <c r="DC1" s="646"/>
      <c r="DD1" s="646"/>
      <c r="DE1" s="646"/>
      <c r="DF1" s="646"/>
      <c r="DG1" s="646"/>
      <c r="DH1" s="646"/>
      <c r="DI1" s="64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7" t="s">
        <v>82</v>
      </c>
      <c r="C3" s="648"/>
      <c r="D3" s="648"/>
      <c r="E3" s="649"/>
      <c r="F3" s="649"/>
      <c r="G3" s="649"/>
      <c r="H3" s="649"/>
      <c r="I3" s="649"/>
      <c r="J3" s="649"/>
      <c r="K3" s="649"/>
      <c r="L3" s="649" t="s">
        <v>83</v>
      </c>
      <c r="M3" s="649"/>
      <c r="N3" s="649"/>
      <c r="O3" s="649"/>
      <c r="P3" s="649"/>
      <c r="Q3" s="649"/>
      <c r="R3" s="652"/>
      <c r="S3" s="652"/>
      <c r="T3" s="652"/>
      <c r="U3" s="652"/>
      <c r="V3" s="653"/>
      <c r="W3" s="546" t="s">
        <v>84</v>
      </c>
      <c r="X3" s="547"/>
      <c r="Y3" s="547"/>
      <c r="Z3" s="547"/>
      <c r="AA3" s="547"/>
      <c r="AB3" s="648"/>
      <c r="AC3" s="652" t="s">
        <v>85</v>
      </c>
      <c r="AD3" s="547"/>
      <c r="AE3" s="547"/>
      <c r="AF3" s="547"/>
      <c r="AG3" s="547"/>
      <c r="AH3" s="547"/>
      <c r="AI3" s="547"/>
      <c r="AJ3" s="547"/>
      <c r="AK3" s="547"/>
      <c r="AL3" s="614"/>
      <c r="AM3" s="546" t="s">
        <v>86</v>
      </c>
      <c r="AN3" s="547"/>
      <c r="AO3" s="547"/>
      <c r="AP3" s="547"/>
      <c r="AQ3" s="547"/>
      <c r="AR3" s="547"/>
      <c r="AS3" s="547"/>
      <c r="AT3" s="547"/>
      <c r="AU3" s="547"/>
      <c r="AV3" s="547"/>
      <c r="AW3" s="547"/>
      <c r="AX3" s="614"/>
      <c r="AY3" s="606" t="s">
        <v>1</v>
      </c>
      <c r="AZ3" s="607"/>
      <c r="BA3" s="607"/>
      <c r="BB3" s="607"/>
      <c r="BC3" s="607"/>
      <c r="BD3" s="607"/>
      <c r="BE3" s="607"/>
      <c r="BF3" s="607"/>
      <c r="BG3" s="607"/>
      <c r="BH3" s="607"/>
      <c r="BI3" s="607"/>
      <c r="BJ3" s="607"/>
      <c r="BK3" s="607"/>
      <c r="BL3" s="607"/>
      <c r="BM3" s="656"/>
      <c r="BN3" s="546" t="s">
        <v>87</v>
      </c>
      <c r="BO3" s="547"/>
      <c r="BP3" s="547"/>
      <c r="BQ3" s="547"/>
      <c r="BR3" s="547"/>
      <c r="BS3" s="547"/>
      <c r="BT3" s="547"/>
      <c r="BU3" s="614"/>
      <c r="BV3" s="546" t="s">
        <v>88</v>
      </c>
      <c r="BW3" s="547"/>
      <c r="BX3" s="547"/>
      <c r="BY3" s="547"/>
      <c r="BZ3" s="547"/>
      <c r="CA3" s="547"/>
      <c r="CB3" s="547"/>
      <c r="CC3" s="614"/>
      <c r="CD3" s="606" t="s">
        <v>1</v>
      </c>
      <c r="CE3" s="607"/>
      <c r="CF3" s="607"/>
      <c r="CG3" s="607"/>
      <c r="CH3" s="607"/>
      <c r="CI3" s="607"/>
      <c r="CJ3" s="607"/>
      <c r="CK3" s="607"/>
      <c r="CL3" s="607"/>
      <c r="CM3" s="607"/>
      <c r="CN3" s="607"/>
      <c r="CO3" s="607"/>
      <c r="CP3" s="607"/>
      <c r="CQ3" s="607"/>
      <c r="CR3" s="607"/>
      <c r="CS3" s="656"/>
      <c r="CT3" s="546" t="s">
        <v>89</v>
      </c>
      <c r="CU3" s="547"/>
      <c r="CV3" s="547"/>
      <c r="CW3" s="547"/>
      <c r="CX3" s="547"/>
      <c r="CY3" s="547"/>
      <c r="CZ3" s="547"/>
      <c r="DA3" s="614"/>
      <c r="DB3" s="546" t="s">
        <v>90</v>
      </c>
      <c r="DC3" s="547"/>
      <c r="DD3" s="547"/>
      <c r="DE3" s="547"/>
      <c r="DF3" s="547"/>
      <c r="DG3" s="547"/>
      <c r="DH3" s="547"/>
      <c r="DI3" s="614"/>
      <c r="DJ3" s="185"/>
      <c r="DK3" s="185"/>
      <c r="DL3" s="185"/>
      <c r="DM3" s="185"/>
      <c r="DN3" s="185"/>
      <c r="DO3" s="185"/>
    </row>
    <row r="4" spans="1:119" ht="18.75" customHeight="1">
      <c r="A4" s="186"/>
      <c r="B4" s="622"/>
      <c r="C4" s="623"/>
      <c r="D4" s="623"/>
      <c r="E4" s="624"/>
      <c r="F4" s="624"/>
      <c r="G4" s="624"/>
      <c r="H4" s="624"/>
      <c r="I4" s="624"/>
      <c r="J4" s="624"/>
      <c r="K4" s="624"/>
      <c r="L4" s="624"/>
      <c r="M4" s="624"/>
      <c r="N4" s="624"/>
      <c r="O4" s="624"/>
      <c r="P4" s="624"/>
      <c r="Q4" s="624"/>
      <c r="R4" s="628"/>
      <c r="S4" s="628"/>
      <c r="T4" s="628"/>
      <c r="U4" s="628"/>
      <c r="V4" s="629"/>
      <c r="W4" s="615"/>
      <c r="X4" s="429"/>
      <c r="Y4" s="429"/>
      <c r="Z4" s="429"/>
      <c r="AA4" s="429"/>
      <c r="AB4" s="623"/>
      <c r="AC4" s="628"/>
      <c r="AD4" s="429"/>
      <c r="AE4" s="429"/>
      <c r="AF4" s="429"/>
      <c r="AG4" s="429"/>
      <c r="AH4" s="429"/>
      <c r="AI4" s="429"/>
      <c r="AJ4" s="429"/>
      <c r="AK4" s="429"/>
      <c r="AL4" s="616"/>
      <c r="AM4" s="573"/>
      <c r="AN4" s="483"/>
      <c r="AO4" s="483"/>
      <c r="AP4" s="483"/>
      <c r="AQ4" s="483"/>
      <c r="AR4" s="483"/>
      <c r="AS4" s="483"/>
      <c r="AT4" s="483"/>
      <c r="AU4" s="483"/>
      <c r="AV4" s="483"/>
      <c r="AW4" s="483"/>
      <c r="AX4" s="655"/>
      <c r="AY4" s="459" t="s">
        <v>91</v>
      </c>
      <c r="AZ4" s="460"/>
      <c r="BA4" s="460"/>
      <c r="BB4" s="460"/>
      <c r="BC4" s="460"/>
      <c r="BD4" s="460"/>
      <c r="BE4" s="460"/>
      <c r="BF4" s="460"/>
      <c r="BG4" s="460"/>
      <c r="BH4" s="460"/>
      <c r="BI4" s="460"/>
      <c r="BJ4" s="460"/>
      <c r="BK4" s="460"/>
      <c r="BL4" s="460"/>
      <c r="BM4" s="461"/>
      <c r="BN4" s="462">
        <v>18548474</v>
      </c>
      <c r="BO4" s="463"/>
      <c r="BP4" s="463"/>
      <c r="BQ4" s="463"/>
      <c r="BR4" s="463"/>
      <c r="BS4" s="463"/>
      <c r="BT4" s="463"/>
      <c r="BU4" s="464"/>
      <c r="BV4" s="462">
        <v>19033754</v>
      </c>
      <c r="BW4" s="463"/>
      <c r="BX4" s="463"/>
      <c r="BY4" s="463"/>
      <c r="BZ4" s="463"/>
      <c r="CA4" s="463"/>
      <c r="CB4" s="463"/>
      <c r="CC4" s="464"/>
      <c r="CD4" s="640" t="s">
        <v>92</v>
      </c>
      <c r="CE4" s="641"/>
      <c r="CF4" s="641"/>
      <c r="CG4" s="641"/>
      <c r="CH4" s="641"/>
      <c r="CI4" s="641"/>
      <c r="CJ4" s="641"/>
      <c r="CK4" s="641"/>
      <c r="CL4" s="641"/>
      <c r="CM4" s="641"/>
      <c r="CN4" s="641"/>
      <c r="CO4" s="641"/>
      <c r="CP4" s="641"/>
      <c r="CQ4" s="641"/>
      <c r="CR4" s="641"/>
      <c r="CS4" s="642"/>
      <c r="CT4" s="643">
        <v>8.1999999999999993</v>
      </c>
      <c r="CU4" s="644"/>
      <c r="CV4" s="644"/>
      <c r="CW4" s="644"/>
      <c r="CX4" s="644"/>
      <c r="CY4" s="644"/>
      <c r="CZ4" s="644"/>
      <c r="DA4" s="645"/>
      <c r="DB4" s="643">
        <v>7.1</v>
      </c>
      <c r="DC4" s="644"/>
      <c r="DD4" s="644"/>
      <c r="DE4" s="644"/>
      <c r="DF4" s="644"/>
      <c r="DG4" s="644"/>
      <c r="DH4" s="644"/>
      <c r="DI4" s="645"/>
      <c r="DJ4" s="185"/>
      <c r="DK4" s="185"/>
      <c r="DL4" s="185"/>
      <c r="DM4" s="185"/>
      <c r="DN4" s="185"/>
      <c r="DO4" s="185"/>
    </row>
    <row r="5" spans="1:119" ht="18.75" customHeight="1">
      <c r="A5" s="186"/>
      <c r="B5" s="650"/>
      <c r="C5" s="484"/>
      <c r="D5" s="484"/>
      <c r="E5" s="651"/>
      <c r="F5" s="651"/>
      <c r="G5" s="651"/>
      <c r="H5" s="651"/>
      <c r="I5" s="651"/>
      <c r="J5" s="651"/>
      <c r="K5" s="651"/>
      <c r="L5" s="651"/>
      <c r="M5" s="651"/>
      <c r="N5" s="651"/>
      <c r="O5" s="651"/>
      <c r="P5" s="651"/>
      <c r="Q5" s="651"/>
      <c r="R5" s="482"/>
      <c r="S5" s="482"/>
      <c r="T5" s="482"/>
      <c r="U5" s="482"/>
      <c r="V5" s="654"/>
      <c r="W5" s="573"/>
      <c r="X5" s="483"/>
      <c r="Y5" s="483"/>
      <c r="Z5" s="483"/>
      <c r="AA5" s="483"/>
      <c r="AB5" s="484"/>
      <c r="AC5" s="482"/>
      <c r="AD5" s="483"/>
      <c r="AE5" s="483"/>
      <c r="AF5" s="483"/>
      <c r="AG5" s="483"/>
      <c r="AH5" s="483"/>
      <c r="AI5" s="483"/>
      <c r="AJ5" s="483"/>
      <c r="AK5" s="483"/>
      <c r="AL5" s="655"/>
      <c r="AM5" s="536" t="s">
        <v>93</v>
      </c>
      <c r="AN5" s="441"/>
      <c r="AO5" s="441"/>
      <c r="AP5" s="441"/>
      <c r="AQ5" s="441"/>
      <c r="AR5" s="441"/>
      <c r="AS5" s="441"/>
      <c r="AT5" s="442"/>
      <c r="AU5" s="524" t="s">
        <v>94</v>
      </c>
      <c r="AV5" s="525"/>
      <c r="AW5" s="525"/>
      <c r="AX5" s="525"/>
      <c r="AY5" s="447" t="s">
        <v>95</v>
      </c>
      <c r="AZ5" s="448"/>
      <c r="BA5" s="448"/>
      <c r="BB5" s="448"/>
      <c r="BC5" s="448"/>
      <c r="BD5" s="448"/>
      <c r="BE5" s="448"/>
      <c r="BF5" s="448"/>
      <c r="BG5" s="448"/>
      <c r="BH5" s="448"/>
      <c r="BI5" s="448"/>
      <c r="BJ5" s="448"/>
      <c r="BK5" s="448"/>
      <c r="BL5" s="448"/>
      <c r="BM5" s="449"/>
      <c r="BN5" s="467">
        <v>17546332</v>
      </c>
      <c r="BO5" s="468"/>
      <c r="BP5" s="468"/>
      <c r="BQ5" s="468"/>
      <c r="BR5" s="468"/>
      <c r="BS5" s="468"/>
      <c r="BT5" s="468"/>
      <c r="BU5" s="469"/>
      <c r="BV5" s="467">
        <v>18119633</v>
      </c>
      <c r="BW5" s="468"/>
      <c r="BX5" s="468"/>
      <c r="BY5" s="468"/>
      <c r="BZ5" s="468"/>
      <c r="CA5" s="468"/>
      <c r="CB5" s="468"/>
      <c r="CC5" s="469"/>
      <c r="CD5" s="476" t="s">
        <v>96</v>
      </c>
      <c r="CE5" s="477"/>
      <c r="CF5" s="477"/>
      <c r="CG5" s="477"/>
      <c r="CH5" s="477"/>
      <c r="CI5" s="477"/>
      <c r="CJ5" s="477"/>
      <c r="CK5" s="477"/>
      <c r="CL5" s="477"/>
      <c r="CM5" s="477"/>
      <c r="CN5" s="477"/>
      <c r="CO5" s="477"/>
      <c r="CP5" s="477"/>
      <c r="CQ5" s="477"/>
      <c r="CR5" s="477"/>
      <c r="CS5" s="478"/>
      <c r="CT5" s="437">
        <v>94.8</v>
      </c>
      <c r="CU5" s="438"/>
      <c r="CV5" s="438"/>
      <c r="CW5" s="438"/>
      <c r="CX5" s="438"/>
      <c r="CY5" s="438"/>
      <c r="CZ5" s="438"/>
      <c r="DA5" s="439"/>
      <c r="DB5" s="437">
        <v>94.6</v>
      </c>
      <c r="DC5" s="438"/>
      <c r="DD5" s="438"/>
      <c r="DE5" s="438"/>
      <c r="DF5" s="438"/>
      <c r="DG5" s="438"/>
      <c r="DH5" s="438"/>
      <c r="DI5" s="439"/>
      <c r="DJ5" s="185"/>
      <c r="DK5" s="185"/>
      <c r="DL5" s="185"/>
      <c r="DM5" s="185"/>
      <c r="DN5" s="185"/>
      <c r="DO5" s="185"/>
    </row>
    <row r="6" spans="1:119" ht="18.75" customHeight="1">
      <c r="A6" s="186"/>
      <c r="B6" s="620" t="s">
        <v>97</v>
      </c>
      <c r="C6" s="481"/>
      <c r="D6" s="481"/>
      <c r="E6" s="621"/>
      <c r="F6" s="621"/>
      <c r="G6" s="621"/>
      <c r="H6" s="621"/>
      <c r="I6" s="621"/>
      <c r="J6" s="621"/>
      <c r="K6" s="621"/>
      <c r="L6" s="621" t="s">
        <v>98</v>
      </c>
      <c r="M6" s="621"/>
      <c r="N6" s="621"/>
      <c r="O6" s="621"/>
      <c r="P6" s="621"/>
      <c r="Q6" s="621"/>
      <c r="R6" s="505"/>
      <c r="S6" s="505"/>
      <c r="T6" s="505"/>
      <c r="U6" s="505"/>
      <c r="V6" s="627"/>
      <c r="W6" s="558" t="s">
        <v>99</v>
      </c>
      <c r="X6" s="480"/>
      <c r="Y6" s="480"/>
      <c r="Z6" s="480"/>
      <c r="AA6" s="480"/>
      <c r="AB6" s="481"/>
      <c r="AC6" s="632" t="s">
        <v>100</v>
      </c>
      <c r="AD6" s="633"/>
      <c r="AE6" s="633"/>
      <c r="AF6" s="633"/>
      <c r="AG6" s="633"/>
      <c r="AH6" s="633"/>
      <c r="AI6" s="633"/>
      <c r="AJ6" s="633"/>
      <c r="AK6" s="633"/>
      <c r="AL6" s="634"/>
      <c r="AM6" s="536" t="s">
        <v>101</v>
      </c>
      <c r="AN6" s="441"/>
      <c r="AO6" s="441"/>
      <c r="AP6" s="441"/>
      <c r="AQ6" s="441"/>
      <c r="AR6" s="441"/>
      <c r="AS6" s="441"/>
      <c r="AT6" s="442"/>
      <c r="AU6" s="524" t="s">
        <v>94</v>
      </c>
      <c r="AV6" s="525"/>
      <c r="AW6" s="525"/>
      <c r="AX6" s="525"/>
      <c r="AY6" s="447" t="s">
        <v>102</v>
      </c>
      <c r="AZ6" s="448"/>
      <c r="BA6" s="448"/>
      <c r="BB6" s="448"/>
      <c r="BC6" s="448"/>
      <c r="BD6" s="448"/>
      <c r="BE6" s="448"/>
      <c r="BF6" s="448"/>
      <c r="BG6" s="448"/>
      <c r="BH6" s="448"/>
      <c r="BI6" s="448"/>
      <c r="BJ6" s="448"/>
      <c r="BK6" s="448"/>
      <c r="BL6" s="448"/>
      <c r="BM6" s="449"/>
      <c r="BN6" s="467">
        <v>1002142</v>
      </c>
      <c r="BO6" s="468"/>
      <c r="BP6" s="468"/>
      <c r="BQ6" s="468"/>
      <c r="BR6" s="468"/>
      <c r="BS6" s="468"/>
      <c r="BT6" s="468"/>
      <c r="BU6" s="469"/>
      <c r="BV6" s="467">
        <v>914121</v>
      </c>
      <c r="BW6" s="468"/>
      <c r="BX6" s="468"/>
      <c r="BY6" s="468"/>
      <c r="BZ6" s="468"/>
      <c r="CA6" s="468"/>
      <c r="CB6" s="468"/>
      <c r="CC6" s="469"/>
      <c r="CD6" s="476" t="s">
        <v>103</v>
      </c>
      <c r="CE6" s="477"/>
      <c r="CF6" s="477"/>
      <c r="CG6" s="477"/>
      <c r="CH6" s="477"/>
      <c r="CI6" s="477"/>
      <c r="CJ6" s="477"/>
      <c r="CK6" s="477"/>
      <c r="CL6" s="477"/>
      <c r="CM6" s="477"/>
      <c r="CN6" s="477"/>
      <c r="CO6" s="477"/>
      <c r="CP6" s="477"/>
      <c r="CQ6" s="477"/>
      <c r="CR6" s="477"/>
      <c r="CS6" s="478"/>
      <c r="CT6" s="617">
        <v>101.7</v>
      </c>
      <c r="CU6" s="618"/>
      <c r="CV6" s="618"/>
      <c r="CW6" s="618"/>
      <c r="CX6" s="618"/>
      <c r="CY6" s="618"/>
      <c r="CZ6" s="618"/>
      <c r="DA6" s="619"/>
      <c r="DB6" s="617">
        <v>101.2</v>
      </c>
      <c r="DC6" s="618"/>
      <c r="DD6" s="618"/>
      <c r="DE6" s="618"/>
      <c r="DF6" s="618"/>
      <c r="DG6" s="618"/>
      <c r="DH6" s="618"/>
      <c r="DI6" s="619"/>
      <c r="DJ6" s="185"/>
      <c r="DK6" s="185"/>
      <c r="DL6" s="185"/>
      <c r="DM6" s="185"/>
      <c r="DN6" s="185"/>
      <c r="DO6" s="185"/>
    </row>
    <row r="7" spans="1:119" ht="18.75" customHeight="1">
      <c r="A7" s="186"/>
      <c r="B7" s="622"/>
      <c r="C7" s="623"/>
      <c r="D7" s="623"/>
      <c r="E7" s="624"/>
      <c r="F7" s="624"/>
      <c r="G7" s="624"/>
      <c r="H7" s="624"/>
      <c r="I7" s="624"/>
      <c r="J7" s="624"/>
      <c r="K7" s="624"/>
      <c r="L7" s="624"/>
      <c r="M7" s="624"/>
      <c r="N7" s="624"/>
      <c r="O7" s="624"/>
      <c r="P7" s="624"/>
      <c r="Q7" s="624"/>
      <c r="R7" s="628"/>
      <c r="S7" s="628"/>
      <c r="T7" s="628"/>
      <c r="U7" s="628"/>
      <c r="V7" s="629"/>
      <c r="W7" s="615"/>
      <c r="X7" s="429"/>
      <c r="Y7" s="429"/>
      <c r="Z7" s="429"/>
      <c r="AA7" s="429"/>
      <c r="AB7" s="623"/>
      <c r="AC7" s="635"/>
      <c r="AD7" s="430"/>
      <c r="AE7" s="430"/>
      <c r="AF7" s="430"/>
      <c r="AG7" s="430"/>
      <c r="AH7" s="430"/>
      <c r="AI7" s="430"/>
      <c r="AJ7" s="430"/>
      <c r="AK7" s="430"/>
      <c r="AL7" s="636"/>
      <c r="AM7" s="536" t="s">
        <v>104</v>
      </c>
      <c r="AN7" s="441"/>
      <c r="AO7" s="441"/>
      <c r="AP7" s="441"/>
      <c r="AQ7" s="441"/>
      <c r="AR7" s="441"/>
      <c r="AS7" s="441"/>
      <c r="AT7" s="442"/>
      <c r="AU7" s="524" t="s">
        <v>105</v>
      </c>
      <c r="AV7" s="525"/>
      <c r="AW7" s="525"/>
      <c r="AX7" s="525"/>
      <c r="AY7" s="447" t="s">
        <v>106</v>
      </c>
      <c r="AZ7" s="448"/>
      <c r="BA7" s="448"/>
      <c r="BB7" s="448"/>
      <c r="BC7" s="448"/>
      <c r="BD7" s="448"/>
      <c r="BE7" s="448"/>
      <c r="BF7" s="448"/>
      <c r="BG7" s="448"/>
      <c r="BH7" s="448"/>
      <c r="BI7" s="448"/>
      <c r="BJ7" s="448"/>
      <c r="BK7" s="448"/>
      <c r="BL7" s="448"/>
      <c r="BM7" s="449"/>
      <c r="BN7" s="467">
        <v>100203</v>
      </c>
      <c r="BO7" s="468"/>
      <c r="BP7" s="468"/>
      <c r="BQ7" s="468"/>
      <c r="BR7" s="468"/>
      <c r="BS7" s="468"/>
      <c r="BT7" s="468"/>
      <c r="BU7" s="469"/>
      <c r="BV7" s="467">
        <v>138085</v>
      </c>
      <c r="BW7" s="468"/>
      <c r="BX7" s="468"/>
      <c r="BY7" s="468"/>
      <c r="BZ7" s="468"/>
      <c r="CA7" s="468"/>
      <c r="CB7" s="468"/>
      <c r="CC7" s="469"/>
      <c r="CD7" s="476" t="s">
        <v>107</v>
      </c>
      <c r="CE7" s="477"/>
      <c r="CF7" s="477"/>
      <c r="CG7" s="477"/>
      <c r="CH7" s="477"/>
      <c r="CI7" s="477"/>
      <c r="CJ7" s="477"/>
      <c r="CK7" s="477"/>
      <c r="CL7" s="477"/>
      <c r="CM7" s="477"/>
      <c r="CN7" s="477"/>
      <c r="CO7" s="477"/>
      <c r="CP7" s="477"/>
      <c r="CQ7" s="477"/>
      <c r="CR7" s="477"/>
      <c r="CS7" s="478"/>
      <c r="CT7" s="467">
        <v>10971999</v>
      </c>
      <c r="CU7" s="468"/>
      <c r="CV7" s="468"/>
      <c r="CW7" s="468"/>
      <c r="CX7" s="468"/>
      <c r="CY7" s="468"/>
      <c r="CZ7" s="468"/>
      <c r="DA7" s="469"/>
      <c r="DB7" s="467">
        <v>10902344</v>
      </c>
      <c r="DC7" s="468"/>
      <c r="DD7" s="468"/>
      <c r="DE7" s="468"/>
      <c r="DF7" s="468"/>
      <c r="DG7" s="468"/>
      <c r="DH7" s="468"/>
      <c r="DI7" s="469"/>
      <c r="DJ7" s="185"/>
      <c r="DK7" s="185"/>
      <c r="DL7" s="185"/>
      <c r="DM7" s="185"/>
      <c r="DN7" s="185"/>
      <c r="DO7" s="185"/>
    </row>
    <row r="8" spans="1:119" ht="18.75" customHeight="1" thickBot="1">
      <c r="A8" s="186"/>
      <c r="B8" s="625"/>
      <c r="C8" s="559"/>
      <c r="D8" s="559"/>
      <c r="E8" s="626"/>
      <c r="F8" s="626"/>
      <c r="G8" s="626"/>
      <c r="H8" s="626"/>
      <c r="I8" s="626"/>
      <c r="J8" s="626"/>
      <c r="K8" s="626"/>
      <c r="L8" s="626"/>
      <c r="M8" s="626"/>
      <c r="N8" s="626"/>
      <c r="O8" s="626"/>
      <c r="P8" s="626"/>
      <c r="Q8" s="626"/>
      <c r="R8" s="630"/>
      <c r="S8" s="630"/>
      <c r="T8" s="630"/>
      <c r="U8" s="630"/>
      <c r="V8" s="631"/>
      <c r="W8" s="548"/>
      <c r="X8" s="549"/>
      <c r="Y8" s="549"/>
      <c r="Z8" s="549"/>
      <c r="AA8" s="549"/>
      <c r="AB8" s="559"/>
      <c r="AC8" s="637"/>
      <c r="AD8" s="638"/>
      <c r="AE8" s="638"/>
      <c r="AF8" s="638"/>
      <c r="AG8" s="638"/>
      <c r="AH8" s="638"/>
      <c r="AI8" s="638"/>
      <c r="AJ8" s="638"/>
      <c r="AK8" s="638"/>
      <c r="AL8" s="639"/>
      <c r="AM8" s="536" t="s">
        <v>108</v>
      </c>
      <c r="AN8" s="441"/>
      <c r="AO8" s="441"/>
      <c r="AP8" s="441"/>
      <c r="AQ8" s="441"/>
      <c r="AR8" s="441"/>
      <c r="AS8" s="441"/>
      <c r="AT8" s="442"/>
      <c r="AU8" s="524" t="s">
        <v>94</v>
      </c>
      <c r="AV8" s="525"/>
      <c r="AW8" s="525"/>
      <c r="AX8" s="525"/>
      <c r="AY8" s="447" t="s">
        <v>109</v>
      </c>
      <c r="AZ8" s="448"/>
      <c r="BA8" s="448"/>
      <c r="BB8" s="448"/>
      <c r="BC8" s="448"/>
      <c r="BD8" s="448"/>
      <c r="BE8" s="448"/>
      <c r="BF8" s="448"/>
      <c r="BG8" s="448"/>
      <c r="BH8" s="448"/>
      <c r="BI8" s="448"/>
      <c r="BJ8" s="448"/>
      <c r="BK8" s="448"/>
      <c r="BL8" s="448"/>
      <c r="BM8" s="449"/>
      <c r="BN8" s="467">
        <v>901939</v>
      </c>
      <c r="BO8" s="468"/>
      <c r="BP8" s="468"/>
      <c r="BQ8" s="468"/>
      <c r="BR8" s="468"/>
      <c r="BS8" s="468"/>
      <c r="BT8" s="468"/>
      <c r="BU8" s="469"/>
      <c r="BV8" s="467">
        <v>776036</v>
      </c>
      <c r="BW8" s="468"/>
      <c r="BX8" s="468"/>
      <c r="BY8" s="468"/>
      <c r="BZ8" s="468"/>
      <c r="CA8" s="468"/>
      <c r="CB8" s="468"/>
      <c r="CC8" s="469"/>
      <c r="CD8" s="476" t="s">
        <v>110</v>
      </c>
      <c r="CE8" s="477"/>
      <c r="CF8" s="477"/>
      <c r="CG8" s="477"/>
      <c r="CH8" s="477"/>
      <c r="CI8" s="477"/>
      <c r="CJ8" s="477"/>
      <c r="CK8" s="477"/>
      <c r="CL8" s="477"/>
      <c r="CM8" s="477"/>
      <c r="CN8" s="477"/>
      <c r="CO8" s="477"/>
      <c r="CP8" s="477"/>
      <c r="CQ8" s="477"/>
      <c r="CR8" s="477"/>
      <c r="CS8" s="478"/>
      <c r="CT8" s="580">
        <v>0.88</v>
      </c>
      <c r="CU8" s="581"/>
      <c r="CV8" s="581"/>
      <c r="CW8" s="581"/>
      <c r="CX8" s="581"/>
      <c r="CY8" s="581"/>
      <c r="CZ8" s="581"/>
      <c r="DA8" s="582"/>
      <c r="DB8" s="580">
        <v>0.87</v>
      </c>
      <c r="DC8" s="581"/>
      <c r="DD8" s="581"/>
      <c r="DE8" s="581"/>
      <c r="DF8" s="581"/>
      <c r="DG8" s="581"/>
      <c r="DH8" s="581"/>
      <c r="DI8" s="582"/>
      <c r="DJ8" s="185"/>
      <c r="DK8" s="185"/>
      <c r="DL8" s="185"/>
      <c r="DM8" s="185"/>
      <c r="DN8" s="185"/>
      <c r="DO8" s="185"/>
    </row>
    <row r="9" spans="1:119" ht="18.75" customHeight="1" thickBot="1">
      <c r="A9" s="186"/>
      <c r="B9" s="606" t="s">
        <v>111</v>
      </c>
      <c r="C9" s="607"/>
      <c r="D9" s="607"/>
      <c r="E9" s="607"/>
      <c r="F9" s="607"/>
      <c r="G9" s="607"/>
      <c r="H9" s="607"/>
      <c r="I9" s="607"/>
      <c r="J9" s="607"/>
      <c r="K9" s="530"/>
      <c r="L9" s="608" t="s">
        <v>112</v>
      </c>
      <c r="M9" s="609"/>
      <c r="N9" s="609"/>
      <c r="O9" s="609"/>
      <c r="P9" s="609"/>
      <c r="Q9" s="610"/>
      <c r="R9" s="611">
        <v>56520</v>
      </c>
      <c r="S9" s="612"/>
      <c r="T9" s="612"/>
      <c r="U9" s="612"/>
      <c r="V9" s="613"/>
      <c r="W9" s="546" t="s">
        <v>113</v>
      </c>
      <c r="X9" s="547"/>
      <c r="Y9" s="547"/>
      <c r="Z9" s="547"/>
      <c r="AA9" s="547"/>
      <c r="AB9" s="547"/>
      <c r="AC9" s="547"/>
      <c r="AD9" s="547"/>
      <c r="AE9" s="547"/>
      <c r="AF9" s="547"/>
      <c r="AG9" s="547"/>
      <c r="AH9" s="547"/>
      <c r="AI9" s="547"/>
      <c r="AJ9" s="547"/>
      <c r="AK9" s="547"/>
      <c r="AL9" s="614"/>
      <c r="AM9" s="536" t="s">
        <v>114</v>
      </c>
      <c r="AN9" s="441"/>
      <c r="AO9" s="441"/>
      <c r="AP9" s="441"/>
      <c r="AQ9" s="441"/>
      <c r="AR9" s="441"/>
      <c r="AS9" s="441"/>
      <c r="AT9" s="442"/>
      <c r="AU9" s="524" t="s">
        <v>94</v>
      </c>
      <c r="AV9" s="525"/>
      <c r="AW9" s="525"/>
      <c r="AX9" s="525"/>
      <c r="AY9" s="447" t="s">
        <v>115</v>
      </c>
      <c r="AZ9" s="448"/>
      <c r="BA9" s="448"/>
      <c r="BB9" s="448"/>
      <c r="BC9" s="448"/>
      <c r="BD9" s="448"/>
      <c r="BE9" s="448"/>
      <c r="BF9" s="448"/>
      <c r="BG9" s="448"/>
      <c r="BH9" s="448"/>
      <c r="BI9" s="448"/>
      <c r="BJ9" s="448"/>
      <c r="BK9" s="448"/>
      <c r="BL9" s="448"/>
      <c r="BM9" s="449"/>
      <c r="BN9" s="467">
        <v>131483</v>
      </c>
      <c r="BO9" s="468"/>
      <c r="BP9" s="468"/>
      <c r="BQ9" s="468"/>
      <c r="BR9" s="468"/>
      <c r="BS9" s="468"/>
      <c r="BT9" s="468"/>
      <c r="BU9" s="469"/>
      <c r="BV9" s="467">
        <v>-73539</v>
      </c>
      <c r="BW9" s="468"/>
      <c r="BX9" s="468"/>
      <c r="BY9" s="468"/>
      <c r="BZ9" s="468"/>
      <c r="CA9" s="468"/>
      <c r="CB9" s="468"/>
      <c r="CC9" s="469"/>
      <c r="CD9" s="476" t="s">
        <v>116</v>
      </c>
      <c r="CE9" s="477"/>
      <c r="CF9" s="477"/>
      <c r="CG9" s="477"/>
      <c r="CH9" s="477"/>
      <c r="CI9" s="477"/>
      <c r="CJ9" s="477"/>
      <c r="CK9" s="477"/>
      <c r="CL9" s="477"/>
      <c r="CM9" s="477"/>
      <c r="CN9" s="477"/>
      <c r="CO9" s="477"/>
      <c r="CP9" s="477"/>
      <c r="CQ9" s="477"/>
      <c r="CR9" s="477"/>
      <c r="CS9" s="478"/>
      <c r="CT9" s="437">
        <v>10.5</v>
      </c>
      <c r="CU9" s="438"/>
      <c r="CV9" s="438"/>
      <c r="CW9" s="438"/>
      <c r="CX9" s="438"/>
      <c r="CY9" s="438"/>
      <c r="CZ9" s="438"/>
      <c r="DA9" s="439"/>
      <c r="DB9" s="437">
        <v>9.3000000000000007</v>
      </c>
      <c r="DC9" s="438"/>
      <c r="DD9" s="438"/>
      <c r="DE9" s="438"/>
      <c r="DF9" s="438"/>
      <c r="DG9" s="438"/>
      <c r="DH9" s="438"/>
      <c r="DI9" s="439"/>
      <c r="DJ9" s="185"/>
      <c r="DK9" s="185"/>
      <c r="DL9" s="185"/>
      <c r="DM9" s="185"/>
      <c r="DN9" s="185"/>
      <c r="DO9" s="185"/>
    </row>
    <row r="10" spans="1:119" ht="18.75" customHeight="1" thickBot="1">
      <c r="A10" s="186"/>
      <c r="B10" s="606"/>
      <c r="C10" s="607"/>
      <c r="D10" s="607"/>
      <c r="E10" s="607"/>
      <c r="F10" s="607"/>
      <c r="G10" s="607"/>
      <c r="H10" s="607"/>
      <c r="I10" s="607"/>
      <c r="J10" s="607"/>
      <c r="K10" s="530"/>
      <c r="L10" s="440" t="s">
        <v>117</v>
      </c>
      <c r="M10" s="441"/>
      <c r="N10" s="441"/>
      <c r="O10" s="441"/>
      <c r="P10" s="441"/>
      <c r="Q10" s="442"/>
      <c r="R10" s="443">
        <v>57473</v>
      </c>
      <c r="S10" s="444"/>
      <c r="T10" s="444"/>
      <c r="U10" s="444"/>
      <c r="V10" s="446"/>
      <c r="W10" s="615"/>
      <c r="X10" s="429"/>
      <c r="Y10" s="429"/>
      <c r="Z10" s="429"/>
      <c r="AA10" s="429"/>
      <c r="AB10" s="429"/>
      <c r="AC10" s="429"/>
      <c r="AD10" s="429"/>
      <c r="AE10" s="429"/>
      <c r="AF10" s="429"/>
      <c r="AG10" s="429"/>
      <c r="AH10" s="429"/>
      <c r="AI10" s="429"/>
      <c r="AJ10" s="429"/>
      <c r="AK10" s="429"/>
      <c r="AL10" s="616"/>
      <c r="AM10" s="536" t="s">
        <v>118</v>
      </c>
      <c r="AN10" s="441"/>
      <c r="AO10" s="441"/>
      <c r="AP10" s="441"/>
      <c r="AQ10" s="441"/>
      <c r="AR10" s="441"/>
      <c r="AS10" s="441"/>
      <c r="AT10" s="442"/>
      <c r="AU10" s="524" t="s">
        <v>94</v>
      </c>
      <c r="AV10" s="525"/>
      <c r="AW10" s="525"/>
      <c r="AX10" s="525"/>
      <c r="AY10" s="447" t="s">
        <v>119</v>
      </c>
      <c r="AZ10" s="448"/>
      <c r="BA10" s="448"/>
      <c r="BB10" s="448"/>
      <c r="BC10" s="448"/>
      <c r="BD10" s="448"/>
      <c r="BE10" s="448"/>
      <c r="BF10" s="448"/>
      <c r="BG10" s="448"/>
      <c r="BH10" s="448"/>
      <c r="BI10" s="448"/>
      <c r="BJ10" s="448"/>
      <c r="BK10" s="448"/>
      <c r="BL10" s="448"/>
      <c r="BM10" s="449"/>
      <c r="BN10" s="467">
        <v>385532</v>
      </c>
      <c r="BO10" s="468"/>
      <c r="BP10" s="468"/>
      <c r="BQ10" s="468"/>
      <c r="BR10" s="468"/>
      <c r="BS10" s="468"/>
      <c r="BT10" s="468"/>
      <c r="BU10" s="469"/>
      <c r="BV10" s="467">
        <v>425092</v>
      </c>
      <c r="BW10" s="468"/>
      <c r="BX10" s="468"/>
      <c r="BY10" s="468"/>
      <c r="BZ10" s="468"/>
      <c r="CA10" s="468"/>
      <c r="CB10" s="468"/>
      <c r="CC10" s="46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6"/>
      <c r="C11" s="607"/>
      <c r="D11" s="607"/>
      <c r="E11" s="607"/>
      <c r="F11" s="607"/>
      <c r="G11" s="607"/>
      <c r="H11" s="607"/>
      <c r="I11" s="607"/>
      <c r="J11" s="607"/>
      <c r="K11" s="530"/>
      <c r="L11" s="513" t="s">
        <v>121</v>
      </c>
      <c r="M11" s="514"/>
      <c r="N11" s="514"/>
      <c r="O11" s="514"/>
      <c r="P11" s="514"/>
      <c r="Q11" s="515"/>
      <c r="R11" s="603" t="s">
        <v>122</v>
      </c>
      <c r="S11" s="604"/>
      <c r="T11" s="604"/>
      <c r="U11" s="604"/>
      <c r="V11" s="605"/>
      <c r="W11" s="615"/>
      <c r="X11" s="429"/>
      <c r="Y11" s="429"/>
      <c r="Z11" s="429"/>
      <c r="AA11" s="429"/>
      <c r="AB11" s="429"/>
      <c r="AC11" s="429"/>
      <c r="AD11" s="429"/>
      <c r="AE11" s="429"/>
      <c r="AF11" s="429"/>
      <c r="AG11" s="429"/>
      <c r="AH11" s="429"/>
      <c r="AI11" s="429"/>
      <c r="AJ11" s="429"/>
      <c r="AK11" s="429"/>
      <c r="AL11" s="616"/>
      <c r="AM11" s="536" t="s">
        <v>123</v>
      </c>
      <c r="AN11" s="441"/>
      <c r="AO11" s="441"/>
      <c r="AP11" s="441"/>
      <c r="AQ11" s="441"/>
      <c r="AR11" s="441"/>
      <c r="AS11" s="441"/>
      <c r="AT11" s="442"/>
      <c r="AU11" s="524" t="s">
        <v>94</v>
      </c>
      <c r="AV11" s="525"/>
      <c r="AW11" s="525"/>
      <c r="AX11" s="525"/>
      <c r="AY11" s="447" t="s">
        <v>124</v>
      </c>
      <c r="AZ11" s="448"/>
      <c r="BA11" s="448"/>
      <c r="BB11" s="448"/>
      <c r="BC11" s="448"/>
      <c r="BD11" s="448"/>
      <c r="BE11" s="448"/>
      <c r="BF11" s="448"/>
      <c r="BG11" s="448"/>
      <c r="BH11" s="448"/>
      <c r="BI11" s="448"/>
      <c r="BJ11" s="448"/>
      <c r="BK11" s="448"/>
      <c r="BL11" s="448"/>
      <c r="BM11" s="449"/>
      <c r="BN11" s="467">
        <v>0</v>
      </c>
      <c r="BO11" s="468"/>
      <c r="BP11" s="468"/>
      <c r="BQ11" s="468"/>
      <c r="BR11" s="468"/>
      <c r="BS11" s="468"/>
      <c r="BT11" s="468"/>
      <c r="BU11" s="469"/>
      <c r="BV11" s="467">
        <v>0</v>
      </c>
      <c r="BW11" s="468"/>
      <c r="BX11" s="468"/>
      <c r="BY11" s="468"/>
      <c r="BZ11" s="468"/>
      <c r="CA11" s="468"/>
      <c r="CB11" s="468"/>
      <c r="CC11" s="469"/>
      <c r="CD11" s="476" t="s">
        <v>125</v>
      </c>
      <c r="CE11" s="477"/>
      <c r="CF11" s="477"/>
      <c r="CG11" s="477"/>
      <c r="CH11" s="477"/>
      <c r="CI11" s="477"/>
      <c r="CJ11" s="477"/>
      <c r="CK11" s="477"/>
      <c r="CL11" s="477"/>
      <c r="CM11" s="477"/>
      <c r="CN11" s="477"/>
      <c r="CO11" s="477"/>
      <c r="CP11" s="477"/>
      <c r="CQ11" s="477"/>
      <c r="CR11" s="477"/>
      <c r="CS11" s="478"/>
      <c r="CT11" s="580" t="s">
        <v>126</v>
      </c>
      <c r="CU11" s="581"/>
      <c r="CV11" s="581"/>
      <c r="CW11" s="581"/>
      <c r="CX11" s="581"/>
      <c r="CY11" s="581"/>
      <c r="CZ11" s="581"/>
      <c r="DA11" s="582"/>
      <c r="DB11" s="580" t="s">
        <v>127</v>
      </c>
      <c r="DC11" s="581"/>
      <c r="DD11" s="581"/>
      <c r="DE11" s="581"/>
      <c r="DF11" s="581"/>
      <c r="DG11" s="581"/>
      <c r="DH11" s="581"/>
      <c r="DI11" s="582"/>
      <c r="DJ11" s="185"/>
      <c r="DK11" s="185"/>
      <c r="DL11" s="185"/>
      <c r="DM11" s="185"/>
      <c r="DN11" s="185"/>
      <c r="DO11" s="185"/>
    </row>
    <row r="12" spans="1:119" ht="18.75" customHeight="1">
      <c r="A12" s="186"/>
      <c r="B12" s="583" t="s">
        <v>128</v>
      </c>
      <c r="C12" s="584"/>
      <c r="D12" s="584"/>
      <c r="E12" s="584"/>
      <c r="F12" s="584"/>
      <c r="G12" s="584"/>
      <c r="H12" s="584"/>
      <c r="I12" s="584"/>
      <c r="J12" s="584"/>
      <c r="K12" s="585"/>
      <c r="L12" s="592" t="s">
        <v>129</v>
      </c>
      <c r="M12" s="593"/>
      <c r="N12" s="593"/>
      <c r="O12" s="593"/>
      <c r="P12" s="593"/>
      <c r="Q12" s="594"/>
      <c r="R12" s="595">
        <v>56066</v>
      </c>
      <c r="S12" s="596"/>
      <c r="T12" s="596"/>
      <c r="U12" s="596"/>
      <c r="V12" s="597"/>
      <c r="W12" s="598" t="s">
        <v>1</v>
      </c>
      <c r="X12" s="525"/>
      <c r="Y12" s="525"/>
      <c r="Z12" s="525"/>
      <c r="AA12" s="525"/>
      <c r="AB12" s="599"/>
      <c r="AC12" s="524" t="s">
        <v>130</v>
      </c>
      <c r="AD12" s="525"/>
      <c r="AE12" s="525"/>
      <c r="AF12" s="525"/>
      <c r="AG12" s="599"/>
      <c r="AH12" s="524" t="s">
        <v>131</v>
      </c>
      <c r="AI12" s="525"/>
      <c r="AJ12" s="525"/>
      <c r="AK12" s="525"/>
      <c r="AL12" s="600"/>
      <c r="AM12" s="536" t="s">
        <v>132</v>
      </c>
      <c r="AN12" s="441"/>
      <c r="AO12" s="441"/>
      <c r="AP12" s="441"/>
      <c r="AQ12" s="441"/>
      <c r="AR12" s="441"/>
      <c r="AS12" s="441"/>
      <c r="AT12" s="442"/>
      <c r="AU12" s="524" t="s">
        <v>94</v>
      </c>
      <c r="AV12" s="525"/>
      <c r="AW12" s="525"/>
      <c r="AX12" s="525"/>
      <c r="AY12" s="447" t="s">
        <v>133</v>
      </c>
      <c r="AZ12" s="448"/>
      <c r="BA12" s="448"/>
      <c r="BB12" s="448"/>
      <c r="BC12" s="448"/>
      <c r="BD12" s="448"/>
      <c r="BE12" s="448"/>
      <c r="BF12" s="448"/>
      <c r="BG12" s="448"/>
      <c r="BH12" s="448"/>
      <c r="BI12" s="448"/>
      <c r="BJ12" s="448"/>
      <c r="BK12" s="448"/>
      <c r="BL12" s="448"/>
      <c r="BM12" s="449"/>
      <c r="BN12" s="467">
        <v>470000</v>
      </c>
      <c r="BO12" s="468"/>
      <c r="BP12" s="468"/>
      <c r="BQ12" s="468"/>
      <c r="BR12" s="468"/>
      <c r="BS12" s="468"/>
      <c r="BT12" s="468"/>
      <c r="BU12" s="469"/>
      <c r="BV12" s="467">
        <v>720000</v>
      </c>
      <c r="BW12" s="468"/>
      <c r="BX12" s="468"/>
      <c r="BY12" s="468"/>
      <c r="BZ12" s="468"/>
      <c r="CA12" s="468"/>
      <c r="CB12" s="468"/>
      <c r="CC12" s="469"/>
      <c r="CD12" s="476" t="s">
        <v>134</v>
      </c>
      <c r="CE12" s="477"/>
      <c r="CF12" s="477"/>
      <c r="CG12" s="477"/>
      <c r="CH12" s="477"/>
      <c r="CI12" s="477"/>
      <c r="CJ12" s="477"/>
      <c r="CK12" s="477"/>
      <c r="CL12" s="477"/>
      <c r="CM12" s="477"/>
      <c r="CN12" s="477"/>
      <c r="CO12" s="477"/>
      <c r="CP12" s="477"/>
      <c r="CQ12" s="477"/>
      <c r="CR12" s="477"/>
      <c r="CS12" s="478"/>
      <c r="CT12" s="580" t="s">
        <v>126</v>
      </c>
      <c r="CU12" s="581"/>
      <c r="CV12" s="581"/>
      <c r="CW12" s="581"/>
      <c r="CX12" s="581"/>
      <c r="CY12" s="581"/>
      <c r="CZ12" s="581"/>
      <c r="DA12" s="582"/>
      <c r="DB12" s="580" t="s">
        <v>135</v>
      </c>
      <c r="DC12" s="581"/>
      <c r="DD12" s="581"/>
      <c r="DE12" s="581"/>
      <c r="DF12" s="581"/>
      <c r="DG12" s="581"/>
      <c r="DH12" s="581"/>
      <c r="DI12" s="582"/>
      <c r="DJ12" s="185"/>
      <c r="DK12" s="185"/>
      <c r="DL12" s="185"/>
      <c r="DM12" s="185"/>
      <c r="DN12" s="185"/>
      <c r="DO12" s="185"/>
    </row>
    <row r="13" spans="1:119" ht="18.75" customHeight="1">
      <c r="A13" s="186"/>
      <c r="B13" s="586"/>
      <c r="C13" s="587"/>
      <c r="D13" s="587"/>
      <c r="E13" s="587"/>
      <c r="F13" s="587"/>
      <c r="G13" s="587"/>
      <c r="H13" s="587"/>
      <c r="I13" s="587"/>
      <c r="J13" s="587"/>
      <c r="K13" s="588"/>
      <c r="L13" s="196"/>
      <c r="M13" s="567" t="s">
        <v>136</v>
      </c>
      <c r="N13" s="568"/>
      <c r="O13" s="568"/>
      <c r="P13" s="568"/>
      <c r="Q13" s="569"/>
      <c r="R13" s="570">
        <v>55224</v>
      </c>
      <c r="S13" s="571"/>
      <c r="T13" s="571"/>
      <c r="U13" s="571"/>
      <c r="V13" s="572"/>
      <c r="W13" s="558" t="s">
        <v>137</v>
      </c>
      <c r="X13" s="480"/>
      <c r="Y13" s="480"/>
      <c r="Z13" s="480"/>
      <c r="AA13" s="480"/>
      <c r="AB13" s="481"/>
      <c r="AC13" s="443">
        <v>674</v>
      </c>
      <c r="AD13" s="444"/>
      <c r="AE13" s="444"/>
      <c r="AF13" s="444"/>
      <c r="AG13" s="445"/>
      <c r="AH13" s="443">
        <v>719</v>
      </c>
      <c r="AI13" s="444"/>
      <c r="AJ13" s="444"/>
      <c r="AK13" s="444"/>
      <c r="AL13" s="446"/>
      <c r="AM13" s="536" t="s">
        <v>138</v>
      </c>
      <c r="AN13" s="441"/>
      <c r="AO13" s="441"/>
      <c r="AP13" s="441"/>
      <c r="AQ13" s="441"/>
      <c r="AR13" s="441"/>
      <c r="AS13" s="441"/>
      <c r="AT13" s="442"/>
      <c r="AU13" s="524" t="s">
        <v>105</v>
      </c>
      <c r="AV13" s="525"/>
      <c r="AW13" s="525"/>
      <c r="AX13" s="525"/>
      <c r="AY13" s="447" t="s">
        <v>139</v>
      </c>
      <c r="AZ13" s="448"/>
      <c r="BA13" s="448"/>
      <c r="BB13" s="448"/>
      <c r="BC13" s="448"/>
      <c r="BD13" s="448"/>
      <c r="BE13" s="448"/>
      <c r="BF13" s="448"/>
      <c r="BG13" s="448"/>
      <c r="BH13" s="448"/>
      <c r="BI13" s="448"/>
      <c r="BJ13" s="448"/>
      <c r="BK13" s="448"/>
      <c r="BL13" s="448"/>
      <c r="BM13" s="449"/>
      <c r="BN13" s="467">
        <v>47015</v>
      </c>
      <c r="BO13" s="468"/>
      <c r="BP13" s="468"/>
      <c r="BQ13" s="468"/>
      <c r="BR13" s="468"/>
      <c r="BS13" s="468"/>
      <c r="BT13" s="468"/>
      <c r="BU13" s="469"/>
      <c r="BV13" s="467">
        <v>-368447</v>
      </c>
      <c r="BW13" s="468"/>
      <c r="BX13" s="468"/>
      <c r="BY13" s="468"/>
      <c r="BZ13" s="468"/>
      <c r="CA13" s="468"/>
      <c r="CB13" s="468"/>
      <c r="CC13" s="469"/>
      <c r="CD13" s="476" t="s">
        <v>140</v>
      </c>
      <c r="CE13" s="477"/>
      <c r="CF13" s="477"/>
      <c r="CG13" s="477"/>
      <c r="CH13" s="477"/>
      <c r="CI13" s="477"/>
      <c r="CJ13" s="477"/>
      <c r="CK13" s="477"/>
      <c r="CL13" s="477"/>
      <c r="CM13" s="477"/>
      <c r="CN13" s="477"/>
      <c r="CO13" s="477"/>
      <c r="CP13" s="477"/>
      <c r="CQ13" s="477"/>
      <c r="CR13" s="477"/>
      <c r="CS13" s="478"/>
      <c r="CT13" s="437">
        <v>2.1</v>
      </c>
      <c r="CU13" s="438"/>
      <c r="CV13" s="438"/>
      <c r="CW13" s="438"/>
      <c r="CX13" s="438"/>
      <c r="CY13" s="438"/>
      <c r="CZ13" s="438"/>
      <c r="DA13" s="439"/>
      <c r="DB13" s="437">
        <v>1.8</v>
      </c>
      <c r="DC13" s="438"/>
      <c r="DD13" s="438"/>
      <c r="DE13" s="438"/>
      <c r="DF13" s="438"/>
      <c r="DG13" s="438"/>
      <c r="DH13" s="438"/>
      <c r="DI13" s="439"/>
      <c r="DJ13" s="185"/>
      <c r="DK13" s="185"/>
      <c r="DL13" s="185"/>
      <c r="DM13" s="185"/>
      <c r="DN13" s="185"/>
      <c r="DO13" s="185"/>
    </row>
    <row r="14" spans="1:119" ht="18.75" customHeight="1" thickBot="1">
      <c r="A14" s="186"/>
      <c r="B14" s="586"/>
      <c r="C14" s="587"/>
      <c r="D14" s="587"/>
      <c r="E14" s="587"/>
      <c r="F14" s="587"/>
      <c r="G14" s="587"/>
      <c r="H14" s="587"/>
      <c r="I14" s="587"/>
      <c r="J14" s="587"/>
      <c r="K14" s="588"/>
      <c r="L14" s="560" t="s">
        <v>141</v>
      </c>
      <c r="M14" s="601"/>
      <c r="N14" s="601"/>
      <c r="O14" s="601"/>
      <c r="P14" s="601"/>
      <c r="Q14" s="602"/>
      <c r="R14" s="570">
        <v>56340</v>
      </c>
      <c r="S14" s="571"/>
      <c r="T14" s="571"/>
      <c r="U14" s="571"/>
      <c r="V14" s="572"/>
      <c r="W14" s="573"/>
      <c r="X14" s="483"/>
      <c r="Y14" s="483"/>
      <c r="Z14" s="483"/>
      <c r="AA14" s="483"/>
      <c r="AB14" s="484"/>
      <c r="AC14" s="563">
        <v>2.6</v>
      </c>
      <c r="AD14" s="564"/>
      <c r="AE14" s="564"/>
      <c r="AF14" s="564"/>
      <c r="AG14" s="565"/>
      <c r="AH14" s="563">
        <v>2.7</v>
      </c>
      <c r="AI14" s="564"/>
      <c r="AJ14" s="564"/>
      <c r="AK14" s="564"/>
      <c r="AL14" s="566"/>
      <c r="AM14" s="536"/>
      <c r="AN14" s="441"/>
      <c r="AO14" s="441"/>
      <c r="AP14" s="441"/>
      <c r="AQ14" s="441"/>
      <c r="AR14" s="441"/>
      <c r="AS14" s="441"/>
      <c r="AT14" s="442"/>
      <c r="AU14" s="524"/>
      <c r="AV14" s="525"/>
      <c r="AW14" s="525"/>
      <c r="AX14" s="525"/>
      <c r="AY14" s="447"/>
      <c r="AZ14" s="448"/>
      <c r="BA14" s="448"/>
      <c r="BB14" s="448"/>
      <c r="BC14" s="448"/>
      <c r="BD14" s="448"/>
      <c r="BE14" s="448"/>
      <c r="BF14" s="448"/>
      <c r="BG14" s="448"/>
      <c r="BH14" s="448"/>
      <c r="BI14" s="448"/>
      <c r="BJ14" s="448"/>
      <c r="BK14" s="448"/>
      <c r="BL14" s="448"/>
      <c r="BM14" s="449"/>
      <c r="BN14" s="467"/>
      <c r="BO14" s="468"/>
      <c r="BP14" s="468"/>
      <c r="BQ14" s="468"/>
      <c r="BR14" s="468"/>
      <c r="BS14" s="468"/>
      <c r="BT14" s="468"/>
      <c r="BU14" s="469"/>
      <c r="BV14" s="467"/>
      <c r="BW14" s="468"/>
      <c r="BX14" s="468"/>
      <c r="BY14" s="468"/>
      <c r="BZ14" s="468"/>
      <c r="CA14" s="468"/>
      <c r="CB14" s="468"/>
      <c r="CC14" s="469"/>
      <c r="CD14" s="473" t="s">
        <v>142</v>
      </c>
      <c r="CE14" s="474"/>
      <c r="CF14" s="474"/>
      <c r="CG14" s="474"/>
      <c r="CH14" s="474"/>
      <c r="CI14" s="474"/>
      <c r="CJ14" s="474"/>
      <c r="CK14" s="474"/>
      <c r="CL14" s="474"/>
      <c r="CM14" s="474"/>
      <c r="CN14" s="474"/>
      <c r="CO14" s="474"/>
      <c r="CP14" s="474"/>
      <c r="CQ14" s="474"/>
      <c r="CR14" s="474"/>
      <c r="CS14" s="475"/>
      <c r="CT14" s="574">
        <v>3.7</v>
      </c>
      <c r="CU14" s="575"/>
      <c r="CV14" s="575"/>
      <c r="CW14" s="575"/>
      <c r="CX14" s="575"/>
      <c r="CY14" s="575"/>
      <c r="CZ14" s="575"/>
      <c r="DA14" s="576"/>
      <c r="DB14" s="574">
        <v>3.5</v>
      </c>
      <c r="DC14" s="575"/>
      <c r="DD14" s="575"/>
      <c r="DE14" s="575"/>
      <c r="DF14" s="575"/>
      <c r="DG14" s="575"/>
      <c r="DH14" s="575"/>
      <c r="DI14" s="576"/>
      <c r="DJ14" s="185"/>
      <c r="DK14" s="185"/>
      <c r="DL14" s="185"/>
      <c r="DM14" s="185"/>
      <c r="DN14" s="185"/>
      <c r="DO14" s="185"/>
    </row>
    <row r="15" spans="1:119" ht="18.75" customHeight="1">
      <c r="A15" s="186"/>
      <c r="B15" s="586"/>
      <c r="C15" s="587"/>
      <c r="D15" s="587"/>
      <c r="E15" s="587"/>
      <c r="F15" s="587"/>
      <c r="G15" s="587"/>
      <c r="H15" s="587"/>
      <c r="I15" s="587"/>
      <c r="J15" s="587"/>
      <c r="K15" s="588"/>
      <c r="L15" s="196"/>
      <c r="M15" s="567" t="s">
        <v>143</v>
      </c>
      <c r="N15" s="568"/>
      <c r="O15" s="568"/>
      <c r="P15" s="568"/>
      <c r="Q15" s="569"/>
      <c r="R15" s="570">
        <v>55512</v>
      </c>
      <c r="S15" s="571"/>
      <c r="T15" s="571"/>
      <c r="U15" s="571"/>
      <c r="V15" s="572"/>
      <c r="W15" s="558" t="s">
        <v>144</v>
      </c>
      <c r="X15" s="480"/>
      <c r="Y15" s="480"/>
      <c r="Z15" s="480"/>
      <c r="AA15" s="480"/>
      <c r="AB15" s="481"/>
      <c r="AC15" s="443">
        <v>7601</v>
      </c>
      <c r="AD15" s="444"/>
      <c r="AE15" s="444"/>
      <c r="AF15" s="444"/>
      <c r="AG15" s="445"/>
      <c r="AH15" s="443">
        <v>8062</v>
      </c>
      <c r="AI15" s="444"/>
      <c r="AJ15" s="444"/>
      <c r="AK15" s="444"/>
      <c r="AL15" s="446"/>
      <c r="AM15" s="536"/>
      <c r="AN15" s="441"/>
      <c r="AO15" s="441"/>
      <c r="AP15" s="441"/>
      <c r="AQ15" s="441"/>
      <c r="AR15" s="441"/>
      <c r="AS15" s="441"/>
      <c r="AT15" s="442"/>
      <c r="AU15" s="524"/>
      <c r="AV15" s="525"/>
      <c r="AW15" s="525"/>
      <c r="AX15" s="525"/>
      <c r="AY15" s="459" t="s">
        <v>145</v>
      </c>
      <c r="AZ15" s="460"/>
      <c r="BA15" s="460"/>
      <c r="BB15" s="460"/>
      <c r="BC15" s="460"/>
      <c r="BD15" s="460"/>
      <c r="BE15" s="460"/>
      <c r="BF15" s="460"/>
      <c r="BG15" s="460"/>
      <c r="BH15" s="460"/>
      <c r="BI15" s="460"/>
      <c r="BJ15" s="460"/>
      <c r="BK15" s="460"/>
      <c r="BL15" s="460"/>
      <c r="BM15" s="461"/>
      <c r="BN15" s="462">
        <v>7305813</v>
      </c>
      <c r="BO15" s="463"/>
      <c r="BP15" s="463"/>
      <c r="BQ15" s="463"/>
      <c r="BR15" s="463"/>
      <c r="BS15" s="463"/>
      <c r="BT15" s="463"/>
      <c r="BU15" s="464"/>
      <c r="BV15" s="462">
        <v>7158207</v>
      </c>
      <c r="BW15" s="463"/>
      <c r="BX15" s="463"/>
      <c r="BY15" s="463"/>
      <c r="BZ15" s="463"/>
      <c r="CA15" s="463"/>
      <c r="CB15" s="463"/>
      <c r="CC15" s="464"/>
      <c r="CD15" s="577" t="s">
        <v>146</v>
      </c>
      <c r="CE15" s="578"/>
      <c r="CF15" s="578"/>
      <c r="CG15" s="578"/>
      <c r="CH15" s="578"/>
      <c r="CI15" s="578"/>
      <c r="CJ15" s="578"/>
      <c r="CK15" s="578"/>
      <c r="CL15" s="578"/>
      <c r="CM15" s="578"/>
      <c r="CN15" s="578"/>
      <c r="CO15" s="578"/>
      <c r="CP15" s="578"/>
      <c r="CQ15" s="578"/>
      <c r="CR15" s="578"/>
      <c r="CS15" s="57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6"/>
      <c r="C16" s="587"/>
      <c r="D16" s="587"/>
      <c r="E16" s="587"/>
      <c r="F16" s="587"/>
      <c r="G16" s="587"/>
      <c r="H16" s="587"/>
      <c r="I16" s="587"/>
      <c r="J16" s="587"/>
      <c r="K16" s="588"/>
      <c r="L16" s="560" t="s">
        <v>147</v>
      </c>
      <c r="M16" s="561"/>
      <c r="N16" s="561"/>
      <c r="O16" s="561"/>
      <c r="P16" s="561"/>
      <c r="Q16" s="562"/>
      <c r="R16" s="555" t="s">
        <v>148</v>
      </c>
      <c r="S16" s="556"/>
      <c r="T16" s="556"/>
      <c r="U16" s="556"/>
      <c r="V16" s="557"/>
      <c r="W16" s="573"/>
      <c r="X16" s="483"/>
      <c r="Y16" s="483"/>
      <c r="Z16" s="483"/>
      <c r="AA16" s="483"/>
      <c r="AB16" s="484"/>
      <c r="AC16" s="563">
        <v>29.9</v>
      </c>
      <c r="AD16" s="564"/>
      <c r="AE16" s="564"/>
      <c r="AF16" s="564"/>
      <c r="AG16" s="565"/>
      <c r="AH16" s="563">
        <v>30.8</v>
      </c>
      <c r="AI16" s="564"/>
      <c r="AJ16" s="564"/>
      <c r="AK16" s="564"/>
      <c r="AL16" s="566"/>
      <c r="AM16" s="536"/>
      <c r="AN16" s="441"/>
      <c r="AO16" s="441"/>
      <c r="AP16" s="441"/>
      <c r="AQ16" s="441"/>
      <c r="AR16" s="441"/>
      <c r="AS16" s="441"/>
      <c r="AT16" s="442"/>
      <c r="AU16" s="524"/>
      <c r="AV16" s="525"/>
      <c r="AW16" s="525"/>
      <c r="AX16" s="525"/>
      <c r="AY16" s="447" t="s">
        <v>149</v>
      </c>
      <c r="AZ16" s="448"/>
      <c r="BA16" s="448"/>
      <c r="BB16" s="448"/>
      <c r="BC16" s="448"/>
      <c r="BD16" s="448"/>
      <c r="BE16" s="448"/>
      <c r="BF16" s="448"/>
      <c r="BG16" s="448"/>
      <c r="BH16" s="448"/>
      <c r="BI16" s="448"/>
      <c r="BJ16" s="448"/>
      <c r="BK16" s="448"/>
      <c r="BL16" s="448"/>
      <c r="BM16" s="449"/>
      <c r="BN16" s="467">
        <v>8254153</v>
      </c>
      <c r="BO16" s="468"/>
      <c r="BP16" s="468"/>
      <c r="BQ16" s="468"/>
      <c r="BR16" s="468"/>
      <c r="BS16" s="468"/>
      <c r="BT16" s="468"/>
      <c r="BU16" s="469"/>
      <c r="BV16" s="467">
        <v>8176780</v>
      </c>
      <c r="BW16" s="468"/>
      <c r="BX16" s="468"/>
      <c r="BY16" s="468"/>
      <c r="BZ16" s="468"/>
      <c r="CA16" s="468"/>
      <c r="CB16" s="468"/>
      <c r="CC16" s="469"/>
      <c r="CD16" s="200"/>
      <c r="CE16" s="465"/>
      <c r="CF16" s="465"/>
      <c r="CG16" s="465"/>
      <c r="CH16" s="465"/>
      <c r="CI16" s="465"/>
      <c r="CJ16" s="465"/>
      <c r="CK16" s="465"/>
      <c r="CL16" s="465"/>
      <c r="CM16" s="465"/>
      <c r="CN16" s="465"/>
      <c r="CO16" s="465"/>
      <c r="CP16" s="465"/>
      <c r="CQ16" s="465"/>
      <c r="CR16" s="465"/>
      <c r="CS16" s="466"/>
      <c r="CT16" s="437"/>
      <c r="CU16" s="438"/>
      <c r="CV16" s="438"/>
      <c r="CW16" s="438"/>
      <c r="CX16" s="438"/>
      <c r="CY16" s="438"/>
      <c r="CZ16" s="438"/>
      <c r="DA16" s="439"/>
      <c r="DB16" s="437"/>
      <c r="DC16" s="438"/>
      <c r="DD16" s="438"/>
      <c r="DE16" s="438"/>
      <c r="DF16" s="438"/>
      <c r="DG16" s="438"/>
      <c r="DH16" s="438"/>
      <c r="DI16" s="439"/>
      <c r="DJ16" s="185"/>
      <c r="DK16" s="185"/>
      <c r="DL16" s="185"/>
      <c r="DM16" s="185"/>
      <c r="DN16" s="185"/>
      <c r="DO16" s="185"/>
    </row>
    <row r="17" spans="1:119" ht="18.75" customHeight="1" thickBot="1">
      <c r="A17" s="186"/>
      <c r="B17" s="589"/>
      <c r="C17" s="590"/>
      <c r="D17" s="590"/>
      <c r="E17" s="590"/>
      <c r="F17" s="590"/>
      <c r="G17" s="590"/>
      <c r="H17" s="590"/>
      <c r="I17" s="590"/>
      <c r="J17" s="590"/>
      <c r="K17" s="591"/>
      <c r="L17" s="201"/>
      <c r="M17" s="552" t="s">
        <v>150</v>
      </c>
      <c r="N17" s="553"/>
      <c r="O17" s="553"/>
      <c r="P17" s="553"/>
      <c r="Q17" s="554"/>
      <c r="R17" s="555" t="s">
        <v>148</v>
      </c>
      <c r="S17" s="556"/>
      <c r="T17" s="556"/>
      <c r="U17" s="556"/>
      <c r="V17" s="557"/>
      <c r="W17" s="558" t="s">
        <v>151</v>
      </c>
      <c r="X17" s="480"/>
      <c r="Y17" s="480"/>
      <c r="Z17" s="480"/>
      <c r="AA17" s="480"/>
      <c r="AB17" s="481"/>
      <c r="AC17" s="443">
        <v>17164</v>
      </c>
      <c r="AD17" s="444"/>
      <c r="AE17" s="444"/>
      <c r="AF17" s="444"/>
      <c r="AG17" s="445"/>
      <c r="AH17" s="443">
        <v>17435</v>
      </c>
      <c r="AI17" s="444"/>
      <c r="AJ17" s="444"/>
      <c r="AK17" s="444"/>
      <c r="AL17" s="446"/>
      <c r="AM17" s="536"/>
      <c r="AN17" s="441"/>
      <c r="AO17" s="441"/>
      <c r="AP17" s="441"/>
      <c r="AQ17" s="441"/>
      <c r="AR17" s="441"/>
      <c r="AS17" s="441"/>
      <c r="AT17" s="442"/>
      <c r="AU17" s="524"/>
      <c r="AV17" s="525"/>
      <c r="AW17" s="525"/>
      <c r="AX17" s="525"/>
      <c r="AY17" s="447" t="s">
        <v>152</v>
      </c>
      <c r="AZ17" s="448"/>
      <c r="BA17" s="448"/>
      <c r="BB17" s="448"/>
      <c r="BC17" s="448"/>
      <c r="BD17" s="448"/>
      <c r="BE17" s="448"/>
      <c r="BF17" s="448"/>
      <c r="BG17" s="448"/>
      <c r="BH17" s="448"/>
      <c r="BI17" s="448"/>
      <c r="BJ17" s="448"/>
      <c r="BK17" s="448"/>
      <c r="BL17" s="448"/>
      <c r="BM17" s="449"/>
      <c r="BN17" s="467">
        <v>9351261</v>
      </c>
      <c r="BO17" s="468"/>
      <c r="BP17" s="468"/>
      <c r="BQ17" s="468"/>
      <c r="BR17" s="468"/>
      <c r="BS17" s="468"/>
      <c r="BT17" s="468"/>
      <c r="BU17" s="469"/>
      <c r="BV17" s="467">
        <v>9166760</v>
      </c>
      <c r="BW17" s="468"/>
      <c r="BX17" s="468"/>
      <c r="BY17" s="468"/>
      <c r="BZ17" s="468"/>
      <c r="CA17" s="468"/>
      <c r="CB17" s="468"/>
      <c r="CC17" s="469"/>
      <c r="CD17" s="200"/>
      <c r="CE17" s="465"/>
      <c r="CF17" s="465"/>
      <c r="CG17" s="465"/>
      <c r="CH17" s="465"/>
      <c r="CI17" s="465"/>
      <c r="CJ17" s="465"/>
      <c r="CK17" s="465"/>
      <c r="CL17" s="465"/>
      <c r="CM17" s="465"/>
      <c r="CN17" s="465"/>
      <c r="CO17" s="465"/>
      <c r="CP17" s="465"/>
      <c r="CQ17" s="465"/>
      <c r="CR17" s="465"/>
      <c r="CS17" s="466"/>
      <c r="CT17" s="437"/>
      <c r="CU17" s="438"/>
      <c r="CV17" s="438"/>
      <c r="CW17" s="438"/>
      <c r="CX17" s="438"/>
      <c r="CY17" s="438"/>
      <c r="CZ17" s="438"/>
      <c r="DA17" s="439"/>
      <c r="DB17" s="437"/>
      <c r="DC17" s="438"/>
      <c r="DD17" s="438"/>
      <c r="DE17" s="438"/>
      <c r="DF17" s="438"/>
      <c r="DG17" s="438"/>
      <c r="DH17" s="438"/>
      <c r="DI17" s="439"/>
      <c r="DJ17" s="185"/>
      <c r="DK17" s="185"/>
      <c r="DL17" s="185"/>
      <c r="DM17" s="185"/>
      <c r="DN17" s="185"/>
      <c r="DO17" s="185"/>
    </row>
    <row r="18" spans="1:119" ht="18.75" customHeight="1" thickBot="1">
      <c r="A18" s="186"/>
      <c r="B18" s="529" t="s">
        <v>153</v>
      </c>
      <c r="C18" s="530"/>
      <c r="D18" s="530"/>
      <c r="E18" s="531"/>
      <c r="F18" s="531"/>
      <c r="G18" s="531"/>
      <c r="H18" s="531"/>
      <c r="I18" s="531"/>
      <c r="J18" s="531"/>
      <c r="K18" s="531"/>
      <c r="L18" s="532">
        <v>47.48</v>
      </c>
      <c r="M18" s="532"/>
      <c r="N18" s="532"/>
      <c r="O18" s="532"/>
      <c r="P18" s="532"/>
      <c r="Q18" s="532"/>
      <c r="R18" s="533"/>
      <c r="S18" s="533"/>
      <c r="T18" s="533"/>
      <c r="U18" s="533"/>
      <c r="V18" s="534"/>
      <c r="W18" s="548"/>
      <c r="X18" s="549"/>
      <c r="Y18" s="549"/>
      <c r="Z18" s="549"/>
      <c r="AA18" s="549"/>
      <c r="AB18" s="559"/>
      <c r="AC18" s="431">
        <v>67.5</v>
      </c>
      <c r="AD18" s="432"/>
      <c r="AE18" s="432"/>
      <c r="AF18" s="432"/>
      <c r="AG18" s="535"/>
      <c r="AH18" s="431">
        <v>66.5</v>
      </c>
      <c r="AI18" s="432"/>
      <c r="AJ18" s="432"/>
      <c r="AK18" s="432"/>
      <c r="AL18" s="433"/>
      <c r="AM18" s="536"/>
      <c r="AN18" s="441"/>
      <c r="AO18" s="441"/>
      <c r="AP18" s="441"/>
      <c r="AQ18" s="441"/>
      <c r="AR18" s="441"/>
      <c r="AS18" s="441"/>
      <c r="AT18" s="442"/>
      <c r="AU18" s="524"/>
      <c r="AV18" s="525"/>
      <c r="AW18" s="525"/>
      <c r="AX18" s="525"/>
      <c r="AY18" s="447" t="s">
        <v>154</v>
      </c>
      <c r="AZ18" s="448"/>
      <c r="BA18" s="448"/>
      <c r="BB18" s="448"/>
      <c r="BC18" s="448"/>
      <c r="BD18" s="448"/>
      <c r="BE18" s="448"/>
      <c r="BF18" s="448"/>
      <c r="BG18" s="448"/>
      <c r="BH18" s="448"/>
      <c r="BI18" s="448"/>
      <c r="BJ18" s="448"/>
      <c r="BK18" s="448"/>
      <c r="BL18" s="448"/>
      <c r="BM18" s="449"/>
      <c r="BN18" s="467">
        <v>10562636</v>
      </c>
      <c r="BO18" s="468"/>
      <c r="BP18" s="468"/>
      <c r="BQ18" s="468"/>
      <c r="BR18" s="468"/>
      <c r="BS18" s="468"/>
      <c r="BT18" s="468"/>
      <c r="BU18" s="469"/>
      <c r="BV18" s="467">
        <v>10474476</v>
      </c>
      <c r="BW18" s="468"/>
      <c r="BX18" s="468"/>
      <c r="BY18" s="468"/>
      <c r="BZ18" s="468"/>
      <c r="CA18" s="468"/>
      <c r="CB18" s="468"/>
      <c r="CC18" s="469"/>
      <c r="CD18" s="200"/>
      <c r="CE18" s="465"/>
      <c r="CF18" s="465"/>
      <c r="CG18" s="465"/>
      <c r="CH18" s="465"/>
      <c r="CI18" s="465"/>
      <c r="CJ18" s="465"/>
      <c r="CK18" s="465"/>
      <c r="CL18" s="465"/>
      <c r="CM18" s="465"/>
      <c r="CN18" s="465"/>
      <c r="CO18" s="465"/>
      <c r="CP18" s="465"/>
      <c r="CQ18" s="465"/>
      <c r="CR18" s="465"/>
      <c r="CS18" s="466"/>
      <c r="CT18" s="437"/>
      <c r="CU18" s="438"/>
      <c r="CV18" s="438"/>
      <c r="CW18" s="438"/>
      <c r="CX18" s="438"/>
      <c r="CY18" s="438"/>
      <c r="CZ18" s="438"/>
      <c r="DA18" s="439"/>
      <c r="DB18" s="437"/>
      <c r="DC18" s="438"/>
      <c r="DD18" s="438"/>
      <c r="DE18" s="438"/>
      <c r="DF18" s="438"/>
      <c r="DG18" s="438"/>
      <c r="DH18" s="438"/>
      <c r="DI18" s="439"/>
      <c r="DJ18" s="185"/>
      <c r="DK18" s="185"/>
      <c r="DL18" s="185"/>
      <c r="DM18" s="185"/>
      <c r="DN18" s="185"/>
      <c r="DO18" s="185"/>
    </row>
    <row r="19" spans="1:119" ht="18.75" customHeight="1" thickBot="1">
      <c r="A19" s="186"/>
      <c r="B19" s="529" t="s">
        <v>155</v>
      </c>
      <c r="C19" s="530"/>
      <c r="D19" s="530"/>
      <c r="E19" s="531"/>
      <c r="F19" s="531"/>
      <c r="G19" s="531"/>
      <c r="H19" s="531"/>
      <c r="I19" s="531"/>
      <c r="J19" s="531"/>
      <c r="K19" s="531"/>
      <c r="L19" s="537">
        <v>1190</v>
      </c>
      <c r="M19" s="537"/>
      <c r="N19" s="537"/>
      <c r="O19" s="537"/>
      <c r="P19" s="537"/>
      <c r="Q19" s="537"/>
      <c r="R19" s="538"/>
      <c r="S19" s="538"/>
      <c r="T19" s="538"/>
      <c r="U19" s="538"/>
      <c r="V19" s="539"/>
      <c r="W19" s="546"/>
      <c r="X19" s="547"/>
      <c r="Y19" s="547"/>
      <c r="Z19" s="547"/>
      <c r="AA19" s="547"/>
      <c r="AB19" s="547"/>
      <c r="AC19" s="550"/>
      <c r="AD19" s="550"/>
      <c r="AE19" s="550"/>
      <c r="AF19" s="550"/>
      <c r="AG19" s="550"/>
      <c r="AH19" s="550"/>
      <c r="AI19" s="550"/>
      <c r="AJ19" s="550"/>
      <c r="AK19" s="550"/>
      <c r="AL19" s="551"/>
      <c r="AM19" s="536"/>
      <c r="AN19" s="441"/>
      <c r="AO19" s="441"/>
      <c r="AP19" s="441"/>
      <c r="AQ19" s="441"/>
      <c r="AR19" s="441"/>
      <c r="AS19" s="441"/>
      <c r="AT19" s="442"/>
      <c r="AU19" s="524"/>
      <c r="AV19" s="525"/>
      <c r="AW19" s="525"/>
      <c r="AX19" s="525"/>
      <c r="AY19" s="447" t="s">
        <v>156</v>
      </c>
      <c r="AZ19" s="448"/>
      <c r="BA19" s="448"/>
      <c r="BB19" s="448"/>
      <c r="BC19" s="448"/>
      <c r="BD19" s="448"/>
      <c r="BE19" s="448"/>
      <c r="BF19" s="448"/>
      <c r="BG19" s="448"/>
      <c r="BH19" s="448"/>
      <c r="BI19" s="448"/>
      <c r="BJ19" s="448"/>
      <c r="BK19" s="448"/>
      <c r="BL19" s="448"/>
      <c r="BM19" s="449"/>
      <c r="BN19" s="467">
        <v>13399352</v>
      </c>
      <c r="BO19" s="468"/>
      <c r="BP19" s="468"/>
      <c r="BQ19" s="468"/>
      <c r="BR19" s="468"/>
      <c r="BS19" s="468"/>
      <c r="BT19" s="468"/>
      <c r="BU19" s="469"/>
      <c r="BV19" s="467">
        <v>13516174</v>
      </c>
      <c r="BW19" s="468"/>
      <c r="BX19" s="468"/>
      <c r="BY19" s="468"/>
      <c r="BZ19" s="468"/>
      <c r="CA19" s="468"/>
      <c r="CB19" s="468"/>
      <c r="CC19" s="469"/>
      <c r="CD19" s="200"/>
      <c r="CE19" s="465"/>
      <c r="CF19" s="465"/>
      <c r="CG19" s="465"/>
      <c r="CH19" s="465"/>
      <c r="CI19" s="465"/>
      <c r="CJ19" s="465"/>
      <c r="CK19" s="465"/>
      <c r="CL19" s="465"/>
      <c r="CM19" s="465"/>
      <c r="CN19" s="465"/>
      <c r="CO19" s="465"/>
      <c r="CP19" s="465"/>
      <c r="CQ19" s="465"/>
      <c r="CR19" s="465"/>
      <c r="CS19" s="466"/>
      <c r="CT19" s="437"/>
      <c r="CU19" s="438"/>
      <c r="CV19" s="438"/>
      <c r="CW19" s="438"/>
      <c r="CX19" s="438"/>
      <c r="CY19" s="438"/>
      <c r="CZ19" s="438"/>
      <c r="DA19" s="439"/>
      <c r="DB19" s="437"/>
      <c r="DC19" s="438"/>
      <c r="DD19" s="438"/>
      <c r="DE19" s="438"/>
      <c r="DF19" s="438"/>
      <c r="DG19" s="438"/>
      <c r="DH19" s="438"/>
      <c r="DI19" s="439"/>
      <c r="DJ19" s="185"/>
      <c r="DK19" s="185"/>
      <c r="DL19" s="185"/>
      <c r="DM19" s="185"/>
      <c r="DN19" s="185"/>
      <c r="DO19" s="185"/>
    </row>
    <row r="20" spans="1:119" ht="18.75" customHeight="1" thickBot="1">
      <c r="A20" s="186"/>
      <c r="B20" s="529" t="s">
        <v>157</v>
      </c>
      <c r="C20" s="530"/>
      <c r="D20" s="530"/>
      <c r="E20" s="531"/>
      <c r="F20" s="531"/>
      <c r="G20" s="531"/>
      <c r="H20" s="531"/>
      <c r="I20" s="531"/>
      <c r="J20" s="531"/>
      <c r="K20" s="531"/>
      <c r="L20" s="537">
        <v>22145</v>
      </c>
      <c r="M20" s="537"/>
      <c r="N20" s="537"/>
      <c r="O20" s="537"/>
      <c r="P20" s="537"/>
      <c r="Q20" s="537"/>
      <c r="R20" s="538"/>
      <c r="S20" s="538"/>
      <c r="T20" s="538"/>
      <c r="U20" s="538"/>
      <c r="V20" s="539"/>
      <c r="W20" s="548"/>
      <c r="X20" s="549"/>
      <c r="Y20" s="549"/>
      <c r="Z20" s="549"/>
      <c r="AA20" s="549"/>
      <c r="AB20" s="549"/>
      <c r="AC20" s="540"/>
      <c r="AD20" s="540"/>
      <c r="AE20" s="540"/>
      <c r="AF20" s="540"/>
      <c r="AG20" s="540"/>
      <c r="AH20" s="540"/>
      <c r="AI20" s="540"/>
      <c r="AJ20" s="540"/>
      <c r="AK20" s="540"/>
      <c r="AL20" s="541"/>
      <c r="AM20" s="542"/>
      <c r="AN20" s="514"/>
      <c r="AO20" s="514"/>
      <c r="AP20" s="514"/>
      <c r="AQ20" s="514"/>
      <c r="AR20" s="514"/>
      <c r="AS20" s="514"/>
      <c r="AT20" s="515"/>
      <c r="AU20" s="543"/>
      <c r="AV20" s="544"/>
      <c r="AW20" s="544"/>
      <c r="AX20" s="545"/>
      <c r="AY20" s="447"/>
      <c r="AZ20" s="448"/>
      <c r="BA20" s="448"/>
      <c r="BB20" s="448"/>
      <c r="BC20" s="448"/>
      <c r="BD20" s="448"/>
      <c r="BE20" s="448"/>
      <c r="BF20" s="448"/>
      <c r="BG20" s="448"/>
      <c r="BH20" s="448"/>
      <c r="BI20" s="448"/>
      <c r="BJ20" s="448"/>
      <c r="BK20" s="448"/>
      <c r="BL20" s="448"/>
      <c r="BM20" s="449"/>
      <c r="BN20" s="467"/>
      <c r="BO20" s="468"/>
      <c r="BP20" s="468"/>
      <c r="BQ20" s="468"/>
      <c r="BR20" s="468"/>
      <c r="BS20" s="468"/>
      <c r="BT20" s="468"/>
      <c r="BU20" s="469"/>
      <c r="BV20" s="467"/>
      <c r="BW20" s="468"/>
      <c r="BX20" s="468"/>
      <c r="BY20" s="468"/>
      <c r="BZ20" s="468"/>
      <c r="CA20" s="468"/>
      <c r="CB20" s="468"/>
      <c r="CC20" s="469"/>
      <c r="CD20" s="200"/>
      <c r="CE20" s="465"/>
      <c r="CF20" s="465"/>
      <c r="CG20" s="465"/>
      <c r="CH20" s="465"/>
      <c r="CI20" s="465"/>
      <c r="CJ20" s="465"/>
      <c r="CK20" s="465"/>
      <c r="CL20" s="465"/>
      <c r="CM20" s="465"/>
      <c r="CN20" s="465"/>
      <c r="CO20" s="465"/>
      <c r="CP20" s="465"/>
      <c r="CQ20" s="465"/>
      <c r="CR20" s="465"/>
      <c r="CS20" s="466"/>
      <c r="CT20" s="437"/>
      <c r="CU20" s="438"/>
      <c r="CV20" s="438"/>
      <c r="CW20" s="438"/>
      <c r="CX20" s="438"/>
      <c r="CY20" s="438"/>
      <c r="CZ20" s="438"/>
      <c r="DA20" s="439"/>
      <c r="DB20" s="437"/>
      <c r="DC20" s="438"/>
      <c r="DD20" s="438"/>
      <c r="DE20" s="438"/>
      <c r="DF20" s="438"/>
      <c r="DG20" s="438"/>
      <c r="DH20" s="438"/>
      <c r="DI20" s="439"/>
      <c r="DJ20" s="185"/>
      <c r="DK20" s="185"/>
      <c r="DL20" s="185"/>
      <c r="DM20" s="185"/>
      <c r="DN20" s="185"/>
      <c r="DO20" s="185"/>
    </row>
    <row r="21" spans="1:119" ht="18.75" customHeight="1">
      <c r="A21" s="186"/>
      <c r="B21" s="526" t="s">
        <v>158</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447"/>
      <c r="AZ21" s="448"/>
      <c r="BA21" s="448"/>
      <c r="BB21" s="448"/>
      <c r="BC21" s="448"/>
      <c r="BD21" s="448"/>
      <c r="BE21" s="448"/>
      <c r="BF21" s="448"/>
      <c r="BG21" s="448"/>
      <c r="BH21" s="448"/>
      <c r="BI21" s="448"/>
      <c r="BJ21" s="448"/>
      <c r="BK21" s="448"/>
      <c r="BL21" s="448"/>
      <c r="BM21" s="449"/>
      <c r="BN21" s="467"/>
      <c r="BO21" s="468"/>
      <c r="BP21" s="468"/>
      <c r="BQ21" s="468"/>
      <c r="BR21" s="468"/>
      <c r="BS21" s="468"/>
      <c r="BT21" s="468"/>
      <c r="BU21" s="469"/>
      <c r="BV21" s="467"/>
      <c r="BW21" s="468"/>
      <c r="BX21" s="468"/>
      <c r="BY21" s="468"/>
      <c r="BZ21" s="468"/>
      <c r="CA21" s="468"/>
      <c r="CB21" s="468"/>
      <c r="CC21" s="469"/>
      <c r="CD21" s="200"/>
      <c r="CE21" s="465"/>
      <c r="CF21" s="465"/>
      <c r="CG21" s="465"/>
      <c r="CH21" s="465"/>
      <c r="CI21" s="465"/>
      <c r="CJ21" s="465"/>
      <c r="CK21" s="465"/>
      <c r="CL21" s="465"/>
      <c r="CM21" s="465"/>
      <c r="CN21" s="465"/>
      <c r="CO21" s="465"/>
      <c r="CP21" s="465"/>
      <c r="CQ21" s="465"/>
      <c r="CR21" s="465"/>
      <c r="CS21" s="466"/>
      <c r="CT21" s="437"/>
      <c r="CU21" s="438"/>
      <c r="CV21" s="438"/>
      <c r="CW21" s="438"/>
      <c r="CX21" s="438"/>
      <c r="CY21" s="438"/>
      <c r="CZ21" s="438"/>
      <c r="DA21" s="439"/>
      <c r="DB21" s="437"/>
      <c r="DC21" s="438"/>
      <c r="DD21" s="438"/>
      <c r="DE21" s="438"/>
      <c r="DF21" s="438"/>
      <c r="DG21" s="438"/>
      <c r="DH21" s="438"/>
      <c r="DI21" s="439"/>
      <c r="DJ21" s="185"/>
      <c r="DK21" s="185"/>
      <c r="DL21" s="185"/>
      <c r="DM21" s="185"/>
      <c r="DN21" s="185"/>
      <c r="DO21" s="185"/>
    </row>
    <row r="22" spans="1:119" ht="18.75" customHeight="1" thickBot="1">
      <c r="A22" s="186"/>
      <c r="B22" s="496" t="s">
        <v>159</v>
      </c>
      <c r="C22" s="497"/>
      <c r="D22" s="498"/>
      <c r="E22" s="505" t="s">
        <v>1</v>
      </c>
      <c r="F22" s="480"/>
      <c r="G22" s="480"/>
      <c r="H22" s="480"/>
      <c r="I22" s="480"/>
      <c r="J22" s="480"/>
      <c r="K22" s="481"/>
      <c r="L22" s="505" t="s">
        <v>160</v>
      </c>
      <c r="M22" s="480"/>
      <c r="N22" s="480"/>
      <c r="O22" s="480"/>
      <c r="P22" s="481"/>
      <c r="Q22" s="490" t="s">
        <v>161</v>
      </c>
      <c r="R22" s="491"/>
      <c r="S22" s="491"/>
      <c r="T22" s="491"/>
      <c r="U22" s="491"/>
      <c r="V22" s="506"/>
      <c r="W22" s="508" t="s">
        <v>162</v>
      </c>
      <c r="X22" s="497"/>
      <c r="Y22" s="498"/>
      <c r="Z22" s="505" t="s">
        <v>1</v>
      </c>
      <c r="AA22" s="480"/>
      <c r="AB22" s="480"/>
      <c r="AC22" s="480"/>
      <c r="AD22" s="480"/>
      <c r="AE22" s="480"/>
      <c r="AF22" s="480"/>
      <c r="AG22" s="481"/>
      <c r="AH22" s="479" t="s">
        <v>163</v>
      </c>
      <c r="AI22" s="480"/>
      <c r="AJ22" s="480"/>
      <c r="AK22" s="480"/>
      <c r="AL22" s="481"/>
      <c r="AM22" s="479" t="s">
        <v>164</v>
      </c>
      <c r="AN22" s="485"/>
      <c r="AO22" s="485"/>
      <c r="AP22" s="485"/>
      <c r="AQ22" s="485"/>
      <c r="AR22" s="486"/>
      <c r="AS22" s="490" t="s">
        <v>161</v>
      </c>
      <c r="AT22" s="491"/>
      <c r="AU22" s="491"/>
      <c r="AV22" s="491"/>
      <c r="AW22" s="491"/>
      <c r="AX22" s="492"/>
      <c r="AY22" s="434"/>
      <c r="AZ22" s="435"/>
      <c r="BA22" s="435"/>
      <c r="BB22" s="435"/>
      <c r="BC22" s="435"/>
      <c r="BD22" s="435"/>
      <c r="BE22" s="435"/>
      <c r="BF22" s="435"/>
      <c r="BG22" s="435"/>
      <c r="BH22" s="435"/>
      <c r="BI22" s="435"/>
      <c r="BJ22" s="435"/>
      <c r="BK22" s="435"/>
      <c r="BL22" s="435"/>
      <c r="BM22" s="436"/>
      <c r="BN22" s="470"/>
      <c r="BO22" s="471"/>
      <c r="BP22" s="471"/>
      <c r="BQ22" s="471"/>
      <c r="BR22" s="471"/>
      <c r="BS22" s="471"/>
      <c r="BT22" s="471"/>
      <c r="BU22" s="472"/>
      <c r="BV22" s="470"/>
      <c r="BW22" s="471"/>
      <c r="BX22" s="471"/>
      <c r="BY22" s="471"/>
      <c r="BZ22" s="471"/>
      <c r="CA22" s="471"/>
      <c r="CB22" s="471"/>
      <c r="CC22" s="472"/>
      <c r="CD22" s="200"/>
      <c r="CE22" s="465"/>
      <c r="CF22" s="465"/>
      <c r="CG22" s="465"/>
      <c r="CH22" s="465"/>
      <c r="CI22" s="465"/>
      <c r="CJ22" s="465"/>
      <c r="CK22" s="465"/>
      <c r="CL22" s="465"/>
      <c r="CM22" s="465"/>
      <c r="CN22" s="465"/>
      <c r="CO22" s="465"/>
      <c r="CP22" s="465"/>
      <c r="CQ22" s="465"/>
      <c r="CR22" s="465"/>
      <c r="CS22" s="466"/>
      <c r="CT22" s="437"/>
      <c r="CU22" s="438"/>
      <c r="CV22" s="438"/>
      <c r="CW22" s="438"/>
      <c r="CX22" s="438"/>
      <c r="CY22" s="438"/>
      <c r="CZ22" s="438"/>
      <c r="DA22" s="439"/>
      <c r="DB22" s="437"/>
      <c r="DC22" s="438"/>
      <c r="DD22" s="438"/>
      <c r="DE22" s="438"/>
      <c r="DF22" s="438"/>
      <c r="DG22" s="438"/>
      <c r="DH22" s="438"/>
      <c r="DI22" s="439"/>
      <c r="DJ22" s="185"/>
      <c r="DK22" s="185"/>
      <c r="DL22" s="185"/>
      <c r="DM22" s="185"/>
      <c r="DN22" s="185"/>
      <c r="DO22" s="185"/>
    </row>
    <row r="23" spans="1:119" ht="18.75" customHeight="1">
      <c r="A23" s="186"/>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9" t="s">
        <v>165</v>
      </c>
      <c r="AZ23" s="460"/>
      <c r="BA23" s="460"/>
      <c r="BB23" s="460"/>
      <c r="BC23" s="460"/>
      <c r="BD23" s="460"/>
      <c r="BE23" s="460"/>
      <c r="BF23" s="460"/>
      <c r="BG23" s="460"/>
      <c r="BH23" s="460"/>
      <c r="BI23" s="460"/>
      <c r="BJ23" s="460"/>
      <c r="BK23" s="460"/>
      <c r="BL23" s="460"/>
      <c r="BM23" s="461"/>
      <c r="BN23" s="467">
        <v>17052506</v>
      </c>
      <c r="BO23" s="468"/>
      <c r="BP23" s="468"/>
      <c r="BQ23" s="468"/>
      <c r="BR23" s="468"/>
      <c r="BS23" s="468"/>
      <c r="BT23" s="468"/>
      <c r="BU23" s="469"/>
      <c r="BV23" s="467">
        <v>17006963</v>
      </c>
      <c r="BW23" s="468"/>
      <c r="BX23" s="468"/>
      <c r="BY23" s="468"/>
      <c r="BZ23" s="468"/>
      <c r="CA23" s="468"/>
      <c r="CB23" s="468"/>
      <c r="CC23" s="469"/>
      <c r="CD23" s="200"/>
      <c r="CE23" s="465"/>
      <c r="CF23" s="465"/>
      <c r="CG23" s="465"/>
      <c r="CH23" s="465"/>
      <c r="CI23" s="465"/>
      <c r="CJ23" s="465"/>
      <c r="CK23" s="465"/>
      <c r="CL23" s="465"/>
      <c r="CM23" s="465"/>
      <c r="CN23" s="465"/>
      <c r="CO23" s="465"/>
      <c r="CP23" s="465"/>
      <c r="CQ23" s="465"/>
      <c r="CR23" s="465"/>
      <c r="CS23" s="466"/>
      <c r="CT23" s="437"/>
      <c r="CU23" s="438"/>
      <c r="CV23" s="438"/>
      <c r="CW23" s="438"/>
      <c r="CX23" s="438"/>
      <c r="CY23" s="438"/>
      <c r="CZ23" s="438"/>
      <c r="DA23" s="439"/>
      <c r="DB23" s="437"/>
      <c r="DC23" s="438"/>
      <c r="DD23" s="438"/>
      <c r="DE23" s="438"/>
      <c r="DF23" s="438"/>
      <c r="DG23" s="438"/>
      <c r="DH23" s="438"/>
      <c r="DI23" s="439"/>
      <c r="DJ23" s="185"/>
      <c r="DK23" s="185"/>
      <c r="DL23" s="185"/>
      <c r="DM23" s="185"/>
      <c r="DN23" s="185"/>
      <c r="DO23" s="185"/>
    </row>
    <row r="24" spans="1:119" ht="18.75" customHeight="1" thickBot="1">
      <c r="A24" s="186"/>
      <c r="B24" s="499"/>
      <c r="C24" s="500"/>
      <c r="D24" s="501"/>
      <c r="E24" s="440" t="s">
        <v>166</v>
      </c>
      <c r="F24" s="441"/>
      <c r="G24" s="441"/>
      <c r="H24" s="441"/>
      <c r="I24" s="441"/>
      <c r="J24" s="441"/>
      <c r="K24" s="442"/>
      <c r="L24" s="443">
        <v>1</v>
      </c>
      <c r="M24" s="444"/>
      <c r="N24" s="444"/>
      <c r="O24" s="444"/>
      <c r="P24" s="445"/>
      <c r="Q24" s="443">
        <v>8580</v>
      </c>
      <c r="R24" s="444"/>
      <c r="S24" s="444"/>
      <c r="T24" s="444"/>
      <c r="U24" s="444"/>
      <c r="V24" s="445"/>
      <c r="W24" s="509"/>
      <c r="X24" s="500"/>
      <c r="Y24" s="501"/>
      <c r="Z24" s="440" t="s">
        <v>167</v>
      </c>
      <c r="AA24" s="441"/>
      <c r="AB24" s="441"/>
      <c r="AC24" s="441"/>
      <c r="AD24" s="441"/>
      <c r="AE24" s="441"/>
      <c r="AF24" s="441"/>
      <c r="AG24" s="442"/>
      <c r="AH24" s="443">
        <v>322</v>
      </c>
      <c r="AI24" s="444"/>
      <c r="AJ24" s="444"/>
      <c r="AK24" s="444"/>
      <c r="AL24" s="445"/>
      <c r="AM24" s="443">
        <v>1050364</v>
      </c>
      <c r="AN24" s="444"/>
      <c r="AO24" s="444"/>
      <c r="AP24" s="444"/>
      <c r="AQ24" s="444"/>
      <c r="AR24" s="445"/>
      <c r="AS24" s="443">
        <v>3262</v>
      </c>
      <c r="AT24" s="444"/>
      <c r="AU24" s="444"/>
      <c r="AV24" s="444"/>
      <c r="AW24" s="444"/>
      <c r="AX24" s="446"/>
      <c r="AY24" s="434" t="s">
        <v>168</v>
      </c>
      <c r="AZ24" s="435"/>
      <c r="BA24" s="435"/>
      <c r="BB24" s="435"/>
      <c r="BC24" s="435"/>
      <c r="BD24" s="435"/>
      <c r="BE24" s="435"/>
      <c r="BF24" s="435"/>
      <c r="BG24" s="435"/>
      <c r="BH24" s="435"/>
      <c r="BI24" s="435"/>
      <c r="BJ24" s="435"/>
      <c r="BK24" s="435"/>
      <c r="BL24" s="435"/>
      <c r="BM24" s="436"/>
      <c r="BN24" s="467">
        <v>14090761</v>
      </c>
      <c r="BO24" s="468"/>
      <c r="BP24" s="468"/>
      <c r="BQ24" s="468"/>
      <c r="BR24" s="468"/>
      <c r="BS24" s="468"/>
      <c r="BT24" s="468"/>
      <c r="BU24" s="469"/>
      <c r="BV24" s="467">
        <v>14322853</v>
      </c>
      <c r="BW24" s="468"/>
      <c r="BX24" s="468"/>
      <c r="BY24" s="468"/>
      <c r="BZ24" s="468"/>
      <c r="CA24" s="468"/>
      <c r="CB24" s="468"/>
      <c r="CC24" s="469"/>
      <c r="CD24" s="200"/>
      <c r="CE24" s="465"/>
      <c r="CF24" s="465"/>
      <c r="CG24" s="465"/>
      <c r="CH24" s="465"/>
      <c r="CI24" s="465"/>
      <c r="CJ24" s="465"/>
      <c r="CK24" s="465"/>
      <c r="CL24" s="465"/>
      <c r="CM24" s="465"/>
      <c r="CN24" s="465"/>
      <c r="CO24" s="465"/>
      <c r="CP24" s="465"/>
      <c r="CQ24" s="465"/>
      <c r="CR24" s="465"/>
      <c r="CS24" s="466"/>
      <c r="CT24" s="437"/>
      <c r="CU24" s="438"/>
      <c r="CV24" s="438"/>
      <c r="CW24" s="438"/>
      <c r="CX24" s="438"/>
      <c r="CY24" s="438"/>
      <c r="CZ24" s="438"/>
      <c r="DA24" s="439"/>
      <c r="DB24" s="437"/>
      <c r="DC24" s="438"/>
      <c r="DD24" s="438"/>
      <c r="DE24" s="438"/>
      <c r="DF24" s="438"/>
      <c r="DG24" s="438"/>
      <c r="DH24" s="438"/>
      <c r="DI24" s="439"/>
      <c r="DJ24" s="185"/>
      <c r="DK24" s="185"/>
      <c r="DL24" s="185"/>
      <c r="DM24" s="185"/>
      <c r="DN24" s="185"/>
      <c r="DO24" s="185"/>
    </row>
    <row r="25" spans="1:119" s="185" customFormat="1" ht="18.75" customHeight="1">
      <c r="A25" s="186"/>
      <c r="B25" s="499"/>
      <c r="C25" s="500"/>
      <c r="D25" s="501"/>
      <c r="E25" s="440" t="s">
        <v>169</v>
      </c>
      <c r="F25" s="441"/>
      <c r="G25" s="441"/>
      <c r="H25" s="441"/>
      <c r="I25" s="441"/>
      <c r="J25" s="441"/>
      <c r="K25" s="442"/>
      <c r="L25" s="443">
        <v>1</v>
      </c>
      <c r="M25" s="444"/>
      <c r="N25" s="444"/>
      <c r="O25" s="444"/>
      <c r="P25" s="445"/>
      <c r="Q25" s="443">
        <v>7280</v>
      </c>
      <c r="R25" s="444"/>
      <c r="S25" s="444"/>
      <c r="T25" s="444"/>
      <c r="U25" s="444"/>
      <c r="V25" s="445"/>
      <c r="W25" s="509"/>
      <c r="X25" s="500"/>
      <c r="Y25" s="501"/>
      <c r="Z25" s="440" t="s">
        <v>170</v>
      </c>
      <c r="AA25" s="441"/>
      <c r="AB25" s="441"/>
      <c r="AC25" s="441"/>
      <c r="AD25" s="441"/>
      <c r="AE25" s="441"/>
      <c r="AF25" s="441"/>
      <c r="AG25" s="442"/>
      <c r="AH25" s="443" t="s">
        <v>171</v>
      </c>
      <c r="AI25" s="444"/>
      <c r="AJ25" s="444"/>
      <c r="AK25" s="444"/>
      <c r="AL25" s="445"/>
      <c r="AM25" s="443" t="s">
        <v>126</v>
      </c>
      <c r="AN25" s="444"/>
      <c r="AO25" s="444"/>
      <c r="AP25" s="444"/>
      <c r="AQ25" s="444"/>
      <c r="AR25" s="445"/>
      <c r="AS25" s="443" t="s">
        <v>171</v>
      </c>
      <c r="AT25" s="444"/>
      <c r="AU25" s="444"/>
      <c r="AV25" s="444"/>
      <c r="AW25" s="444"/>
      <c r="AX25" s="446"/>
      <c r="AY25" s="459" t="s">
        <v>172</v>
      </c>
      <c r="AZ25" s="460"/>
      <c r="BA25" s="460"/>
      <c r="BB25" s="460"/>
      <c r="BC25" s="460"/>
      <c r="BD25" s="460"/>
      <c r="BE25" s="460"/>
      <c r="BF25" s="460"/>
      <c r="BG25" s="460"/>
      <c r="BH25" s="460"/>
      <c r="BI25" s="460"/>
      <c r="BJ25" s="460"/>
      <c r="BK25" s="460"/>
      <c r="BL25" s="460"/>
      <c r="BM25" s="461"/>
      <c r="BN25" s="462">
        <v>373344</v>
      </c>
      <c r="BO25" s="463"/>
      <c r="BP25" s="463"/>
      <c r="BQ25" s="463"/>
      <c r="BR25" s="463"/>
      <c r="BS25" s="463"/>
      <c r="BT25" s="463"/>
      <c r="BU25" s="464"/>
      <c r="BV25" s="462">
        <v>588691</v>
      </c>
      <c r="BW25" s="463"/>
      <c r="BX25" s="463"/>
      <c r="BY25" s="463"/>
      <c r="BZ25" s="463"/>
      <c r="CA25" s="463"/>
      <c r="CB25" s="463"/>
      <c r="CC25" s="464"/>
      <c r="CD25" s="200"/>
      <c r="CE25" s="465"/>
      <c r="CF25" s="465"/>
      <c r="CG25" s="465"/>
      <c r="CH25" s="465"/>
      <c r="CI25" s="465"/>
      <c r="CJ25" s="465"/>
      <c r="CK25" s="465"/>
      <c r="CL25" s="465"/>
      <c r="CM25" s="465"/>
      <c r="CN25" s="465"/>
      <c r="CO25" s="465"/>
      <c r="CP25" s="465"/>
      <c r="CQ25" s="465"/>
      <c r="CR25" s="465"/>
      <c r="CS25" s="466"/>
      <c r="CT25" s="437"/>
      <c r="CU25" s="438"/>
      <c r="CV25" s="438"/>
      <c r="CW25" s="438"/>
      <c r="CX25" s="438"/>
      <c r="CY25" s="438"/>
      <c r="CZ25" s="438"/>
      <c r="DA25" s="439"/>
      <c r="DB25" s="437"/>
      <c r="DC25" s="438"/>
      <c r="DD25" s="438"/>
      <c r="DE25" s="438"/>
      <c r="DF25" s="438"/>
      <c r="DG25" s="438"/>
      <c r="DH25" s="438"/>
      <c r="DI25" s="439"/>
    </row>
    <row r="26" spans="1:119" s="185" customFormat="1" ht="18.75" customHeight="1">
      <c r="A26" s="186"/>
      <c r="B26" s="499"/>
      <c r="C26" s="500"/>
      <c r="D26" s="501"/>
      <c r="E26" s="440" t="s">
        <v>173</v>
      </c>
      <c r="F26" s="441"/>
      <c r="G26" s="441"/>
      <c r="H26" s="441"/>
      <c r="I26" s="441"/>
      <c r="J26" s="441"/>
      <c r="K26" s="442"/>
      <c r="L26" s="443">
        <v>1</v>
      </c>
      <c r="M26" s="444"/>
      <c r="N26" s="444"/>
      <c r="O26" s="444"/>
      <c r="P26" s="445"/>
      <c r="Q26" s="443">
        <v>6850</v>
      </c>
      <c r="R26" s="444"/>
      <c r="S26" s="444"/>
      <c r="T26" s="444"/>
      <c r="U26" s="444"/>
      <c r="V26" s="445"/>
      <c r="W26" s="509"/>
      <c r="X26" s="500"/>
      <c r="Y26" s="501"/>
      <c r="Z26" s="440" t="s">
        <v>174</v>
      </c>
      <c r="AA26" s="522"/>
      <c r="AB26" s="522"/>
      <c r="AC26" s="522"/>
      <c r="AD26" s="522"/>
      <c r="AE26" s="522"/>
      <c r="AF26" s="522"/>
      <c r="AG26" s="523"/>
      <c r="AH26" s="443">
        <v>7</v>
      </c>
      <c r="AI26" s="444"/>
      <c r="AJ26" s="444"/>
      <c r="AK26" s="444"/>
      <c r="AL26" s="445"/>
      <c r="AM26" s="443">
        <v>23884</v>
      </c>
      <c r="AN26" s="444"/>
      <c r="AO26" s="444"/>
      <c r="AP26" s="444"/>
      <c r="AQ26" s="444"/>
      <c r="AR26" s="445"/>
      <c r="AS26" s="443">
        <v>3412</v>
      </c>
      <c r="AT26" s="444"/>
      <c r="AU26" s="444"/>
      <c r="AV26" s="444"/>
      <c r="AW26" s="444"/>
      <c r="AX26" s="446"/>
      <c r="AY26" s="476" t="s">
        <v>175</v>
      </c>
      <c r="AZ26" s="477"/>
      <c r="BA26" s="477"/>
      <c r="BB26" s="477"/>
      <c r="BC26" s="477"/>
      <c r="BD26" s="477"/>
      <c r="BE26" s="477"/>
      <c r="BF26" s="477"/>
      <c r="BG26" s="477"/>
      <c r="BH26" s="477"/>
      <c r="BI26" s="477"/>
      <c r="BJ26" s="477"/>
      <c r="BK26" s="477"/>
      <c r="BL26" s="477"/>
      <c r="BM26" s="478"/>
      <c r="BN26" s="467" t="s">
        <v>171</v>
      </c>
      <c r="BO26" s="468"/>
      <c r="BP26" s="468"/>
      <c r="BQ26" s="468"/>
      <c r="BR26" s="468"/>
      <c r="BS26" s="468"/>
      <c r="BT26" s="468"/>
      <c r="BU26" s="469"/>
      <c r="BV26" s="467" t="s">
        <v>171</v>
      </c>
      <c r="BW26" s="468"/>
      <c r="BX26" s="468"/>
      <c r="BY26" s="468"/>
      <c r="BZ26" s="468"/>
      <c r="CA26" s="468"/>
      <c r="CB26" s="468"/>
      <c r="CC26" s="469"/>
      <c r="CD26" s="200"/>
      <c r="CE26" s="465"/>
      <c r="CF26" s="465"/>
      <c r="CG26" s="465"/>
      <c r="CH26" s="465"/>
      <c r="CI26" s="465"/>
      <c r="CJ26" s="465"/>
      <c r="CK26" s="465"/>
      <c r="CL26" s="465"/>
      <c r="CM26" s="465"/>
      <c r="CN26" s="465"/>
      <c r="CO26" s="465"/>
      <c r="CP26" s="465"/>
      <c r="CQ26" s="465"/>
      <c r="CR26" s="465"/>
      <c r="CS26" s="466"/>
      <c r="CT26" s="437"/>
      <c r="CU26" s="438"/>
      <c r="CV26" s="438"/>
      <c r="CW26" s="438"/>
      <c r="CX26" s="438"/>
      <c r="CY26" s="438"/>
      <c r="CZ26" s="438"/>
      <c r="DA26" s="439"/>
      <c r="DB26" s="437"/>
      <c r="DC26" s="438"/>
      <c r="DD26" s="438"/>
      <c r="DE26" s="438"/>
      <c r="DF26" s="438"/>
      <c r="DG26" s="438"/>
      <c r="DH26" s="438"/>
      <c r="DI26" s="439"/>
    </row>
    <row r="27" spans="1:119" ht="18.75" customHeight="1" thickBot="1">
      <c r="A27" s="186"/>
      <c r="B27" s="499"/>
      <c r="C27" s="500"/>
      <c r="D27" s="501"/>
      <c r="E27" s="440" t="s">
        <v>176</v>
      </c>
      <c r="F27" s="441"/>
      <c r="G27" s="441"/>
      <c r="H27" s="441"/>
      <c r="I27" s="441"/>
      <c r="J27" s="441"/>
      <c r="K27" s="442"/>
      <c r="L27" s="443">
        <v>1</v>
      </c>
      <c r="M27" s="444"/>
      <c r="N27" s="444"/>
      <c r="O27" s="444"/>
      <c r="P27" s="445"/>
      <c r="Q27" s="443">
        <v>4290</v>
      </c>
      <c r="R27" s="444"/>
      <c r="S27" s="444"/>
      <c r="T27" s="444"/>
      <c r="U27" s="444"/>
      <c r="V27" s="445"/>
      <c r="W27" s="509"/>
      <c r="X27" s="500"/>
      <c r="Y27" s="501"/>
      <c r="Z27" s="440" t="s">
        <v>177</v>
      </c>
      <c r="AA27" s="441"/>
      <c r="AB27" s="441"/>
      <c r="AC27" s="441"/>
      <c r="AD27" s="441"/>
      <c r="AE27" s="441"/>
      <c r="AF27" s="441"/>
      <c r="AG27" s="442"/>
      <c r="AH27" s="443">
        <v>6</v>
      </c>
      <c r="AI27" s="444"/>
      <c r="AJ27" s="444"/>
      <c r="AK27" s="444"/>
      <c r="AL27" s="445"/>
      <c r="AM27" s="443">
        <v>25170</v>
      </c>
      <c r="AN27" s="444"/>
      <c r="AO27" s="444"/>
      <c r="AP27" s="444"/>
      <c r="AQ27" s="444"/>
      <c r="AR27" s="445"/>
      <c r="AS27" s="443">
        <v>4195</v>
      </c>
      <c r="AT27" s="444"/>
      <c r="AU27" s="444"/>
      <c r="AV27" s="444"/>
      <c r="AW27" s="444"/>
      <c r="AX27" s="446"/>
      <c r="AY27" s="473" t="s">
        <v>178</v>
      </c>
      <c r="AZ27" s="474"/>
      <c r="BA27" s="474"/>
      <c r="BB27" s="474"/>
      <c r="BC27" s="474"/>
      <c r="BD27" s="474"/>
      <c r="BE27" s="474"/>
      <c r="BF27" s="474"/>
      <c r="BG27" s="474"/>
      <c r="BH27" s="474"/>
      <c r="BI27" s="474"/>
      <c r="BJ27" s="474"/>
      <c r="BK27" s="474"/>
      <c r="BL27" s="474"/>
      <c r="BM27" s="475"/>
      <c r="BN27" s="470" t="s">
        <v>171</v>
      </c>
      <c r="BO27" s="471"/>
      <c r="BP27" s="471"/>
      <c r="BQ27" s="471"/>
      <c r="BR27" s="471"/>
      <c r="BS27" s="471"/>
      <c r="BT27" s="471"/>
      <c r="BU27" s="472"/>
      <c r="BV27" s="470" t="s">
        <v>127</v>
      </c>
      <c r="BW27" s="471"/>
      <c r="BX27" s="471"/>
      <c r="BY27" s="471"/>
      <c r="BZ27" s="471"/>
      <c r="CA27" s="471"/>
      <c r="CB27" s="471"/>
      <c r="CC27" s="472"/>
      <c r="CD27" s="202"/>
      <c r="CE27" s="465"/>
      <c r="CF27" s="465"/>
      <c r="CG27" s="465"/>
      <c r="CH27" s="465"/>
      <c r="CI27" s="465"/>
      <c r="CJ27" s="465"/>
      <c r="CK27" s="465"/>
      <c r="CL27" s="465"/>
      <c r="CM27" s="465"/>
      <c r="CN27" s="465"/>
      <c r="CO27" s="465"/>
      <c r="CP27" s="465"/>
      <c r="CQ27" s="465"/>
      <c r="CR27" s="465"/>
      <c r="CS27" s="466"/>
      <c r="CT27" s="437"/>
      <c r="CU27" s="438"/>
      <c r="CV27" s="438"/>
      <c r="CW27" s="438"/>
      <c r="CX27" s="438"/>
      <c r="CY27" s="438"/>
      <c r="CZ27" s="438"/>
      <c r="DA27" s="439"/>
      <c r="DB27" s="437"/>
      <c r="DC27" s="438"/>
      <c r="DD27" s="438"/>
      <c r="DE27" s="438"/>
      <c r="DF27" s="438"/>
      <c r="DG27" s="438"/>
      <c r="DH27" s="438"/>
      <c r="DI27" s="439"/>
      <c r="DJ27" s="185"/>
      <c r="DK27" s="185"/>
      <c r="DL27" s="185"/>
      <c r="DM27" s="185"/>
      <c r="DN27" s="185"/>
      <c r="DO27" s="185"/>
    </row>
    <row r="28" spans="1:119" ht="18.75" customHeight="1">
      <c r="A28" s="186"/>
      <c r="B28" s="499"/>
      <c r="C28" s="500"/>
      <c r="D28" s="501"/>
      <c r="E28" s="440" t="s">
        <v>179</v>
      </c>
      <c r="F28" s="441"/>
      <c r="G28" s="441"/>
      <c r="H28" s="441"/>
      <c r="I28" s="441"/>
      <c r="J28" s="441"/>
      <c r="K28" s="442"/>
      <c r="L28" s="443">
        <v>1</v>
      </c>
      <c r="M28" s="444"/>
      <c r="N28" s="444"/>
      <c r="O28" s="444"/>
      <c r="P28" s="445"/>
      <c r="Q28" s="443">
        <v>3730</v>
      </c>
      <c r="R28" s="444"/>
      <c r="S28" s="444"/>
      <c r="T28" s="444"/>
      <c r="U28" s="444"/>
      <c r="V28" s="445"/>
      <c r="W28" s="509"/>
      <c r="X28" s="500"/>
      <c r="Y28" s="501"/>
      <c r="Z28" s="440" t="s">
        <v>180</v>
      </c>
      <c r="AA28" s="441"/>
      <c r="AB28" s="441"/>
      <c r="AC28" s="441"/>
      <c r="AD28" s="441"/>
      <c r="AE28" s="441"/>
      <c r="AF28" s="441"/>
      <c r="AG28" s="442"/>
      <c r="AH28" s="443" t="s">
        <v>171</v>
      </c>
      <c r="AI28" s="444"/>
      <c r="AJ28" s="444"/>
      <c r="AK28" s="444"/>
      <c r="AL28" s="445"/>
      <c r="AM28" s="443" t="s">
        <v>126</v>
      </c>
      <c r="AN28" s="444"/>
      <c r="AO28" s="444"/>
      <c r="AP28" s="444"/>
      <c r="AQ28" s="444"/>
      <c r="AR28" s="445"/>
      <c r="AS28" s="443" t="s">
        <v>126</v>
      </c>
      <c r="AT28" s="444"/>
      <c r="AU28" s="444"/>
      <c r="AV28" s="444"/>
      <c r="AW28" s="444"/>
      <c r="AX28" s="446"/>
      <c r="AY28" s="450" t="s">
        <v>181</v>
      </c>
      <c r="AZ28" s="451"/>
      <c r="BA28" s="451"/>
      <c r="BB28" s="452"/>
      <c r="BC28" s="459" t="s">
        <v>48</v>
      </c>
      <c r="BD28" s="460"/>
      <c r="BE28" s="460"/>
      <c r="BF28" s="460"/>
      <c r="BG28" s="460"/>
      <c r="BH28" s="460"/>
      <c r="BI28" s="460"/>
      <c r="BJ28" s="460"/>
      <c r="BK28" s="460"/>
      <c r="BL28" s="460"/>
      <c r="BM28" s="461"/>
      <c r="BN28" s="462">
        <v>1444959</v>
      </c>
      <c r="BO28" s="463"/>
      <c r="BP28" s="463"/>
      <c r="BQ28" s="463"/>
      <c r="BR28" s="463"/>
      <c r="BS28" s="463"/>
      <c r="BT28" s="463"/>
      <c r="BU28" s="464"/>
      <c r="BV28" s="462">
        <v>1529427</v>
      </c>
      <c r="BW28" s="463"/>
      <c r="BX28" s="463"/>
      <c r="BY28" s="463"/>
      <c r="BZ28" s="463"/>
      <c r="CA28" s="463"/>
      <c r="CB28" s="463"/>
      <c r="CC28" s="464"/>
      <c r="CD28" s="200"/>
      <c r="CE28" s="465"/>
      <c r="CF28" s="465"/>
      <c r="CG28" s="465"/>
      <c r="CH28" s="465"/>
      <c r="CI28" s="465"/>
      <c r="CJ28" s="465"/>
      <c r="CK28" s="465"/>
      <c r="CL28" s="465"/>
      <c r="CM28" s="465"/>
      <c r="CN28" s="465"/>
      <c r="CO28" s="465"/>
      <c r="CP28" s="465"/>
      <c r="CQ28" s="465"/>
      <c r="CR28" s="465"/>
      <c r="CS28" s="466"/>
      <c r="CT28" s="437"/>
      <c r="CU28" s="438"/>
      <c r="CV28" s="438"/>
      <c r="CW28" s="438"/>
      <c r="CX28" s="438"/>
      <c r="CY28" s="438"/>
      <c r="CZ28" s="438"/>
      <c r="DA28" s="439"/>
      <c r="DB28" s="437"/>
      <c r="DC28" s="438"/>
      <c r="DD28" s="438"/>
      <c r="DE28" s="438"/>
      <c r="DF28" s="438"/>
      <c r="DG28" s="438"/>
      <c r="DH28" s="438"/>
      <c r="DI28" s="439"/>
      <c r="DJ28" s="185"/>
      <c r="DK28" s="185"/>
      <c r="DL28" s="185"/>
      <c r="DM28" s="185"/>
      <c r="DN28" s="185"/>
      <c r="DO28" s="185"/>
    </row>
    <row r="29" spans="1:119" ht="18.75" customHeight="1">
      <c r="A29" s="186"/>
      <c r="B29" s="499"/>
      <c r="C29" s="500"/>
      <c r="D29" s="501"/>
      <c r="E29" s="440" t="s">
        <v>182</v>
      </c>
      <c r="F29" s="441"/>
      <c r="G29" s="441"/>
      <c r="H29" s="441"/>
      <c r="I29" s="441"/>
      <c r="J29" s="441"/>
      <c r="K29" s="442"/>
      <c r="L29" s="443">
        <v>14</v>
      </c>
      <c r="M29" s="444"/>
      <c r="N29" s="444"/>
      <c r="O29" s="444"/>
      <c r="P29" s="445"/>
      <c r="Q29" s="443">
        <v>3490</v>
      </c>
      <c r="R29" s="444"/>
      <c r="S29" s="444"/>
      <c r="T29" s="444"/>
      <c r="U29" s="444"/>
      <c r="V29" s="445"/>
      <c r="W29" s="510"/>
      <c r="X29" s="511"/>
      <c r="Y29" s="512"/>
      <c r="Z29" s="440" t="s">
        <v>183</v>
      </c>
      <c r="AA29" s="441"/>
      <c r="AB29" s="441"/>
      <c r="AC29" s="441"/>
      <c r="AD29" s="441"/>
      <c r="AE29" s="441"/>
      <c r="AF29" s="441"/>
      <c r="AG29" s="442"/>
      <c r="AH29" s="443">
        <v>328</v>
      </c>
      <c r="AI29" s="444"/>
      <c r="AJ29" s="444"/>
      <c r="AK29" s="444"/>
      <c r="AL29" s="445"/>
      <c r="AM29" s="443">
        <v>1075534</v>
      </c>
      <c r="AN29" s="444"/>
      <c r="AO29" s="444"/>
      <c r="AP29" s="444"/>
      <c r="AQ29" s="444"/>
      <c r="AR29" s="445"/>
      <c r="AS29" s="443">
        <v>3279</v>
      </c>
      <c r="AT29" s="444"/>
      <c r="AU29" s="444"/>
      <c r="AV29" s="444"/>
      <c r="AW29" s="444"/>
      <c r="AX29" s="446"/>
      <c r="AY29" s="453"/>
      <c r="AZ29" s="454"/>
      <c r="BA29" s="454"/>
      <c r="BB29" s="455"/>
      <c r="BC29" s="447" t="s">
        <v>184</v>
      </c>
      <c r="BD29" s="448"/>
      <c r="BE29" s="448"/>
      <c r="BF29" s="448"/>
      <c r="BG29" s="448"/>
      <c r="BH29" s="448"/>
      <c r="BI29" s="448"/>
      <c r="BJ29" s="448"/>
      <c r="BK29" s="448"/>
      <c r="BL29" s="448"/>
      <c r="BM29" s="449"/>
      <c r="BN29" s="467">
        <v>193681</v>
      </c>
      <c r="BO29" s="468"/>
      <c r="BP29" s="468"/>
      <c r="BQ29" s="468"/>
      <c r="BR29" s="468"/>
      <c r="BS29" s="468"/>
      <c r="BT29" s="468"/>
      <c r="BU29" s="469"/>
      <c r="BV29" s="467">
        <v>193613</v>
      </c>
      <c r="BW29" s="468"/>
      <c r="BX29" s="468"/>
      <c r="BY29" s="468"/>
      <c r="BZ29" s="468"/>
      <c r="CA29" s="468"/>
      <c r="CB29" s="468"/>
      <c r="CC29" s="469"/>
      <c r="CD29" s="202"/>
      <c r="CE29" s="465"/>
      <c r="CF29" s="465"/>
      <c r="CG29" s="465"/>
      <c r="CH29" s="465"/>
      <c r="CI29" s="465"/>
      <c r="CJ29" s="465"/>
      <c r="CK29" s="465"/>
      <c r="CL29" s="465"/>
      <c r="CM29" s="465"/>
      <c r="CN29" s="465"/>
      <c r="CO29" s="465"/>
      <c r="CP29" s="465"/>
      <c r="CQ29" s="465"/>
      <c r="CR29" s="465"/>
      <c r="CS29" s="466"/>
      <c r="CT29" s="437"/>
      <c r="CU29" s="438"/>
      <c r="CV29" s="438"/>
      <c r="CW29" s="438"/>
      <c r="CX29" s="438"/>
      <c r="CY29" s="438"/>
      <c r="CZ29" s="438"/>
      <c r="DA29" s="439"/>
      <c r="DB29" s="437"/>
      <c r="DC29" s="438"/>
      <c r="DD29" s="438"/>
      <c r="DE29" s="438"/>
      <c r="DF29" s="438"/>
      <c r="DG29" s="438"/>
      <c r="DH29" s="438"/>
      <c r="DI29" s="439"/>
      <c r="DJ29" s="185"/>
      <c r="DK29" s="185"/>
      <c r="DL29" s="185"/>
      <c r="DM29" s="185"/>
      <c r="DN29" s="185"/>
      <c r="DO29" s="185"/>
    </row>
    <row r="30" spans="1:119" ht="18.75" customHeight="1" thickBot="1">
      <c r="A30" s="186"/>
      <c r="B30" s="502"/>
      <c r="C30" s="503"/>
      <c r="D30" s="504"/>
      <c r="E30" s="513"/>
      <c r="F30" s="514"/>
      <c r="G30" s="514"/>
      <c r="H30" s="514"/>
      <c r="I30" s="514"/>
      <c r="J30" s="514"/>
      <c r="K30" s="515"/>
      <c r="L30" s="516"/>
      <c r="M30" s="517"/>
      <c r="N30" s="517"/>
      <c r="O30" s="517"/>
      <c r="P30" s="518"/>
      <c r="Q30" s="516"/>
      <c r="R30" s="517"/>
      <c r="S30" s="517"/>
      <c r="T30" s="517"/>
      <c r="U30" s="517"/>
      <c r="V30" s="518"/>
      <c r="W30" s="519" t="s">
        <v>185</v>
      </c>
      <c r="X30" s="520"/>
      <c r="Y30" s="520"/>
      <c r="Z30" s="520"/>
      <c r="AA30" s="520"/>
      <c r="AB30" s="520"/>
      <c r="AC30" s="520"/>
      <c r="AD30" s="520"/>
      <c r="AE30" s="520"/>
      <c r="AF30" s="520"/>
      <c r="AG30" s="521"/>
      <c r="AH30" s="431">
        <v>98.5</v>
      </c>
      <c r="AI30" s="432"/>
      <c r="AJ30" s="432"/>
      <c r="AK30" s="432"/>
      <c r="AL30" s="432"/>
      <c r="AM30" s="432"/>
      <c r="AN30" s="432"/>
      <c r="AO30" s="432"/>
      <c r="AP30" s="432"/>
      <c r="AQ30" s="432"/>
      <c r="AR30" s="432"/>
      <c r="AS30" s="432"/>
      <c r="AT30" s="432"/>
      <c r="AU30" s="432"/>
      <c r="AV30" s="432"/>
      <c r="AW30" s="432"/>
      <c r="AX30" s="433"/>
      <c r="AY30" s="456"/>
      <c r="AZ30" s="457"/>
      <c r="BA30" s="457"/>
      <c r="BB30" s="458"/>
      <c r="BC30" s="434" t="s">
        <v>50</v>
      </c>
      <c r="BD30" s="435"/>
      <c r="BE30" s="435"/>
      <c r="BF30" s="435"/>
      <c r="BG30" s="435"/>
      <c r="BH30" s="435"/>
      <c r="BI30" s="435"/>
      <c r="BJ30" s="435"/>
      <c r="BK30" s="435"/>
      <c r="BL30" s="435"/>
      <c r="BM30" s="436"/>
      <c r="BN30" s="470">
        <v>1583271</v>
      </c>
      <c r="BO30" s="471"/>
      <c r="BP30" s="471"/>
      <c r="BQ30" s="471"/>
      <c r="BR30" s="471"/>
      <c r="BS30" s="471"/>
      <c r="BT30" s="471"/>
      <c r="BU30" s="472"/>
      <c r="BV30" s="470">
        <v>1291677</v>
      </c>
      <c r="BW30" s="471"/>
      <c r="BX30" s="471"/>
      <c r="BY30" s="471"/>
      <c r="BZ30" s="471"/>
      <c r="CA30" s="471"/>
      <c r="CB30" s="471"/>
      <c r="CC30" s="47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30" t="s">
        <v>192</v>
      </c>
      <c r="D33" s="430"/>
      <c r="E33" s="429" t="s">
        <v>193</v>
      </c>
      <c r="F33" s="429"/>
      <c r="G33" s="429"/>
      <c r="H33" s="429"/>
      <c r="I33" s="429"/>
      <c r="J33" s="429"/>
      <c r="K33" s="429"/>
      <c r="L33" s="429"/>
      <c r="M33" s="429"/>
      <c r="N33" s="429"/>
      <c r="O33" s="429"/>
      <c r="P33" s="429"/>
      <c r="Q33" s="429"/>
      <c r="R33" s="429"/>
      <c r="S33" s="429"/>
      <c r="T33" s="215"/>
      <c r="U33" s="430" t="s">
        <v>194</v>
      </c>
      <c r="V33" s="430"/>
      <c r="W33" s="429" t="s">
        <v>193</v>
      </c>
      <c r="X33" s="429"/>
      <c r="Y33" s="429"/>
      <c r="Z33" s="429"/>
      <c r="AA33" s="429"/>
      <c r="AB33" s="429"/>
      <c r="AC33" s="429"/>
      <c r="AD33" s="429"/>
      <c r="AE33" s="429"/>
      <c r="AF33" s="429"/>
      <c r="AG33" s="429"/>
      <c r="AH33" s="429"/>
      <c r="AI33" s="429"/>
      <c r="AJ33" s="429"/>
      <c r="AK33" s="429"/>
      <c r="AL33" s="215"/>
      <c r="AM33" s="430" t="s">
        <v>192</v>
      </c>
      <c r="AN33" s="430"/>
      <c r="AO33" s="429" t="s">
        <v>195</v>
      </c>
      <c r="AP33" s="429"/>
      <c r="AQ33" s="429"/>
      <c r="AR33" s="429"/>
      <c r="AS33" s="429"/>
      <c r="AT33" s="429"/>
      <c r="AU33" s="429"/>
      <c r="AV33" s="429"/>
      <c r="AW33" s="429"/>
      <c r="AX33" s="429"/>
      <c r="AY33" s="429"/>
      <c r="AZ33" s="429"/>
      <c r="BA33" s="429"/>
      <c r="BB33" s="429"/>
      <c r="BC33" s="429"/>
      <c r="BD33" s="216"/>
      <c r="BE33" s="429" t="s">
        <v>196</v>
      </c>
      <c r="BF33" s="429"/>
      <c r="BG33" s="429" t="s">
        <v>197</v>
      </c>
      <c r="BH33" s="429"/>
      <c r="BI33" s="429"/>
      <c r="BJ33" s="429"/>
      <c r="BK33" s="429"/>
      <c r="BL33" s="429"/>
      <c r="BM33" s="429"/>
      <c r="BN33" s="429"/>
      <c r="BO33" s="429"/>
      <c r="BP33" s="429"/>
      <c r="BQ33" s="429"/>
      <c r="BR33" s="429"/>
      <c r="BS33" s="429"/>
      <c r="BT33" s="429"/>
      <c r="BU33" s="429"/>
      <c r="BV33" s="216"/>
      <c r="BW33" s="430" t="s">
        <v>196</v>
      </c>
      <c r="BX33" s="430"/>
      <c r="BY33" s="429" t="s">
        <v>198</v>
      </c>
      <c r="BZ33" s="429"/>
      <c r="CA33" s="429"/>
      <c r="CB33" s="429"/>
      <c r="CC33" s="429"/>
      <c r="CD33" s="429"/>
      <c r="CE33" s="429"/>
      <c r="CF33" s="429"/>
      <c r="CG33" s="429"/>
      <c r="CH33" s="429"/>
      <c r="CI33" s="429"/>
      <c r="CJ33" s="429"/>
      <c r="CK33" s="429"/>
      <c r="CL33" s="429"/>
      <c r="CM33" s="429"/>
      <c r="CN33" s="215"/>
      <c r="CO33" s="430" t="s">
        <v>199</v>
      </c>
      <c r="CP33" s="430"/>
      <c r="CQ33" s="429" t="s">
        <v>200</v>
      </c>
      <c r="CR33" s="429"/>
      <c r="CS33" s="429"/>
      <c r="CT33" s="429"/>
      <c r="CU33" s="429"/>
      <c r="CV33" s="429"/>
      <c r="CW33" s="429"/>
      <c r="CX33" s="429"/>
      <c r="CY33" s="429"/>
      <c r="CZ33" s="429"/>
      <c r="DA33" s="429"/>
      <c r="DB33" s="429"/>
      <c r="DC33" s="429"/>
      <c r="DD33" s="429"/>
      <c r="DE33" s="429"/>
      <c r="DF33" s="215"/>
      <c r="DG33" s="428" t="s">
        <v>201</v>
      </c>
      <c r="DH33" s="428"/>
      <c r="DI33" s="217"/>
      <c r="DJ33" s="185"/>
      <c r="DK33" s="185"/>
      <c r="DL33" s="185"/>
      <c r="DM33" s="185"/>
      <c r="DN33" s="185"/>
      <c r="DO33" s="185"/>
    </row>
    <row r="34" spans="1:119" ht="32.25" customHeight="1">
      <c r="A34" s="186"/>
      <c r="B34" s="212"/>
      <c r="C34" s="426">
        <f>IF(E34="","",1)</f>
        <v>1</v>
      </c>
      <c r="D34" s="426"/>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13"/>
      <c r="U34" s="426">
        <f>IF(W34="","",MAX(C34:D43)+1)</f>
        <v>3</v>
      </c>
      <c r="V34" s="426"/>
      <c r="W34" s="425" t="str">
        <f>IF('各会計、関係団体の財政状況及び健全化判断比率'!B28="","",'各会計、関係団体の財政状況及び健全化判断比率'!B28)</f>
        <v>国民健康保険特別会計</v>
      </c>
      <c r="X34" s="425"/>
      <c r="Y34" s="425"/>
      <c r="Z34" s="425"/>
      <c r="AA34" s="425"/>
      <c r="AB34" s="425"/>
      <c r="AC34" s="425"/>
      <c r="AD34" s="425"/>
      <c r="AE34" s="425"/>
      <c r="AF34" s="425"/>
      <c r="AG34" s="425"/>
      <c r="AH34" s="425"/>
      <c r="AI34" s="425"/>
      <c r="AJ34" s="425"/>
      <c r="AK34" s="425"/>
      <c r="AL34" s="213"/>
      <c r="AM34" s="426">
        <f>IF(AO34="","",MAX(C34:D43,U34:V43)+1)</f>
        <v>6</v>
      </c>
      <c r="AN34" s="426"/>
      <c r="AO34" s="425" t="str">
        <f>IF('各会計、関係団体の財政状況及び健全化判断比率'!B31="","",'各会計、関係団体の財政状況及び健全化判断比率'!B31)</f>
        <v>水道事業会計</v>
      </c>
      <c r="AP34" s="425"/>
      <c r="AQ34" s="425"/>
      <c r="AR34" s="425"/>
      <c r="AS34" s="425"/>
      <c r="AT34" s="425"/>
      <c r="AU34" s="425"/>
      <c r="AV34" s="425"/>
      <c r="AW34" s="425"/>
      <c r="AX34" s="425"/>
      <c r="AY34" s="425"/>
      <c r="AZ34" s="425"/>
      <c r="BA34" s="425"/>
      <c r="BB34" s="425"/>
      <c r="BC34" s="425"/>
      <c r="BD34" s="213"/>
      <c r="BE34" s="426">
        <f>IF(BG34="","",MAX(C34:D43,U34:V43,AM34:AN43)+1)</f>
        <v>8</v>
      </c>
      <c r="BF34" s="426"/>
      <c r="BG34" s="425" t="str">
        <f>IF('各会計、関係団体の財政状況及び健全化判断比率'!B33="","",'各会計、関係団体の財政状況及び健全化判断比率'!B33)</f>
        <v>武蔵高萩駅北土地区画整理事業特別会計（宅地造成分）</v>
      </c>
      <c r="BH34" s="425"/>
      <c r="BI34" s="425"/>
      <c r="BJ34" s="425"/>
      <c r="BK34" s="425"/>
      <c r="BL34" s="425"/>
      <c r="BM34" s="425"/>
      <c r="BN34" s="425"/>
      <c r="BO34" s="425"/>
      <c r="BP34" s="425"/>
      <c r="BQ34" s="425"/>
      <c r="BR34" s="425"/>
      <c r="BS34" s="425"/>
      <c r="BT34" s="425"/>
      <c r="BU34" s="425"/>
      <c r="BV34" s="213"/>
      <c r="BW34" s="426">
        <f>IF(BY34="","",MAX(C34:D43,U34:V43,AM34:AN43,BE34:BF43)+1)</f>
        <v>9</v>
      </c>
      <c r="BX34" s="426"/>
      <c r="BY34" s="425" t="str">
        <f>IF('各会計、関係団体の財政状況及び健全化判断比率'!B68="","",'各会計、関係団体の財政状況及び健全化判断比率'!B68)</f>
        <v>入間西部衛生組合</v>
      </c>
      <c r="BZ34" s="425"/>
      <c r="CA34" s="425"/>
      <c r="CB34" s="425"/>
      <c r="CC34" s="425"/>
      <c r="CD34" s="425"/>
      <c r="CE34" s="425"/>
      <c r="CF34" s="425"/>
      <c r="CG34" s="425"/>
      <c r="CH34" s="425"/>
      <c r="CI34" s="425"/>
      <c r="CJ34" s="425"/>
      <c r="CK34" s="425"/>
      <c r="CL34" s="425"/>
      <c r="CM34" s="425"/>
      <c r="CN34" s="213"/>
      <c r="CO34" s="426" t="str">
        <f>IF(CQ34="","",MAX(C34:D43,U34:V43,AM34:AN43,BE34:BF43,BW34:BX43)+1)</f>
        <v/>
      </c>
      <c r="CP34" s="426"/>
      <c r="CQ34" s="425" t="str">
        <f>IF('各会計、関係団体の財政状況及び健全化判断比率'!BS7="","",'各会計、関係団体の財政状況及び健全化判断比率'!BS7)</f>
        <v/>
      </c>
      <c r="CR34" s="425"/>
      <c r="CS34" s="425"/>
      <c r="CT34" s="425"/>
      <c r="CU34" s="425"/>
      <c r="CV34" s="425"/>
      <c r="CW34" s="425"/>
      <c r="CX34" s="425"/>
      <c r="CY34" s="425"/>
      <c r="CZ34" s="425"/>
      <c r="DA34" s="425"/>
      <c r="DB34" s="425"/>
      <c r="DC34" s="425"/>
      <c r="DD34" s="425"/>
      <c r="DE34" s="425"/>
      <c r="DF34" s="210"/>
      <c r="DG34" s="427" t="str">
        <f>IF('各会計、関係団体の財政状況及び健全化判断比率'!BR7="","",'各会計、関係団体の財政状況及び健全化判断比率'!BR7)</f>
        <v/>
      </c>
      <c r="DH34" s="427"/>
      <c r="DI34" s="217"/>
      <c r="DJ34" s="185"/>
      <c r="DK34" s="185"/>
      <c r="DL34" s="185"/>
      <c r="DM34" s="185"/>
      <c r="DN34" s="185"/>
      <c r="DO34" s="185"/>
    </row>
    <row r="35" spans="1:119" ht="32.25" customHeight="1">
      <c r="A35" s="186"/>
      <c r="B35" s="212"/>
      <c r="C35" s="426">
        <f>IF(E35="","",C34+1)</f>
        <v>2</v>
      </c>
      <c r="D35" s="426"/>
      <c r="E35" s="425" t="str">
        <f>IF('各会計、関係団体の財政状況及び健全化判断比率'!B8="","",'各会計、関係団体の財政状況及び健全化判断比率'!B8)</f>
        <v>武蔵高萩駅北土地区画整理事業特別会計</v>
      </c>
      <c r="F35" s="425"/>
      <c r="G35" s="425"/>
      <c r="H35" s="425"/>
      <c r="I35" s="425"/>
      <c r="J35" s="425"/>
      <c r="K35" s="425"/>
      <c r="L35" s="425"/>
      <c r="M35" s="425"/>
      <c r="N35" s="425"/>
      <c r="O35" s="425"/>
      <c r="P35" s="425"/>
      <c r="Q35" s="425"/>
      <c r="R35" s="425"/>
      <c r="S35" s="425"/>
      <c r="T35" s="213"/>
      <c r="U35" s="426">
        <f>IF(W35="","",U34+1)</f>
        <v>4</v>
      </c>
      <c r="V35" s="426"/>
      <c r="W35" s="425" t="str">
        <f>IF('各会計、関係団体の財政状況及び健全化判断比率'!B29="","",'各会計、関係団体の財政状況及び健全化判断比率'!B29)</f>
        <v>介護保険特別会計</v>
      </c>
      <c r="X35" s="425"/>
      <c r="Y35" s="425"/>
      <c r="Z35" s="425"/>
      <c r="AA35" s="425"/>
      <c r="AB35" s="425"/>
      <c r="AC35" s="425"/>
      <c r="AD35" s="425"/>
      <c r="AE35" s="425"/>
      <c r="AF35" s="425"/>
      <c r="AG35" s="425"/>
      <c r="AH35" s="425"/>
      <c r="AI35" s="425"/>
      <c r="AJ35" s="425"/>
      <c r="AK35" s="425"/>
      <c r="AL35" s="213"/>
      <c r="AM35" s="426">
        <f t="shared" ref="AM35:AM43" si="0">IF(AO35="","",AM34+1)</f>
        <v>7</v>
      </c>
      <c r="AN35" s="426"/>
      <c r="AO35" s="425" t="str">
        <f>IF('各会計、関係団体の財政状況及び健全化判断比率'!B32="","",'各会計、関係団体の財政状況及び健全化判断比率'!B32)</f>
        <v>下水道事業会計</v>
      </c>
      <c r="AP35" s="425"/>
      <c r="AQ35" s="425"/>
      <c r="AR35" s="425"/>
      <c r="AS35" s="425"/>
      <c r="AT35" s="425"/>
      <c r="AU35" s="425"/>
      <c r="AV35" s="425"/>
      <c r="AW35" s="425"/>
      <c r="AX35" s="425"/>
      <c r="AY35" s="425"/>
      <c r="AZ35" s="425"/>
      <c r="BA35" s="425"/>
      <c r="BB35" s="425"/>
      <c r="BC35" s="425"/>
      <c r="BD35" s="213"/>
      <c r="BE35" s="426" t="str">
        <f t="shared" ref="BE35:BE43" si="1">IF(BG35="","",BE34+1)</f>
        <v/>
      </c>
      <c r="BF35" s="426"/>
      <c r="BG35" s="425"/>
      <c r="BH35" s="425"/>
      <c r="BI35" s="425"/>
      <c r="BJ35" s="425"/>
      <c r="BK35" s="425"/>
      <c r="BL35" s="425"/>
      <c r="BM35" s="425"/>
      <c r="BN35" s="425"/>
      <c r="BO35" s="425"/>
      <c r="BP35" s="425"/>
      <c r="BQ35" s="425"/>
      <c r="BR35" s="425"/>
      <c r="BS35" s="425"/>
      <c r="BT35" s="425"/>
      <c r="BU35" s="425"/>
      <c r="BV35" s="213"/>
      <c r="BW35" s="426">
        <f t="shared" ref="BW35:BW43" si="2">IF(BY35="","",BW34+1)</f>
        <v>10</v>
      </c>
      <c r="BX35" s="426"/>
      <c r="BY35" s="425" t="str">
        <f>IF('各会計、関係団体の財政状況及び健全化判断比率'!B69="","",'各会計、関係団体の財政状況及び健全化判断比率'!B69)</f>
        <v>埼玉西部消防局</v>
      </c>
      <c r="BZ35" s="425"/>
      <c r="CA35" s="425"/>
      <c r="CB35" s="425"/>
      <c r="CC35" s="425"/>
      <c r="CD35" s="425"/>
      <c r="CE35" s="425"/>
      <c r="CF35" s="425"/>
      <c r="CG35" s="425"/>
      <c r="CH35" s="425"/>
      <c r="CI35" s="425"/>
      <c r="CJ35" s="425"/>
      <c r="CK35" s="425"/>
      <c r="CL35" s="425"/>
      <c r="CM35" s="425"/>
      <c r="CN35" s="213"/>
      <c r="CO35" s="426" t="str">
        <f t="shared" ref="CO35:CO43" si="3">IF(CQ35="","",CO34+1)</f>
        <v/>
      </c>
      <c r="CP35" s="426"/>
      <c r="CQ35" s="425" t="str">
        <f>IF('各会計、関係団体の財政状況及び健全化判断比率'!BS8="","",'各会計、関係団体の財政状況及び健全化判断比率'!BS8)</f>
        <v/>
      </c>
      <c r="CR35" s="425"/>
      <c r="CS35" s="425"/>
      <c r="CT35" s="425"/>
      <c r="CU35" s="425"/>
      <c r="CV35" s="425"/>
      <c r="CW35" s="425"/>
      <c r="CX35" s="425"/>
      <c r="CY35" s="425"/>
      <c r="CZ35" s="425"/>
      <c r="DA35" s="425"/>
      <c r="DB35" s="425"/>
      <c r="DC35" s="425"/>
      <c r="DD35" s="425"/>
      <c r="DE35" s="425"/>
      <c r="DF35" s="210"/>
      <c r="DG35" s="427" t="str">
        <f>IF('各会計、関係団体の財政状況及び健全化判断比率'!BR8="","",'各会計、関係団体の財政状況及び健全化判断比率'!BR8)</f>
        <v/>
      </c>
      <c r="DH35" s="427"/>
      <c r="DI35" s="217"/>
      <c r="DJ35" s="185"/>
      <c r="DK35" s="185"/>
      <c r="DL35" s="185"/>
      <c r="DM35" s="185"/>
      <c r="DN35" s="185"/>
      <c r="DO35" s="185"/>
    </row>
    <row r="36" spans="1:119" ht="32.25" customHeight="1">
      <c r="A36" s="186"/>
      <c r="B36" s="212"/>
      <c r="C36" s="426" t="str">
        <f>IF(E36="","",C35+1)</f>
        <v/>
      </c>
      <c r="D36" s="426"/>
      <c r="E36" s="425" t="str">
        <f>IF('各会計、関係団体の財政状況及び健全化判断比率'!B9="","",'各会計、関係団体の財政状況及び健全化判断比率'!B9)</f>
        <v/>
      </c>
      <c r="F36" s="425"/>
      <c r="G36" s="425"/>
      <c r="H36" s="425"/>
      <c r="I36" s="425"/>
      <c r="J36" s="425"/>
      <c r="K36" s="425"/>
      <c r="L36" s="425"/>
      <c r="M36" s="425"/>
      <c r="N36" s="425"/>
      <c r="O36" s="425"/>
      <c r="P36" s="425"/>
      <c r="Q36" s="425"/>
      <c r="R36" s="425"/>
      <c r="S36" s="425"/>
      <c r="T36" s="213"/>
      <c r="U36" s="426">
        <f t="shared" ref="U36:U43" si="4">IF(W36="","",U35+1)</f>
        <v>5</v>
      </c>
      <c r="V36" s="426"/>
      <c r="W36" s="425" t="str">
        <f>IF('各会計、関係団体の財政状況及び健全化判断比率'!B30="","",'各会計、関係団体の財政状況及び健全化判断比率'!B30)</f>
        <v>後期高齢者医療特別会計</v>
      </c>
      <c r="X36" s="425"/>
      <c r="Y36" s="425"/>
      <c r="Z36" s="425"/>
      <c r="AA36" s="425"/>
      <c r="AB36" s="425"/>
      <c r="AC36" s="425"/>
      <c r="AD36" s="425"/>
      <c r="AE36" s="425"/>
      <c r="AF36" s="425"/>
      <c r="AG36" s="425"/>
      <c r="AH36" s="425"/>
      <c r="AI36" s="425"/>
      <c r="AJ36" s="425"/>
      <c r="AK36" s="425"/>
      <c r="AL36" s="213"/>
      <c r="AM36" s="426" t="str">
        <f t="shared" si="0"/>
        <v/>
      </c>
      <c r="AN36" s="426"/>
      <c r="AO36" s="425"/>
      <c r="AP36" s="425"/>
      <c r="AQ36" s="425"/>
      <c r="AR36" s="425"/>
      <c r="AS36" s="425"/>
      <c r="AT36" s="425"/>
      <c r="AU36" s="425"/>
      <c r="AV36" s="425"/>
      <c r="AW36" s="425"/>
      <c r="AX36" s="425"/>
      <c r="AY36" s="425"/>
      <c r="AZ36" s="425"/>
      <c r="BA36" s="425"/>
      <c r="BB36" s="425"/>
      <c r="BC36" s="425"/>
      <c r="BD36" s="213"/>
      <c r="BE36" s="426" t="str">
        <f t="shared" si="1"/>
        <v/>
      </c>
      <c r="BF36" s="426"/>
      <c r="BG36" s="425"/>
      <c r="BH36" s="425"/>
      <c r="BI36" s="425"/>
      <c r="BJ36" s="425"/>
      <c r="BK36" s="425"/>
      <c r="BL36" s="425"/>
      <c r="BM36" s="425"/>
      <c r="BN36" s="425"/>
      <c r="BO36" s="425"/>
      <c r="BP36" s="425"/>
      <c r="BQ36" s="425"/>
      <c r="BR36" s="425"/>
      <c r="BS36" s="425"/>
      <c r="BT36" s="425"/>
      <c r="BU36" s="425"/>
      <c r="BV36" s="213"/>
      <c r="BW36" s="426">
        <f t="shared" si="2"/>
        <v>11</v>
      </c>
      <c r="BX36" s="426"/>
      <c r="BY36" s="425" t="str">
        <f>IF('各会計、関係団体の財政状況及び健全化判断比率'!B70="","",'各会計、関係団体の財政状況及び健全化判断比率'!B70)</f>
        <v>広域飯能斎場組合</v>
      </c>
      <c r="BZ36" s="425"/>
      <c r="CA36" s="425"/>
      <c r="CB36" s="425"/>
      <c r="CC36" s="425"/>
      <c r="CD36" s="425"/>
      <c r="CE36" s="425"/>
      <c r="CF36" s="425"/>
      <c r="CG36" s="425"/>
      <c r="CH36" s="425"/>
      <c r="CI36" s="425"/>
      <c r="CJ36" s="425"/>
      <c r="CK36" s="425"/>
      <c r="CL36" s="425"/>
      <c r="CM36" s="425"/>
      <c r="CN36" s="213"/>
      <c r="CO36" s="426" t="str">
        <f t="shared" si="3"/>
        <v/>
      </c>
      <c r="CP36" s="426"/>
      <c r="CQ36" s="425" t="str">
        <f>IF('各会計、関係団体の財政状況及び健全化判断比率'!BS9="","",'各会計、関係団体の財政状況及び健全化判断比率'!BS9)</f>
        <v/>
      </c>
      <c r="CR36" s="425"/>
      <c r="CS36" s="425"/>
      <c r="CT36" s="425"/>
      <c r="CU36" s="425"/>
      <c r="CV36" s="425"/>
      <c r="CW36" s="425"/>
      <c r="CX36" s="425"/>
      <c r="CY36" s="425"/>
      <c r="CZ36" s="425"/>
      <c r="DA36" s="425"/>
      <c r="DB36" s="425"/>
      <c r="DC36" s="425"/>
      <c r="DD36" s="425"/>
      <c r="DE36" s="425"/>
      <c r="DF36" s="210"/>
      <c r="DG36" s="427" t="str">
        <f>IF('各会計、関係団体の財政状況及び健全化判断比率'!BR9="","",'各会計、関係団体の財政状況及び健全化判断比率'!BR9)</f>
        <v/>
      </c>
      <c r="DH36" s="427"/>
      <c r="DI36" s="217"/>
      <c r="DJ36" s="185"/>
      <c r="DK36" s="185"/>
      <c r="DL36" s="185"/>
      <c r="DM36" s="185"/>
      <c r="DN36" s="185"/>
      <c r="DO36" s="185"/>
    </row>
    <row r="37" spans="1:119" ht="32.25" customHeight="1">
      <c r="A37" s="186"/>
      <c r="B37" s="212"/>
      <c r="C37" s="426" t="str">
        <f>IF(E37="","",C36+1)</f>
        <v/>
      </c>
      <c r="D37" s="426"/>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13"/>
      <c r="U37" s="426" t="str">
        <f t="shared" si="4"/>
        <v/>
      </c>
      <c r="V37" s="426"/>
      <c r="W37" s="425"/>
      <c r="X37" s="425"/>
      <c r="Y37" s="425"/>
      <c r="Z37" s="425"/>
      <c r="AA37" s="425"/>
      <c r="AB37" s="425"/>
      <c r="AC37" s="425"/>
      <c r="AD37" s="425"/>
      <c r="AE37" s="425"/>
      <c r="AF37" s="425"/>
      <c r="AG37" s="425"/>
      <c r="AH37" s="425"/>
      <c r="AI37" s="425"/>
      <c r="AJ37" s="425"/>
      <c r="AK37" s="425"/>
      <c r="AL37" s="213"/>
      <c r="AM37" s="426" t="str">
        <f t="shared" si="0"/>
        <v/>
      </c>
      <c r="AN37" s="426"/>
      <c r="AO37" s="425"/>
      <c r="AP37" s="425"/>
      <c r="AQ37" s="425"/>
      <c r="AR37" s="425"/>
      <c r="AS37" s="425"/>
      <c r="AT37" s="425"/>
      <c r="AU37" s="425"/>
      <c r="AV37" s="425"/>
      <c r="AW37" s="425"/>
      <c r="AX37" s="425"/>
      <c r="AY37" s="425"/>
      <c r="AZ37" s="425"/>
      <c r="BA37" s="425"/>
      <c r="BB37" s="425"/>
      <c r="BC37" s="425"/>
      <c r="BD37" s="213"/>
      <c r="BE37" s="426" t="str">
        <f t="shared" si="1"/>
        <v/>
      </c>
      <c r="BF37" s="426"/>
      <c r="BG37" s="425"/>
      <c r="BH37" s="425"/>
      <c r="BI37" s="425"/>
      <c r="BJ37" s="425"/>
      <c r="BK37" s="425"/>
      <c r="BL37" s="425"/>
      <c r="BM37" s="425"/>
      <c r="BN37" s="425"/>
      <c r="BO37" s="425"/>
      <c r="BP37" s="425"/>
      <c r="BQ37" s="425"/>
      <c r="BR37" s="425"/>
      <c r="BS37" s="425"/>
      <c r="BT37" s="425"/>
      <c r="BU37" s="425"/>
      <c r="BV37" s="213"/>
      <c r="BW37" s="426">
        <f t="shared" si="2"/>
        <v>12</v>
      </c>
      <c r="BX37" s="426"/>
      <c r="BY37" s="425" t="str">
        <f>IF('各会計、関係団体の財政状況及び健全化判断比率'!B71="","",'各会計、関係団体の財政状況及び健全化判断比率'!B71)</f>
        <v>埼玉県後期高齢者医療広域連合</v>
      </c>
      <c r="BZ37" s="425"/>
      <c r="CA37" s="425"/>
      <c r="CB37" s="425"/>
      <c r="CC37" s="425"/>
      <c r="CD37" s="425"/>
      <c r="CE37" s="425"/>
      <c r="CF37" s="425"/>
      <c r="CG37" s="425"/>
      <c r="CH37" s="425"/>
      <c r="CI37" s="425"/>
      <c r="CJ37" s="425"/>
      <c r="CK37" s="425"/>
      <c r="CL37" s="425"/>
      <c r="CM37" s="425"/>
      <c r="CN37" s="213"/>
      <c r="CO37" s="426" t="str">
        <f t="shared" si="3"/>
        <v/>
      </c>
      <c r="CP37" s="426"/>
      <c r="CQ37" s="425" t="str">
        <f>IF('各会計、関係団体の財政状況及び健全化判断比率'!BS10="","",'各会計、関係団体の財政状況及び健全化判断比率'!BS10)</f>
        <v/>
      </c>
      <c r="CR37" s="425"/>
      <c r="CS37" s="425"/>
      <c r="CT37" s="425"/>
      <c r="CU37" s="425"/>
      <c r="CV37" s="425"/>
      <c r="CW37" s="425"/>
      <c r="CX37" s="425"/>
      <c r="CY37" s="425"/>
      <c r="CZ37" s="425"/>
      <c r="DA37" s="425"/>
      <c r="DB37" s="425"/>
      <c r="DC37" s="425"/>
      <c r="DD37" s="425"/>
      <c r="DE37" s="425"/>
      <c r="DF37" s="210"/>
      <c r="DG37" s="427" t="str">
        <f>IF('各会計、関係団体の財政状況及び健全化判断比率'!BR10="","",'各会計、関係団体の財政状況及び健全化判断比率'!BR10)</f>
        <v/>
      </c>
      <c r="DH37" s="427"/>
      <c r="DI37" s="217"/>
      <c r="DJ37" s="185"/>
      <c r="DK37" s="185"/>
      <c r="DL37" s="185"/>
      <c r="DM37" s="185"/>
      <c r="DN37" s="185"/>
      <c r="DO37" s="185"/>
    </row>
    <row r="38" spans="1:119" ht="32.25" customHeight="1">
      <c r="A38" s="186"/>
      <c r="B38" s="212"/>
      <c r="C38" s="426" t="str">
        <f t="shared" ref="C38:C43" si="5">IF(E38="","",C37+1)</f>
        <v/>
      </c>
      <c r="D38" s="426"/>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13"/>
      <c r="U38" s="426" t="str">
        <f t="shared" si="4"/>
        <v/>
      </c>
      <c r="V38" s="426"/>
      <c r="W38" s="425"/>
      <c r="X38" s="425"/>
      <c r="Y38" s="425"/>
      <c r="Z38" s="425"/>
      <c r="AA38" s="425"/>
      <c r="AB38" s="425"/>
      <c r="AC38" s="425"/>
      <c r="AD38" s="425"/>
      <c r="AE38" s="425"/>
      <c r="AF38" s="425"/>
      <c r="AG38" s="425"/>
      <c r="AH38" s="425"/>
      <c r="AI38" s="425"/>
      <c r="AJ38" s="425"/>
      <c r="AK38" s="425"/>
      <c r="AL38" s="213"/>
      <c r="AM38" s="426" t="str">
        <f t="shared" si="0"/>
        <v/>
      </c>
      <c r="AN38" s="426"/>
      <c r="AO38" s="425"/>
      <c r="AP38" s="425"/>
      <c r="AQ38" s="425"/>
      <c r="AR38" s="425"/>
      <c r="AS38" s="425"/>
      <c r="AT38" s="425"/>
      <c r="AU38" s="425"/>
      <c r="AV38" s="425"/>
      <c r="AW38" s="425"/>
      <c r="AX38" s="425"/>
      <c r="AY38" s="425"/>
      <c r="AZ38" s="425"/>
      <c r="BA38" s="425"/>
      <c r="BB38" s="425"/>
      <c r="BC38" s="425"/>
      <c r="BD38" s="213"/>
      <c r="BE38" s="426" t="str">
        <f t="shared" si="1"/>
        <v/>
      </c>
      <c r="BF38" s="426"/>
      <c r="BG38" s="425"/>
      <c r="BH38" s="425"/>
      <c r="BI38" s="425"/>
      <c r="BJ38" s="425"/>
      <c r="BK38" s="425"/>
      <c r="BL38" s="425"/>
      <c r="BM38" s="425"/>
      <c r="BN38" s="425"/>
      <c r="BO38" s="425"/>
      <c r="BP38" s="425"/>
      <c r="BQ38" s="425"/>
      <c r="BR38" s="425"/>
      <c r="BS38" s="425"/>
      <c r="BT38" s="425"/>
      <c r="BU38" s="425"/>
      <c r="BV38" s="213"/>
      <c r="BW38" s="426">
        <f t="shared" si="2"/>
        <v>13</v>
      </c>
      <c r="BX38" s="426"/>
      <c r="BY38" s="425" t="str">
        <f>IF('各会計、関係団体の財政状況及び健全化判断比率'!B72="","",'各会計、関係団体の財政状況及び健全化判断比率'!B72)</f>
        <v>埼玉県後期高齢者医療広域連合</v>
      </c>
      <c r="BZ38" s="425"/>
      <c r="CA38" s="425"/>
      <c r="CB38" s="425"/>
      <c r="CC38" s="425"/>
      <c r="CD38" s="425"/>
      <c r="CE38" s="425"/>
      <c r="CF38" s="425"/>
      <c r="CG38" s="425"/>
      <c r="CH38" s="425"/>
      <c r="CI38" s="425"/>
      <c r="CJ38" s="425"/>
      <c r="CK38" s="425"/>
      <c r="CL38" s="425"/>
      <c r="CM38" s="425"/>
      <c r="CN38" s="213"/>
      <c r="CO38" s="426" t="str">
        <f t="shared" si="3"/>
        <v/>
      </c>
      <c r="CP38" s="426"/>
      <c r="CQ38" s="425" t="str">
        <f>IF('各会計、関係団体の財政状況及び健全化判断比率'!BS11="","",'各会計、関係団体の財政状況及び健全化判断比率'!BS11)</f>
        <v/>
      </c>
      <c r="CR38" s="425"/>
      <c r="CS38" s="425"/>
      <c r="CT38" s="425"/>
      <c r="CU38" s="425"/>
      <c r="CV38" s="425"/>
      <c r="CW38" s="425"/>
      <c r="CX38" s="425"/>
      <c r="CY38" s="425"/>
      <c r="CZ38" s="425"/>
      <c r="DA38" s="425"/>
      <c r="DB38" s="425"/>
      <c r="DC38" s="425"/>
      <c r="DD38" s="425"/>
      <c r="DE38" s="425"/>
      <c r="DF38" s="210"/>
      <c r="DG38" s="427" t="str">
        <f>IF('各会計、関係団体の財政状況及び健全化判断比率'!BR11="","",'各会計、関係団体の財政状況及び健全化判断比率'!BR11)</f>
        <v/>
      </c>
      <c r="DH38" s="427"/>
      <c r="DI38" s="217"/>
      <c r="DJ38" s="185"/>
      <c r="DK38" s="185"/>
      <c r="DL38" s="185"/>
      <c r="DM38" s="185"/>
      <c r="DN38" s="185"/>
      <c r="DO38" s="185"/>
    </row>
    <row r="39" spans="1:119" ht="32.25" customHeight="1">
      <c r="A39" s="186"/>
      <c r="B39" s="212"/>
      <c r="C39" s="426" t="str">
        <f t="shared" si="5"/>
        <v/>
      </c>
      <c r="D39" s="426"/>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13"/>
      <c r="U39" s="426" t="str">
        <f t="shared" si="4"/>
        <v/>
      </c>
      <c r="V39" s="426"/>
      <c r="W39" s="425"/>
      <c r="X39" s="425"/>
      <c r="Y39" s="425"/>
      <c r="Z39" s="425"/>
      <c r="AA39" s="425"/>
      <c r="AB39" s="425"/>
      <c r="AC39" s="425"/>
      <c r="AD39" s="425"/>
      <c r="AE39" s="425"/>
      <c r="AF39" s="425"/>
      <c r="AG39" s="425"/>
      <c r="AH39" s="425"/>
      <c r="AI39" s="425"/>
      <c r="AJ39" s="425"/>
      <c r="AK39" s="425"/>
      <c r="AL39" s="213"/>
      <c r="AM39" s="426" t="str">
        <f t="shared" si="0"/>
        <v/>
      </c>
      <c r="AN39" s="426"/>
      <c r="AO39" s="425"/>
      <c r="AP39" s="425"/>
      <c r="AQ39" s="425"/>
      <c r="AR39" s="425"/>
      <c r="AS39" s="425"/>
      <c r="AT39" s="425"/>
      <c r="AU39" s="425"/>
      <c r="AV39" s="425"/>
      <c r="AW39" s="425"/>
      <c r="AX39" s="425"/>
      <c r="AY39" s="425"/>
      <c r="AZ39" s="425"/>
      <c r="BA39" s="425"/>
      <c r="BB39" s="425"/>
      <c r="BC39" s="425"/>
      <c r="BD39" s="213"/>
      <c r="BE39" s="426" t="str">
        <f t="shared" si="1"/>
        <v/>
      </c>
      <c r="BF39" s="426"/>
      <c r="BG39" s="425"/>
      <c r="BH39" s="425"/>
      <c r="BI39" s="425"/>
      <c r="BJ39" s="425"/>
      <c r="BK39" s="425"/>
      <c r="BL39" s="425"/>
      <c r="BM39" s="425"/>
      <c r="BN39" s="425"/>
      <c r="BO39" s="425"/>
      <c r="BP39" s="425"/>
      <c r="BQ39" s="425"/>
      <c r="BR39" s="425"/>
      <c r="BS39" s="425"/>
      <c r="BT39" s="425"/>
      <c r="BU39" s="425"/>
      <c r="BV39" s="213"/>
      <c r="BW39" s="426">
        <f t="shared" si="2"/>
        <v>14</v>
      </c>
      <c r="BX39" s="426"/>
      <c r="BY39" s="425" t="str">
        <f>IF('各会計、関係団体の財政状況及び健全化判断比率'!B73="","",'各会計、関係団体の財政状況及び健全化判断比率'!B73)</f>
        <v>埼玉県市町村総合事務組合</v>
      </c>
      <c r="BZ39" s="425"/>
      <c r="CA39" s="425"/>
      <c r="CB39" s="425"/>
      <c r="CC39" s="425"/>
      <c r="CD39" s="425"/>
      <c r="CE39" s="425"/>
      <c r="CF39" s="425"/>
      <c r="CG39" s="425"/>
      <c r="CH39" s="425"/>
      <c r="CI39" s="425"/>
      <c r="CJ39" s="425"/>
      <c r="CK39" s="425"/>
      <c r="CL39" s="425"/>
      <c r="CM39" s="425"/>
      <c r="CN39" s="213"/>
      <c r="CO39" s="426" t="str">
        <f t="shared" si="3"/>
        <v/>
      </c>
      <c r="CP39" s="426"/>
      <c r="CQ39" s="425" t="str">
        <f>IF('各会計、関係団体の財政状況及び健全化判断比率'!BS12="","",'各会計、関係団体の財政状況及び健全化判断比率'!BS12)</f>
        <v/>
      </c>
      <c r="CR39" s="425"/>
      <c r="CS39" s="425"/>
      <c r="CT39" s="425"/>
      <c r="CU39" s="425"/>
      <c r="CV39" s="425"/>
      <c r="CW39" s="425"/>
      <c r="CX39" s="425"/>
      <c r="CY39" s="425"/>
      <c r="CZ39" s="425"/>
      <c r="DA39" s="425"/>
      <c r="DB39" s="425"/>
      <c r="DC39" s="425"/>
      <c r="DD39" s="425"/>
      <c r="DE39" s="425"/>
      <c r="DF39" s="210"/>
      <c r="DG39" s="427" t="str">
        <f>IF('各会計、関係団体の財政状況及び健全化判断比率'!BR12="","",'各会計、関係団体の財政状況及び健全化判断比率'!BR12)</f>
        <v/>
      </c>
      <c r="DH39" s="427"/>
      <c r="DI39" s="217"/>
      <c r="DJ39" s="185"/>
      <c r="DK39" s="185"/>
      <c r="DL39" s="185"/>
      <c r="DM39" s="185"/>
      <c r="DN39" s="185"/>
      <c r="DO39" s="185"/>
    </row>
    <row r="40" spans="1:119" ht="32.25" customHeight="1">
      <c r="A40" s="186"/>
      <c r="B40" s="212"/>
      <c r="C40" s="426" t="str">
        <f t="shared" si="5"/>
        <v/>
      </c>
      <c r="D40" s="426"/>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13"/>
      <c r="U40" s="426" t="str">
        <f t="shared" si="4"/>
        <v/>
      </c>
      <c r="V40" s="426"/>
      <c r="W40" s="425"/>
      <c r="X40" s="425"/>
      <c r="Y40" s="425"/>
      <c r="Z40" s="425"/>
      <c r="AA40" s="425"/>
      <c r="AB40" s="425"/>
      <c r="AC40" s="425"/>
      <c r="AD40" s="425"/>
      <c r="AE40" s="425"/>
      <c r="AF40" s="425"/>
      <c r="AG40" s="425"/>
      <c r="AH40" s="425"/>
      <c r="AI40" s="425"/>
      <c r="AJ40" s="425"/>
      <c r="AK40" s="425"/>
      <c r="AL40" s="213"/>
      <c r="AM40" s="426" t="str">
        <f t="shared" si="0"/>
        <v/>
      </c>
      <c r="AN40" s="426"/>
      <c r="AO40" s="425"/>
      <c r="AP40" s="425"/>
      <c r="AQ40" s="425"/>
      <c r="AR40" s="425"/>
      <c r="AS40" s="425"/>
      <c r="AT40" s="425"/>
      <c r="AU40" s="425"/>
      <c r="AV40" s="425"/>
      <c r="AW40" s="425"/>
      <c r="AX40" s="425"/>
      <c r="AY40" s="425"/>
      <c r="AZ40" s="425"/>
      <c r="BA40" s="425"/>
      <c r="BB40" s="425"/>
      <c r="BC40" s="425"/>
      <c r="BD40" s="213"/>
      <c r="BE40" s="426" t="str">
        <f t="shared" si="1"/>
        <v/>
      </c>
      <c r="BF40" s="426"/>
      <c r="BG40" s="425"/>
      <c r="BH40" s="425"/>
      <c r="BI40" s="425"/>
      <c r="BJ40" s="425"/>
      <c r="BK40" s="425"/>
      <c r="BL40" s="425"/>
      <c r="BM40" s="425"/>
      <c r="BN40" s="425"/>
      <c r="BO40" s="425"/>
      <c r="BP40" s="425"/>
      <c r="BQ40" s="425"/>
      <c r="BR40" s="425"/>
      <c r="BS40" s="425"/>
      <c r="BT40" s="425"/>
      <c r="BU40" s="425"/>
      <c r="BV40" s="213"/>
      <c r="BW40" s="426">
        <f t="shared" si="2"/>
        <v>15</v>
      </c>
      <c r="BX40" s="426"/>
      <c r="BY40" s="425" t="str">
        <f>IF('各会計、関係団体の財政状況及び健全化判断比率'!B74="","",'各会計、関係団体の財政状況及び健全化判断比率'!B74)</f>
        <v>埼玉県市町村総合事務組合</v>
      </c>
      <c r="BZ40" s="425"/>
      <c r="CA40" s="425"/>
      <c r="CB40" s="425"/>
      <c r="CC40" s="425"/>
      <c r="CD40" s="425"/>
      <c r="CE40" s="425"/>
      <c r="CF40" s="425"/>
      <c r="CG40" s="425"/>
      <c r="CH40" s="425"/>
      <c r="CI40" s="425"/>
      <c r="CJ40" s="425"/>
      <c r="CK40" s="425"/>
      <c r="CL40" s="425"/>
      <c r="CM40" s="425"/>
      <c r="CN40" s="213"/>
      <c r="CO40" s="426" t="str">
        <f t="shared" si="3"/>
        <v/>
      </c>
      <c r="CP40" s="426"/>
      <c r="CQ40" s="425" t="str">
        <f>IF('各会計、関係団体の財政状況及び健全化判断比率'!BS13="","",'各会計、関係団体の財政状況及び健全化判断比率'!BS13)</f>
        <v/>
      </c>
      <c r="CR40" s="425"/>
      <c r="CS40" s="425"/>
      <c r="CT40" s="425"/>
      <c r="CU40" s="425"/>
      <c r="CV40" s="425"/>
      <c r="CW40" s="425"/>
      <c r="CX40" s="425"/>
      <c r="CY40" s="425"/>
      <c r="CZ40" s="425"/>
      <c r="DA40" s="425"/>
      <c r="DB40" s="425"/>
      <c r="DC40" s="425"/>
      <c r="DD40" s="425"/>
      <c r="DE40" s="425"/>
      <c r="DF40" s="210"/>
      <c r="DG40" s="427" t="str">
        <f>IF('各会計、関係団体の財政状況及び健全化判断比率'!BR13="","",'各会計、関係団体の財政状況及び健全化判断比率'!BR13)</f>
        <v/>
      </c>
      <c r="DH40" s="427"/>
      <c r="DI40" s="217"/>
      <c r="DJ40" s="185"/>
      <c r="DK40" s="185"/>
      <c r="DL40" s="185"/>
      <c r="DM40" s="185"/>
      <c r="DN40" s="185"/>
      <c r="DO40" s="185"/>
    </row>
    <row r="41" spans="1:119" ht="32.25" customHeight="1">
      <c r="A41" s="186"/>
      <c r="B41" s="212"/>
      <c r="C41" s="426" t="str">
        <f t="shared" si="5"/>
        <v/>
      </c>
      <c r="D41" s="426"/>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13"/>
      <c r="U41" s="426" t="str">
        <f t="shared" si="4"/>
        <v/>
      </c>
      <c r="V41" s="426"/>
      <c r="W41" s="425"/>
      <c r="X41" s="425"/>
      <c r="Y41" s="425"/>
      <c r="Z41" s="425"/>
      <c r="AA41" s="425"/>
      <c r="AB41" s="425"/>
      <c r="AC41" s="425"/>
      <c r="AD41" s="425"/>
      <c r="AE41" s="425"/>
      <c r="AF41" s="425"/>
      <c r="AG41" s="425"/>
      <c r="AH41" s="425"/>
      <c r="AI41" s="425"/>
      <c r="AJ41" s="425"/>
      <c r="AK41" s="425"/>
      <c r="AL41" s="213"/>
      <c r="AM41" s="426" t="str">
        <f t="shared" si="0"/>
        <v/>
      </c>
      <c r="AN41" s="426"/>
      <c r="AO41" s="425"/>
      <c r="AP41" s="425"/>
      <c r="AQ41" s="425"/>
      <c r="AR41" s="425"/>
      <c r="AS41" s="425"/>
      <c r="AT41" s="425"/>
      <c r="AU41" s="425"/>
      <c r="AV41" s="425"/>
      <c r="AW41" s="425"/>
      <c r="AX41" s="425"/>
      <c r="AY41" s="425"/>
      <c r="AZ41" s="425"/>
      <c r="BA41" s="425"/>
      <c r="BB41" s="425"/>
      <c r="BC41" s="425"/>
      <c r="BD41" s="213"/>
      <c r="BE41" s="426" t="str">
        <f t="shared" si="1"/>
        <v/>
      </c>
      <c r="BF41" s="426"/>
      <c r="BG41" s="425"/>
      <c r="BH41" s="425"/>
      <c r="BI41" s="425"/>
      <c r="BJ41" s="425"/>
      <c r="BK41" s="425"/>
      <c r="BL41" s="425"/>
      <c r="BM41" s="425"/>
      <c r="BN41" s="425"/>
      <c r="BO41" s="425"/>
      <c r="BP41" s="425"/>
      <c r="BQ41" s="425"/>
      <c r="BR41" s="425"/>
      <c r="BS41" s="425"/>
      <c r="BT41" s="425"/>
      <c r="BU41" s="425"/>
      <c r="BV41" s="213"/>
      <c r="BW41" s="426">
        <f t="shared" si="2"/>
        <v>16</v>
      </c>
      <c r="BX41" s="426"/>
      <c r="BY41" s="425" t="str">
        <f>IF('各会計、関係団体の財政状況及び健全化判断比率'!B75="","",'各会計、関係団体の財政状況及び健全化判断比率'!B75)</f>
        <v>彩の国さいたま人づくり広域連合</v>
      </c>
      <c r="BZ41" s="425"/>
      <c r="CA41" s="425"/>
      <c r="CB41" s="425"/>
      <c r="CC41" s="425"/>
      <c r="CD41" s="425"/>
      <c r="CE41" s="425"/>
      <c r="CF41" s="425"/>
      <c r="CG41" s="425"/>
      <c r="CH41" s="425"/>
      <c r="CI41" s="425"/>
      <c r="CJ41" s="425"/>
      <c r="CK41" s="425"/>
      <c r="CL41" s="425"/>
      <c r="CM41" s="425"/>
      <c r="CN41" s="213"/>
      <c r="CO41" s="426" t="str">
        <f t="shared" si="3"/>
        <v/>
      </c>
      <c r="CP41" s="426"/>
      <c r="CQ41" s="425" t="str">
        <f>IF('各会計、関係団体の財政状況及び健全化判断比率'!BS14="","",'各会計、関係団体の財政状況及び健全化判断比率'!BS14)</f>
        <v/>
      </c>
      <c r="CR41" s="425"/>
      <c r="CS41" s="425"/>
      <c r="CT41" s="425"/>
      <c r="CU41" s="425"/>
      <c r="CV41" s="425"/>
      <c r="CW41" s="425"/>
      <c r="CX41" s="425"/>
      <c r="CY41" s="425"/>
      <c r="CZ41" s="425"/>
      <c r="DA41" s="425"/>
      <c r="DB41" s="425"/>
      <c r="DC41" s="425"/>
      <c r="DD41" s="425"/>
      <c r="DE41" s="425"/>
      <c r="DF41" s="210"/>
      <c r="DG41" s="427" t="str">
        <f>IF('各会計、関係団体の財政状況及び健全化判断比率'!BR14="","",'各会計、関係団体の財政状況及び健全化判断比率'!BR14)</f>
        <v/>
      </c>
      <c r="DH41" s="427"/>
      <c r="DI41" s="217"/>
      <c r="DJ41" s="185"/>
      <c r="DK41" s="185"/>
      <c r="DL41" s="185"/>
      <c r="DM41" s="185"/>
      <c r="DN41" s="185"/>
      <c r="DO41" s="185"/>
    </row>
    <row r="42" spans="1:119" ht="32.25" customHeight="1">
      <c r="A42" s="185"/>
      <c r="B42" s="212"/>
      <c r="C42" s="426" t="str">
        <f t="shared" si="5"/>
        <v/>
      </c>
      <c r="D42" s="426"/>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13"/>
      <c r="U42" s="426" t="str">
        <f t="shared" si="4"/>
        <v/>
      </c>
      <c r="V42" s="426"/>
      <c r="W42" s="425"/>
      <c r="X42" s="425"/>
      <c r="Y42" s="425"/>
      <c r="Z42" s="425"/>
      <c r="AA42" s="425"/>
      <c r="AB42" s="425"/>
      <c r="AC42" s="425"/>
      <c r="AD42" s="425"/>
      <c r="AE42" s="425"/>
      <c r="AF42" s="425"/>
      <c r="AG42" s="425"/>
      <c r="AH42" s="425"/>
      <c r="AI42" s="425"/>
      <c r="AJ42" s="425"/>
      <c r="AK42" s="425"/>
      <c r="AL42" s="213"/>
      <c r="AM42" s="426" t="str">
        <f t="shared" si="0"/>
        <v/>
      </c>
      <c r="AN42" s="426"/>
      <c r="AO42" s="425"/>
      <c r="AP42" s="425"/>
      <c r="AQ42" s="425"/>
      <c r="AR42" s="425"/>
      <c r="AS42" s="425"/>
      <c r="AT42" s="425"/>
      <c r="AU42" s="425"/>
      <c r="AV42" s="425"/>
      <c r="AW42" s="425"/>
      <c r="AX42" s="425"/>
      <c r="AY42" s="425"/>
      <c r="AZ42" s="425"/>
      <c r="BA42" s="425"/>
      <c r="BB42" s="425"/>
      <c r="BC42" s="425"/>
      <c r="BD42" s="213"/>
      <c r="BE42" s="426" t="str">
        <f t="shared" si="1"/>
        <v/>
      </c>
      <c r="BF42" s="426"/>
      <c r="BG42" s="425"/>
      <c r="BH42" s="425"/>
      <c r="BI42" s="425"/>
      <c r="BJ42" s="425"/>
      <c r="BK42" s="425"/>
      <c r="BL42" s="425"/>
      <c r="BM42" s="425"/>
      <c r="BN42" s="425"/>
      <c r="BO42" s="425"/>
      <c r="BP42" s="425"/>
      <c r="BQ42" s="425"/>
      <c r="BR42" s="425"/>
      <c r="BS42" s="425"/>
      <c r="BT42" s="425"/>
      <c r="BU42" s="425"/>
      <c r="BV42" s="213"/>
      <c r="BW42" s="426" t="str">
        <f t="shared" si="2"/>
        <v/>
      </c>
      <c r="BX42" s="426"/>
      <c r="BY42" s="425" t="str">
        <f>IF('各会計、関係団体の財政状況及び健全化判断比率'!B76="","",'各会計、関係団体の財政状況及び健全化判断比率'!B76)</f>
        <v/>
      </c>
      <c r="BZ42" s="425"/>
      <c r="CA42" s="425"/>
      <c r="CB42" s="425"/>
      <c r="CC42" s="425"/>
      <c r="CD42" s="425"/>
      <c r="CE42" s="425"/>
      <c r="CF42" s="425"/>
      <c r="CG42" s="425"/>
      <c r="CH42" s="425"/>
      <c r="CI42" s="425"/>
      <c r="CJ42" s="425"/>
      <c r="CK42" s="425"/>
      <c r="CL42" s="425"/>
      <c r="CM42" s="425"/>
      <c r="CN42" s="213"/>
      <c r="CO42" s="426" t="str">
        <f t="shared" si="3"/>
        <v/>
      </c>
      <c r="CP42" s="426"/>
      <c r="CQ42" s="425" t="str">
        <f>IF('各会計、関係団体の財政状況及び健全化判断比率'!BS15="","",'各会計、関係団体の財政状況及び健全化判断比率'!BS15)</f>
        <v/>
      </c>
      <c r="CR42" s="425"/>
      <c r="CS42" s="425"/>
      <c r="CT42" s="425"/>
      <c r="CU42" s="425"/>
      <c r="CV42" s="425"/>
      <c r="CW42" s="425"/>
      <c r="CX42" s="425"/>
      <c r="CY42" s="425"/>
      <c r="CZ42" s="425"/>
      <c r="DA42" s="425"/>
      <c r="DB42" s="425"/>
      <c r="DC42" s="425"/>
      <c r="DD42" s="425"/>
      <c r="DE42" s="425"/>
      <c r="DF42" s="210"/>
      <c r="DG42" s="427" t="str">
        <f>IF('各会計、関係団体の財政状況及び健全化判断比率'!BR15="","",'各会計、関係団体の財政状況及び健全化判断比率'!BR15)</f>
        <v/>
      </c>
      <c r="DH42" s="427"/>
      <c r="DI42" s="217"/>
      <c r="DJ42" s="185"/>
      <c r="DK42" s="185"/>
      <c r="DL42" s="185"/>
      <c r="DM42" s="185"/>
      <c r="DN42" s="185"/>
      <c r="DO42" s="185"/>
    </row>
    <row r="43" spans="1:119" ht="32.25" customHeight="1">
      <c r="A43" s="185"/>
      <c r="B43" s="212"/>
      <c r="C43" s="426" t="str">
        <f t="shared" si="5"/>
        <v/>
      </c>
      <c r="D43" s="426"/>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13"/>
      <c r="U43" s="426" t="str">
        <f t="shared" si="4"/>
        <v/>
      </c>
      <c r="V43" s="426"/>
      <c r="W43" s="425"/>
      <c r="X43" s="425"/>
      <c r="Y43" s="425"/>
      <c r="Z43" s="425"/>
      <c r="AA43" s="425"/>
      <c r="AB43" s="425"/>
      <c r="AC43" s="425"/>
      <c r="AD43" s="425"/>
      <c r="AE43" s="425"/>
      <c r="AF43" s="425"/>
      <c r="AG43" s="425"/>
      <c r="AH43" s="425"/>
      <c r="AI43" s="425"/>
      <c r="AJ43" s="425"/>
      <c r="AK43" s="425"/>
      <c r="AL43" s="213"/>
      <c r="AM43" s="426" t="str">
        <f t="shared" si="0"/>
        <v/>
      </c>
      <c r="AN43" s="426"/>
      <c r="AO43" s="425"/>
      <c r="AP43" s="425"/>
      <c r="AQ43" s="425"/>
      <c r="AR43" s="425"/>
      <c r="AS43" s="425"/>
      <c r="AT43" s="425"/>
      <c r="AU43" s="425"/>
      <c r="AV43" s="425"/>
      <c r="AW43" s="425"/>
      <c r="AX43" s="425"/>
      <c r="AY43" s="425"/>
      <c r="AZ43" s="425"/>
      <c r="BA43" s="425"/>
      <c r="BB43" s="425"/>
      <c r="BC43" s="425"/>
      <c r="BD43" s="213"/>
      <c r="BE43" s="426" t="str">
        <f t="shared" si="1"/>
        <v/>
      </c>
      <c r="BF43" s="426"/>
      <c r="BG43" s="425"/>
      <c r="BH43" s="425"/>
      <c r="BI43" s="425"/>
      <c r="BJ43" s="425"/>
      <c r="BK43" s="425"/>
      <c r="BL43" s="425"/>
      <c r="BM43" s="425"/>
      <c r="BN43" s="425"/>
      <c r="BO43" s="425"/>
      <c r="BP43" s="425"/>
      <c r="BQ43" s="425"/>
      <c r="BR43" s="425"/>
      <c r="BS43" s="425"/>
      <c r="BT43" s="425"/>
      <c r="BU43" s="425"/>
      <c r="BV43" s="213"/>
      <c r="BW43" s="426" t="str">
        <f t="shared" si="2"/>
        <v/>
      </c>
      <c r="BX43" s="426"/>
      <c r="BY43" s="425" t="str">
        <f>IF('各会計、関係団体の財政状況及び健全化判断比率'!B77="","",'各会計、関係団体の財政状況及び健全化判断比率'!B77)</f>
        <v/>
      </c>
      <c r="BZ43" s="425"/>
      <c r="CA43" s="425"/>
      <c r="CB43" s="425"/>
      <c r="CC43" s="425"/>
      <c r="CD43" s="425"/>
      <c r="CE43" s="425"/>
      <c r="CF43" s="425"/>
      <c r="CG43" s="425"/>
      <c r="CH43" s="425"/>
      <c r="CI43" s="425"/>
      <c r="CJ43" s="425"/>
      <c r="CK43" s="425"/>
      <c r="CL43" s="425"/>
      <c r="CM43" s="425"/>
      <c r="CN43" s="213"/>
      <c r="CO43" s="426" t="str">
        <f t="shared" si="3"/>
        <v/>
      </c>
      <c r="CP43" s="426"/>
      <c r="CQ43" s="425" t="str">
        <f>IF('各会計、関係団体の財政状況及び健全化判断比率'!BS16="","",'各会計、関係団体の財政状況及び健全化判断比率'!BS16)</f>
        <v/>
      </c>
      <c r="CR43" s="425"/>
      <c r="CS43" s="425"/>
      <c r="CT43" s="425"/>
      <c r="CU43" s="425"/>
      <c r="CV43" s="425"/>
      <c r="CW43" s="425"/>
      <c r="CX43" s="425"/>
      <c r="CY43" s="425"/>
      <c r="CZ43" s="425"/>
      <c r="DA43" s="425"/>
      <c r="DB43" s="425"/>
      <c r="DC43" s="425"/>
      <c r="DD43" s="425"/>
      <c r="DE43" s="425"/>
      <c r="DF43" s="210"/>
      <c r="DG43" s="427" t="str">
        <f>IF('各会計、関係団体の財政状況及び健全化判断比率'!BR16="","",'各会計、関係団体の財政状況及び健全化判断比率'!BR16)</f>
        <v/>
      </c>
      <c r="DH43" s="42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fnpe+EPqkzENPTVSiTxhzFCllF+PqJy8wIik0UPviMwfc7D41Ki8yxnSdAMQWrtPJFHqiLryfwljCuLOGYMxuw==" saltValue="2JIB22OeV2Fw8N9lqVjf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46" t="s">
        <v>553</v>
      </c>
      <c r="D34" s="1246"/>
      <c r="E34" s="1247"/>
      <c r="F34" s="32">
        <v>13.85</v>
      </c>
      <c r="G34" s="33">
        <v>13.37</v>
      </c>
      <c r="H34" s="33">
        <v>15.74</v>
      </c>
      <c r="I34" s="33">
        <v>17.23</v>
      </c>
      <c r="J34" s="34">
        <v>17.7</v>
      </c>
      <c r="K34" s="22"/>
      <c r="L34" s="22"/>
      <c r="M34" s="22"/>
      <c r="N34" s="22"/>
      <c r="O34" s="22"/>
      <c r="P34" s="22"/>
    </row>
    <row r="35" spans="1:16" ht="39" customHeight="1">
      <c r="A35" s="22"/>
      <c r="B35" s="35"/>
      <c r="C35" s="1240" t="s">
        <v>554</v>
      </c>
      <c r="D35" s="1241"/>
      <c r="E35" s="1242"/>
      <c r="F35" s="36">
        <v>7.14</v>
      </c>
      <c r="G35" s="37">
        <v>6.84</v>
      </c>
      <c r="H35" s="37">
        <v>7.12</v>
      </c>
      <c r="I35" s="37">
        <v>6.39</v>
      </c>
      <c r="J35" s="38">
        <v>7.59</v>
      </c>
      <c r="K35" s="22"/>
      <c r="L35" s="22"/>
      <c r="M35" s="22"/>
      <c r="N35" s="22"/>
      <c r="O35" s="22"/>
      <c r="P35" s="22"/>
    </row>
    <row r="36" spans="1:16" ht="39" customHeight="1">
      <c r="A36" s="22"/>
      <c r="B36" s="35"/>
      <c r="C36" s="1240" t="s">
        <v>555</v>
      </c>
      <c r="D36" s="1241"/>
      <c r="E36" s="1242"/>
      <c r="F36" s="36">
        <v>7.74</v>
      </c>
      <c r="G36" s="37">
        <v>7.18</v>
      </c>
      <c r="H36" s="37">
        <v>7.7</v>
      </c>
      <c r="I36" s="37">
        <v>6.8</v>
      </c>
      <c r="J36" s="38">
        <v>5.97</v>
      </c>
      <c r="K36" s="22"/>
      <c r="L36" s="22"/>
      <c r="M36" s="22"/>
      <c r="N36" s="22"/>
      <c r="O36" s="22"/>
      <c r="P36" s="22"/>
    </row>
    <row r="37" spans="1:16" ht="39" customHeight="1">
      <c r="A37" s="22"/>
      <c r="B37" s="35"/>
      <c r="C37" s="1240" t="s">
        <v>556</v>
      </c>
      <c r="D37" s="1241"/>
      <c r="E37" s="1242"/>
      <c r="F37" s="36">
        <v>0.87</v>
      </c>
      <c r="G37" s="37">
        <v>1.56</v>
      </c>
      <c r="H37" s="37">
        <v>2.09</v>
      </c>
      <c r="I37" s="37">
        <v>2.09</v>
      </c>
      <c r="J37" s="38">
        <v>1.86</v>
      </c>
      <c r="K37" s="22"/>
      <c r="L37" s="22"/>
      <c r="M37" s="22"/>
      <c r="N37" s="22"/>
      <c r="O37" s="22"/>
      <c r="P37" s="22"/>
    </row>
    <row r="38" spans="1:16" ht="39" customHeight="1">
      <c r="A38" s="22"/>
      <c r="B38" s="35"/>
      <c r="C38" s="1240" t="s">
        <v>557</v>
      </c>
      <c r="D38" s="1241"/>
      <c r="E38" s="1242"/>
      <c r="F38" s="36">
        <v>0.64</v>
      </c>
      <c r="G38" s="37">
        <v>0.54</v>
      </c>
      <c r="H38" s="37">
        <v>0.68</v>
      </c>
      <c r="I38" s="37">
        <v>0.67</v>
      </c>
      <c r="J38" s="38">
        <v>0.62</v>
      </c>
      <c r="K38" s="22"/>
      <c r="L38" s="22"/>
      <c r="M38" s="22"/>
      <c r="N38" s="22"/>
      <c r="O38" s="22"/>
      <c r="P38" s="22"/>
    </row>
    <row r="39" spans="1:16" ht="39" customHeight="1">
      <c r="A39" s="22"/>
      <c r="B39" s="35"/>
      <c r="C39" s="1240" t="s">
        <v>558</v>
      </c>
      <c r="D39" s="1241"/>
      <c r="E39" s="1242"/>
      <c r="F39" s="36">
        <v>1.42</v>
      </c>
      <c r="G39" s="37">
        <v>0.99</v>
      </c>
      <c r="H39" s="37">
        <v>1.01</v>
      </c>
      <c r="I39" s="37">
        <v>1.34</v>
      </c>
      <c r="J39" s="38">
        <v>0.48</v>
      </c>
      <c r="K39" s="22"/>
      <c r="L39" s="22"/>
      <c r="M39" s="22"/>
      <c r="N39" s="22"/>
      <c r="O39" s="22"/>
      <c r="P39" s="22"/>
    </row>
    <row r="40" spans="1:16" ht="39" customHeight="1">
      <c r="A40" s="22"/>
      <c r="B40" s="35"/>
      <c r="C40" s="1240" t="s">
        <v>559</v>
      </c>
      <c r="D40" s="1241"/>
      <c r="E40" s="1242"/>
      <c r="F40" s="36">
        <v>0.04</v>
      </c>
      <c r="G40" s="37">
        <v>0.11</v>
      </c>
      <c r="H40" s="37">
        <v>0.13</v>
      </c>
      <c r="I40" s="37">
        <v>0.04</v>
      </c>
      <c r="J40" s="38">
        <v>0.05</v>
      </c>
      <c r="K40" s="22"/>
      <c r="L40" s="22"/>
      <c r="M40" s="22"/>
      <c r="N40" s="22"/>
      <c r="O40" s="22"/>
      <c r="P40" s="22"/>
    </row>
    <row r="41" spans="1:16" ht="39" customHeight="1">
      <c r="A41" s="22"/>
      <c r="B41" s="35"/>
      <c r="C41" s="1240" t="s">
        <v>560</v>
      </c>
      <c r="D41" s="1241"/>
      <c r="E41" s="1242"/>
      <c r="F41" s="36" t="s">
        <v>504</v>
      </c>
      <c r="G41" s="37" t="s">
        <v>504</v>
      </c>
      <c r="H41" s="37" t="s">
        <v>504</v>
      </c>
      <c r="I41" s="37">
        <v>0.05</v>
      </c>
      <c r="J41" s="38">
        <v>0</v>
      </c>
      <c r="K41" s="22"/>
      <c r="L41" s="22"/>
      <c r="M41" s="22"/>
      <c r="N41" s="22"/>
      <c r="O41" s="22"/>
      <c r="P41" s="22"/>
    </row>
    <row r="42" spans="1:16" ht="39" customHeight="1">
      <c r="A42" s="22"/>
      <c r="B42" s="39"/>
      <c r="C42" s="1240" t="s">
        <v>561</v>
      </c>
      <c r="D42" s="1241"/>
      <c r="E42" s="1242"/>
      <c r="F42" s="36" t="s">
        <v>504</v>
      </c>
      <c r="G42" s="37" t="s">
        <v>504</v>
      </c>
      <c r="H42" s="37" t="s">
        <v>504</v>
      </c>
      <c r="I42" s="37" t="s">
        <v>504</v>
      </c>
      <c r="J42" s="38" t="s">
        <v>504</v>
      </c>
      <c r="K42" s="22"/>
      <c r="L42" s="22"/>
      <c r="M42" s="22"/>
      <c r="N42" s="22"/>
      <c r="O42" s="22"/>
      <c r="P42" s="22"/>
    </row>
    <row r="43" spans="1:16" ht="39" customHeight="1" thickBot="1">
      <c r="A43" s="22"/>
      <c r="B43" s="40"/>
      <c r="C43" s="1243" t="s">
        <v>562</v>
      </c>
      <c r="D43" s="1244"/>
      <c r="E43" s="1245"/>
      <c r="F43" s="41">
        <v>0</v>
      </c>
      <c r="G43" s="42">
        <v>0</v>
      </c>
      <c r="H43" s="42" t="s">
        <v>504</v>
      </c>
      <c r="I43" s="42" t="s">
        <v>504</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KcmS8UzHZZEP5nuyRJQ1a20oTEJ2HEhNfj24JszA0cYox2gB5N3s82vhcuMYV6XChtVMcVNagoUvHynGHYREw==" saltValue="xjXQ1jDJcczRWYvFCrAC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66" t="s">
        <v>11</v>
      </c>
      <c r="C45" s="1267"/>
      <c r="D45" s="58"/>
      <c r="E45" s="1272" t="s">
        <v>12</v>
      </c>
      <c r="F45" s="1272"/>
      <c r="G45" s="1272"/>
      <c r="H45" s="1272"/>
      <c r="I45" s="1272"/>
      <c r="J45" s="1273"/>
      <c r="K45" s="59">
        <v>1248</v>
      </c>
      <c r="L45" s="60">
        <v>1169</v>
      </c>
      <c r="M45" s="60">
        <v>1249</v>
      </c>
      <c r="N45" s="60">
        <v>1275</v>
      </c>
      <c r="O45" s="61">
        <v>1425</v>
      </c>
      <c r="P45" s="48"/>
      <c r="Q45" s="48"/>
      <c r="R45" s="48"/>
      <c r="S45" s="48"/>
      <c r="T45" s="48"/>
      <c r="U45" s="48"/>
    </row>
    <row r="46" spans="1:21" ht="30.75" customHeight="1">
      <c r="A46" s="48"/>
      <c r="B46" s="1268"/>
      <c r="C46" s="1269"/>
      <c r="D46" s="62"/>
      <c r="E46" s="1250" t="s">
        <v>13</v>
      </c>
      <c r="F46" s="1250"/>
      <c r="G46" s="1250"/>
      <c r="H46" s="1250"/>
      <c r="I46" s="1250"/>
      <c r="J46" s="1251"/>
      <c r="K46" s="63" t="s">
        <v>504</v>
      </c>
      <c r="L46" s="64" t="s">
        <v>504</v>
      </c>
      <c r="M46" s="64" t="s">
        <v>504</v>
      </c>
      <c r="N46" s="64" t="s">
        <v>504</v>
      </c>
      <c r="O46" s="65" t="s">
        <v>504</v>
      </c>
      <c r="P46" s="48"/>
      <c r="Q46" s="48"/>
      <c r="R46" s="48"/>
      <c r="S46" s="48"/>
      <c r="T46" s="48"/>
      <c r="U46" s="48"/>
    </row>
    <row r="47" spans="1:21" ht="30.75" customHeight="1">
      <c r="A47" s="48"/>
      <c r="B47" s="1268"/>
      <c r="C47" s="1269"/>
      <c r="D47" s="62"/>
      <c r="E47" s="1250" t="s">
        <v>14</v>
      </c>
      <c r="F47" s="1250"/>
      <c r="G47" s="1250"/>
      <c r="H47" s="1250"/>
      <c r="I47" s="1250"/>
      <c r="J47" s="1251"/>
      <c r="K47" s="63" t="s">
        <v>504</v>
      </c>
      <c r="L47" s="64" t="s">
        <v>504</v>
      </c>
      <c r="M47" s="64" t="s">
        <v>504</v>
      </c>
      <c r="N47" s="64" t="s">
        <v>504</v>
      </c>
      <c r="O47" s="65" t="s">
        <v>504</v>
      </c>
      <c r="P47" s="48"/>
      <c r="Q47" s="48"/>
      <c r="R47" s="48"/>
      <c r="S47" s="48"/>
      <c r="T47" s="48"/>
      <c r="U47" s="48"/>
    </row>
    <row r="48" spans="1:21" ht="30.75" customHeight="1">
      <c r="A48" s="48"/>
      <c r="B48" s="1268"/>
      <c r="C48" s="1269"/>
      <c r="D48" s="62"/>
      <c r="E48" s="1250" t="s">
        <v>15</v>
      </c>
      <c r="F48" s="1250"/>
      <c r="G48" s="1250"/>
      <c r="H48" s="1250"/>
      <c r="I48" s="1250"/>
      <c r="J48" s="1251"/>
      <c r="K48" s="63">
        <v>431</v>
      </c>
      <c r="L48" s="64">
        <v>245</v>
      </c>
      <c r="M48" s="64">
        <v>294</v>
      </c>
      <c r="N48" s="64">
        <v>194</v>
      </c>
      <c r="O48" s="65">
        <v>157</v>
      </c>
      <c r="P48" s="48"/>
      <c r="Q48" s="48"/>
      <c r="R48" s="48"/>
      <c r="S48" s="48"/>
      <c r="T48" s="48"/>
      <c r="U48" s="48"/>
    </row>
    <row r="49" spans="1:21" ht="30.75" customHeight="1">
      <c r="A49" s="48"/>
      <c r="B49" s="1268"/>
      <c r="C49" s="1269"/>
      <c r="D49" s="62"/>
      <c r="E49" s="1250" t="s">
        <v>16</v>
      </c>
      <c r="F49" s="1250"/>
      <c r="G49" s="1250"/>
      <c r="H49" s="1250"/>
      <c r="I49" s="1250"/>
      <c r="J49" s="1251"/>
      <c r="K49" s="63">
        <v>55</v>
      </c>
      <c r="L49" s="64">
        <v>54</v>
      </c>
      <c r="M49" s="64">
        <v>60</v>
      </c>
      <c r="N49" s="64">
        <v>67</v>
      </c>
      <c r="O49" s="65">
        <v>45</v>
      </c>
      <c r="P49" s="48"/>
      <c r="Q49" s="48"/>
      <c r="R49" s="48"/>
      <c r="S49" s="48"/>
      <c r="T49" s="48"/>
      <c r="U49" s="48"/>
    </row>
    <row r="50" spans="1:21" ht="30.75" customHeight="1">
      <c r="A50" s="48"/>
      <c r="B50" s="1268"/>
      <c r="C50" s="1269"/>
      <c r="D50" s="62"/>
      <c r="E50" s="1250" t="s">
        <v>17</v>
      </c>
      <c r="F50" s="1250"/>
      <c r="G50" s="1250"/>
      <c r="H50" s="1250"/>
      <c r="I50" s="1250"/>
      <c r="J50" s="1251"/>
      <c r="K50" s="63">
        <v>1</v>
      </c>
      <c r="L50" s="64">
        <v>1</v>
      </c>
      <c r="M50" s="64">
        <v>1</v>
      </c>
      <c r="N50" s="64">
        <v>1</v>
      </c>
      <c r="O50" s="65">
        <v>1</v>
      </c>
      <c r="P50" s="48"/>
      <c r="Q50" s="48"/>
      <c r="R50" s="48"/>
      <c r="S50" s="48"/>
      <c r="T50" s="48"/>
      <c r="U50" s="48"/>
    </row>
    <row r="51" spans="1:21" ht="30.75" customHeight="1">
      <c r="A51" s="48"/>
      <c r="B51" s="1270"/>
      <c r="C51" s="1271"/>
      <c r="D51" s="66"/>
      <c r="E51" s="1250" t="s">
        <v>18</v>
      </c>
      <c r="F51" s="1250"/>
      <c r="G51" s="1250"/>
      <c r="H51" s="1250"/>
      <c r="I51" s="1250"/>
      <c r="J51" s="1251"/>
      <c r="K51" s="63">
        <v>0</v>
      </c>
      <c r="L51" s="64" t="s">
        <v>504</v>
      </c>
      <c r="M51" s="64" t="s">
        <v>504</v>
      </c>
      <c r="N51" s="64" t="s">
        <v>504</v>
      </c>
      <c r="O51" s="65" t="s">
        <v>504</v>
      </c>
      <c r="P51" s="48"/>
      <c r="Q51" s="48"/>
      <c r="R51" s="48"/>
      <c r="S51" s="48"/>
      <c r="T51" s="48"/>
      <c r="U51" s="48"/>
    </row>
    <row r="52" spans="1:21" ht="30.75" customHeight="1">
      <c r="A52" s="48"/>
      <c r="B52" s="1248" t="s">
        <v>19</v>
      </c>
      <c r="C52" s="1249"/>
      <c r="D52" s="66"/>
      <c r="E52" s="1250" t="s">
        <v>20</v>
      </c>
      <c r="F52" s="1250"/>
      <c r="G52" s="1250"/>
      <c r="H52" s="1250"/>
      <c r="I52" s="1250"/>
      <c r="J52" s="1251"/>
      <c r="K52" s="63">
        <v>1461</v>
      </c>
      <c r="L52" s="64">
        <v>1346</v>
      </c>
      <c r="M52" s="64">
        <v>1359</v>
      </c>
      <c r="N52" s="64">
        <v>1349</v>
      </c>
      <c r="O52" s="65">
        <v>1416</v>
      </c>
      <c r="P52" s="48"/>
      <c r="Q52" s="48"/>
      <c r="R52" s="48"/>
      <c r="S52" s="48"/>
      <c r="T52" s="48"/>
      <c r="U52" s="48"/>
    </row>
    <row r="53" spans="1:21" ht="30.75" customHeight="1" thickBot="1">
      <c r="A53" s="48"/>
      <c r="B53" s="1252" t="s">
        <v>21</v>
      </c>
      <c r="C53" s="1253"/>
      <c r="D53" s="67"/>
      <c r="E53" s="1254" t="s">
        <v>22</v>
      </c>
      <c r="F53" s="1254"/>
      <c r="G53" s="1254"/>
      <c r="H53" s="1254"/>
      <c r="I53" s="1254"/>
      <c r="J53" s="1255"/>
      <c r="K53" s="68">
        <v>274</v>
      </c>
      <c r="L53" s="69">
        <v>123</v>
      </c>
      <c r="M53" s="69">
        <v>245</v>
      </c>
      <c r="N53" s="69">
        <v>188</v>
      </c>
      <c r="O53" s="70">
        <v>212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c r="B57" s="1256" t="s">
        <v>25</v>
      </c>
      <c r="C57" s="1257"/>
      <c r="D57" s="1260" t="s">
        <v>26</v>
      </c>
      <c r="E57" s="1261"/>
      <c r="F57" s="1261"/>
      <c r="G57" s="1261"/>
      <c r="H57" s="1261"/>
      <c r="I57" s="1261"/>
      <c r="J57" s="1262"/>
      <c r="K57" s="82"/>
      <c r="L57" s="83"/>
      <c r="M57" s="83"/>
      <c r="N57" s="83"/>
      <c r="O57" s="84"/>
    </row>
    <row r="58" spans="1:21" ht="31.5" customHeight="1" thickBot="1">
      <c r="B58" s="1258"/>
      <c r="C58" s="1259"/>
      <c r="D58" s="1263" t="s">
        <v>27</v>
      </c>
      <c r="E58" s="1264"/>
      <c r="F58" s="1264"/>
      <c r="G58" s="1264"/>
      <c r="H58" s="1264"/>
      <c r="I58" s="1264"/>
      <c r="J58" s="1265"/>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bImmmoFfsRCTdsZZYLzm1nN62dOjM7cfjYqdTgHE4YkpdnNZdog7dLi2sVo7FY7HJIPu+pI8Pl9sbbvZNJgAw==" saltValue="B3xFZEnOo3+gL+cnhSKx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545</v>
      </c>
      <c r="J40" s="99" t="s">
        <v>546</v>
      </c>
      <c r="K40" s="99" t="s">
        <v>547</v>
      </c>
      <c r="L40" s="99" t="s">
        <v>548</v>
      </c>
      <c r="M40" s="100" t="s">
        <v>549</v>
      </c>
    </row>
    <row r="41" spans="2:13" ht="27.75" customHeight="1">
      <c r="B41" s="1286" t="s">
        <v>30</v>
      </c>
      <c r="C41" s="1287"/>
      <c r="D41" s="101"/>
      <c r="E41" s="1288" t="s">
        <v>31</v>
      </c>
      <c r="F41" s="1288"/>
      <c r="G41" s="1288"/>
      <c r="H41" s="1289"/>
      <c r="I41" s="102">
        <v>14536</v>
      </c>
      <c r="J41" s="103">
        <v>15688</v>
      </c>
      <c r="K41" s="103">
        <v>16487</v>
      </c>
      <c r="L41" s="103">
        <v>17007</v>
      </c>
      <c r="M41" s="104">
        <v>17053</v>
      </c>
    </row>
    <row r="42" spans="2:13" ht="27.75" customHeight="1">
      <c r="B42" s="1276"/>
      <c r="C42" s="1277"/>
      <c r="D42" s="105"/>
      <c r="E42" s="1280" t="s">
        <v>32</v>
      </c>
      <c r="F42" s="1280"/>
      <c r="G42" s="1280"/>
      <c r="H42" s="1281"/>
      <c r="I42" s="106">
        <v>13</v>
      </c>
      <c r="J42" s="107">
        <v>12</v>
      </c>
      <c r="K42" s="107">
        <v>12</v>
      </c>
      <c r="L42" s="107">
        <v>11</v>
      </c>
      <c r="M42" s="108">
        <v>11</v>
      </c>
    </row>
    <row r="43" spans="2:13" ht="27.75" customHeight="1">
      <c r="B43" s="1276"/>
      <c r="C43" s="1277"/>
      <c r="D43" s="105"/>
      <c r="E43" s="1280" t="s">
        <v>33</v>
      </c>
      <c r="F43" s="1280"/>
      <c r="G43" s="1280"/>
      <c r="H43" s="1281"/>
      <c r="I43" s="106">
        <v>4167</v>
      </c>
      <c r="J43" s="107">
        <v>3985</v>
      </c>
      <c r="K43" s="107">
        <v>3964</v>
      </c>
      <c r="L43" s="107">
        <v>3041</v>
      </c>
      <c r="M43" s="108">
        <v>2590</v>
      </c>
    </row>
    <row r="44" spans="2:13" ht="27.75" customHeight="1">
      <c r="B44" s="1276"/>
      <c r="C44" s="1277"/>
      <c r="D44" s="105"/>
      <c r="E44" s="1280" t="s">
        <v>34</v>
      </c>
      <c r="F44" s="1280"/>
      <c r="G44" s="1280"/>
      <c r="H44" s="1281"/>
      <c r="I44" s="106">
        <v>279</v>
      </c>
      <c r="J44" s="107">
        <v>285</v>
      </c>
      <c r="K44" s="107">
        <v>251</v>
      </c>
      <c r="L44" s="107">
        <v>204</v>
      </c>
      <c r="M44" s="108">
        <v>248</v>
      </c>
    </row>
    <row r="45" spans="2:13" ht="27.75" customHeight="1">
      <c r="B45" s="1276"/>
      <c r="C45" s="1277"/>
      <c r="D45" s="105"/>
      <c r="E45" s="1280" t="s">
        <v>35</v>
      </c>
      <c r="F45" s="1280"/>
      <c r="G45" s="1280"/>
      <c r="H45" s="1281"/>
      <c r="I45" s="106">
        <v>1317</v>
      </c>
      <c r="J45" s="107">
        <v>1133</v>
      </c>
      <c r="K45" s="107">
        <v>1141</v>
      </c>
      <c r="L45" s="107">
        <v>1029</v>
      </c>
      <c r="M45" s="108">
        <v>999</v>
      </c>
    </row>
    <row r="46" spans="2:13" ht="27.75" customHeight="1">
      <c r="B46" s="1276"/>
      <c r="C46" s="1277"/>
      <c r="D46" s="109"/>
      <c r="E46" s="1280" t="s">
        <v>36</v>
      </c>
      <c r="F46" s="1280"/>
      <c r="G46" s="1280"/>
      <c r="H46" s="1281"/>
      <c r="I46" s="106" t="s">
        <v>504</v>
      </c>
      <c r="J46" s="107" t="s">
        <v>504</v>
      </c>
      <c r="K46" s="107" t="s">
        <v>504</v>
      </c>
      <c r="L46" s="107" t="s">
        <v>504</v>
      </c>
      <c r="M46" s="108" t="s">
        <v>504</v>
      </c>
    </row>
    <row r="47" spans="2:13" ht="27.75" customHeight="1">
      <c r="B47" s="1276"/>
      <c r="C47" s="1277"/>
      <c r="D47" s="110"/>
      <c r="E47" s="1290" t="s">
        <v>37</v>
      </c>
      <c r="F47" s="1291"/>
      <c r="G47" s="1291"/>
      <c r="H47" s="1292"/>
      <c r="I47" s="106" t="s">
        <v>504</v>
      </c>
      <c r="J47" s="107" t="s">
        <v>504</v>
      </c>
      <c r="K47" s="107" t="s">
        <v>504</v>
      </c>
      <c r="L47" s="107" t="s">
        <v>504</v>
      </c>
      <c r="M47" s="108" t="s">
        <v>504</v>
      </c>
    </row>
    <row r="48" spans="2:13" ht="27.75" customHeight="1">
      <c r="B48" s="1276"/>
      <c r="C48" s="1277"/>
      <c r="D48" s="105"/>
      <c r="E48" s="1280" t="s">
        <v>38</v>
      </c>
      <c r="F48" s="1280"/>
      <c r="G48" s="1280"/>
      <c r="H48" s="1281"/>
      <c r="I48" s="106" t="s">
        <v>504</v>
      </c>
      <c r="J48" s="107" t="s">
        <v>504</v>
      </c>
      <c r="K48" s="107" t="s">
        <v>504</v>
      </c>
      <c r="L48" s="107" t="s">
        <v>504</v>
      </c>
      <c r="M48" s="108" t="s">
        <v>504</v>
      </c>
    </row>
    <row r="49" spans="2:13" ht="27.75" customHeight="1">
      <c r="B49" s="1278"/>
      <c r="C49" s="1279"/>
      <c r="D49" s="105"/>
      <c r="E49" s="1280" t="s">
        <v>39</v>
      </c>
      <c r="F49" s="1280"/>
      <c r="G49" s="1280"/>
      <c r="H49" s="1281"/>
      <c r="I49" s="106" t="s">
        <v>504</v>
      </c>
      <c r="J49" s="107" t="s">
        <v>504</v>
      </c>
      <c r="K49" s="107" t="s">
        <v>504</v>
      </c>
      <c r="L49" s="107" t="s">
        <v>504</v>
      </c>
      <c r="M49" s="108" t="s">
        <v>504</v>
      </c>
    </row>
    <row r="50" spans="2:13" ht="27.75" customHeight="1">
      <c r="B50" s="1274" t="s">
        <v>40</v>
      </c>
      <c r="C50" s="1275"/>
      <c r="D50" s="111"/>
      <c r="E50" s="1280" t="s">
        <v>41</v>
      </c>
      <c r="F50" s="1280"/>
      <c r="G50" s="1280"/>
      <c r="H50" s="1281"/>
      <c r="I50" s="106">
        <v>3152</v>
      </c>
      <c r="J50" s="107">
        <v>3426</v>
      </c>
      <c r="K50" s="107">
        <v>3443</v>
      </c>
      <c r="L50" s="107">
        <v>3644</v>
      </c>
      <c r="M50" s="108">
        <v>3933</v>
      </c>
    </row>
    <row r="51" spans="2:13" ht="27.75" customHeight="1">
      <c r="B51" s="1276"/>
      <c r="C51" s="1277"/>
      <c r="D51" s="105"/>
      <c r="E51" s="1280" t="s">
        <v>42</v>
      </c>
      <c r="F51" s="1280"/>
      <c r="G51" s="1280"/>
      <c r="H51" s="1281"/>
      <c r="I51" s="106">
        <v>2175</v>
      </c>
      <c r="J51" s="107">
        <v>2092</v>
      </c>
      <c r="K51" s="107">
        <v>2108</v>
      </c>
      <c r="L51" s="107">
        <v>1990</v>
      </c>
      <c r="M51" s="108">
        <v>1357</v>
      </c>
    </row>
    <row r="52" spans="2:13" ht="27.75" customHeight="1">
      <c r="B52" s="1278"/>
      <c r="C52" s="1279"/>
      <c r="D52" s="105"/>
      <c r="E52" s="1280" t="s">
        <v>43</v>
      </c>
      <c r="F52" s="1280"/>
      <c r="G52" s="1280"/>
      <c r="H52" s="1281"/>
      <c r="I52" s="106">
        <v>16164</v>
      </c>
      <c r="J52" s="107">
        <v>15402</v>
      </c>
      <c r="K52" s="107">
        <v>15478</v>
      </c>
      <c r="L52" s="107">
        <v>15314</v>
      </c>
      <c r="M52" s="108">
        <v>15246</v>
      </c>
    </row>
    <row r="53" spans="2:13" ht="27.75" customHeight="1" thickBot="1">
      <c r="B53" s="1282" t="s">
        <v>44</v>
      </c>
      <c r="C53" s="1283"/>
      <c r="D53" s="112"/>
      <c r="E53" s="1284" t="s">
        <v>45</v>
      </c>
      <c r="F53" s="1284"/>
      <c r="G53" s="1284"/>
      <c r="H53" s="1285"/>
      <c r="I53" s="113">
        <v>-1179</v>
      </c>
      <c r="J53" s="114">
        <v>183</v>
      </c>
      <c r="K53" s="114">
        <v>827</v>
      </c>
      <c r="L53" s="114">
        <v>344</v>
      </c>
      <c r="M53" s="115">
        <v>365</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TRxEUHYmJ3q8/hoiHuB1dPc9BhI/3Av2FdxYnvVIk2VV2rcbmtxvxALEyogVwwfZm7Sf3kNv+e5HEwLls0klw==" saltValue="xzgJU/ixLyOirqqFrvnl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547</v>
      </c>
      <c r="G54" s="124" t="s">
        <v>548</v>
      </c>
      <c r="H54" s="125" t="s">
        <v>549</v>
      </c>
    </row>
    <row r="55" spans="2:8" ht="52.5" customHeight="1">
      <c r="B55" s="126"/>
      <c r="C55" s="1301" t="s">
        <v>48</v>
      </c>
      <c r="D55" s="1301"/>
      <c r="E55" s="1302"/>
      <c r="F55" s="127">
        <v>1824</v>
      </c>
      <c r="G55" s="127">
        <v>1529</v>
      </c>
      <c r="H55" s="128">
        <v>1445</v>
      </c>
    </row>
    <row r="56" spans="2:8" ht="52.5" customHeight="1">
      <c r="B56" s="129"/>
      <c r="C56" s="1303" t="s">
        <v>49</v>
      </c>
      <c r="D56" s="1303"/>
      <c r="E56" s="1304"/>
      <c r="F56" s="130">
        <v>194</v>
      </c>
      <c r="G56" s="130">
        <v>194</v>
      </c>
      <c r="H56" s="131">
        <v>194</v>
      </c>
    </row>
    <row r="57" spans="2:8" ht="53.25" customHeight="1">
      <c r="B57" s="129"/>
      <c r="C57" s="1305" t="s">
        <v>50</v>
      </c>
      <c r="D57" s="1305"/>
      <c r="E57" s="1306"/>
      <c r="F57" s="132">
        <v>879</v>
      </c>
      <c r="G57" s="132">
        <v>1292</v>
      </c>
      <c r="H57" s="133">
        <v>1583</v>
      </c>
    </row>
    <row r="58" spans="2:8" ht="45.75" customHeight="1">
      <c r="B58" s="134"/>
      <c r="C58" s="1293" t="s">
        <v>582</v>
      </c>
      <c r="D58" s="1294"/>
      <c r="E58" s="1295"/>
      <c r="F58" s="135">
        <v>686</v>
      </c>
      <c r="G58" s="135">
        <v>986</v>
      </c>
      <c r="H58" s="136">
        <v>1287</v>
      </c>
    </row>
    <row r="59" spans="2:8" ht="45.75" customHeight="1">
      <c r="B59" s="134"/>
      <c r="C59" s="1293" t="s">
        <v>583</v>
      </c>
      <c r="D59" s="1294"/>
      <c r="E59" s="1295"/>
      <c r="F59" s="135">
        <v>145</v>
      </c>
      <c r="G59" s="135">
        <v>262</v>
      </c>
      <c r="H59" s="136">
        <v>254</v>
      </c>
    </row>
    <row r="60" spans="2:8" ht="45.75" customHeight="1">
      <c r="B60" s="134"/>
      <c r="C60" s="1293" t="s">
        <v>584</v>
      </c>
      <c r="D60" s="1294"/>
      <c r="E60" s="1295"/>
      <c r="F60" s="135">
        <v>47</v>
      </c>
      <c r="G60" s="135">
        <v>40</v>
      </c>
      <c r="H60" s="136">
        <v>39</v>
      </c>
    </row>
    <row r="61" spans="2:8" ht="45.75" customHeight="1">
      <c r="B61" s="134"/>
      <c r="C61" s="1293" t="s">
        <v>585</v>
      </c>
      <c r="D61" s="1294"/>
      <c r="E61" s="1295"/>
      <c r="F61" s="135">
        <v>0</v>
      </c>
      <c r="G61" s="135">
        <v>3</v>
      </c>
      <c r="H61" s="136">
        <v>3</v>
      </c>
    </row>
    <row r="62" spans="2:8" ht="45.75" customHeight="1" thickBot="1">
      <c r="B62" s="137"/>
      <c r="C62" s="1296"/>
      <c r="D62" s="1297"/>
      <c r="E62" s="1298"/>
      <c r="F62" s="138"/>
      <c r="G62" s="138"/>
      <c r="H62" s="139"/>
    </row>
    <row r="63" spans="2:8" ht="52.5" customHeight="1" thickBot="1">
      <c r="B63" s="140"/>
      <c r="C63" s="1299" t="s">
        <v>51</v>
      </c>
      <c r="D63" s="1299"/>
      <c r="E63" s="1300"/>
      <c r="F63" s="141">
        <v>2896</v>
      </c>
      <c r="G63" s="141">
        <v>3015</v>
      </c>
      <c r="H63" s="142">
        <v>3222</v>
      </c>
    </row>
    <row r="64" spans="2:8" ht="15" customHeight="1"/>
    <row r="65" ht="0" hidden="1" customHeight="1"/>
    <row r="66" ht="0" hidden="1" customHeight="1"/>
  </sheetData>
  <sheetProtection algorithmName="SHA-512" hashValue="3jfvl8IsvSCSdxjflmWRETyzKU93IJ+kP7wu/OjpvuzGbiyHi3pnT1gfcrOf08kJet6fdMmPvzm7gsVoZRCH5w==" saltValue="D6s3/1dt+qi3lYY1KbiO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5" customWidth="1"/>
    <col min="2" max="107" width="2.37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4"/>
      <c r="B1" s="423"/>
      <c r="DD1" s="385"/>
      <c r="DE1" s="385"/>
    </row>
    <row r="2" spans="1:143" ht="25.5" customHeight="1">
      <c r="A2" s="422"/>
      <c r="C2" s="422"/>
      <c r="O2" s="422"/>
      <c r="P2" s="422"/>
      <c r="Q2" s="422"/>
      <c r="R2" s="422"/>
      <c r="S2" s="422"/>
      <c r="T2" s="422"/>
      <c r="U2" s="422"/>
      <c r="V2" s="422"/>
      <c r="W2" s="422"/>
      <c r="X2" s="422"/>
      <c r="Y2" s="422"/>
      <c r="Z2" s="422"/>
      <c r="AA2" s="422"/>
      <c r="AB2" s="422"/>
      <c r="AC2" s="422"/>
      <c r="AD2" s="422"/>
      <c r="AE2" s="422"/>
      <c r="AF2" s="422"/>
      <c r="AG2" s="422"/>
      <c r="AH2" s="422"/>
      <c r="AI2" s="422"/>
      <c r="AU2" s="422"/>
      <c r="BG2" s="422"/>
      <c r="BS2" s="422"/>
      <c r="CE2" s="422"/>
      <c r="CQ2" s="422"/>
      <c r="DD2" s="385"/>
      <c r="DE2" s="385"/>
    </row>
    <row r="3" spans="1:143" ht="25.5" customHeight="1">
      <c r="A3" s="422"/>
      <c r="C3" s="422"/>
      <c r="O3" s="422"/>
      <c r="P3" s="422"/>
      <c r="Q3" s="422"/>
      <c r="R3" s="422"/>
      <c r="S3" s="422"/>
      <c r="T3" s="422"/>
      <c r="U3" s="422"/>
      <c r="V3" s="422"/>
      <c r="W3" s="422"/>
      <c r="X3" s="422"/>
      <c r="Y3" s="422"/>
      <c r="Z3" s="422"/>
      <c r="AA3" s="422"/>
      <c r="AB3" s="422"/>
      <c r="AC3" s="422"/>
      <c r="AD3" s="422"/>
      <c r="AE3" s="422"/>
      <c r="AF3" s="422"/>
      <c r="AG3" s="422"/>
      <c r="AH3" s="422"/>
      <c r="AI3" s="422"/>
      <c r="AU3" s="422"/>
      <c r="BG3" s="422"/>
      <c r="BS3" s="422"/>
      <c r="CE3" s="422"/>
      <c r="CQ3" s="422"/>
      <c r="DD3" s="385"/>
      <c r="DE3" s="385"/>
    </row>
    <row r="4" spans="1:143" s="420" customFormat="1" ht="13.5">
      <c r="A4" s="422"/>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2"/>
      <c r="CA4" s="422"/>
      <c r="CB4" s="422"/>
      <c r="CC4" s="422"/>
      <c r="CD4" s="422"/>
      <c r="CE4" s="422"/>
      <c r="CF4" s="422"/>
      <c r="CG4" s="422"/>
      <c r="CH4" s="422"/>
      <c r="CI4" s="422"/>
      <c r="CJ4" s="422"/>
      <c r="CK4" s="422"/>
      <c r="CL4" s="422"/>
      <c r="CM4" s="422"/>
      <c r="CN4" s="422"/>
      <c r="CO4" s="422"/>
      <c r="CP4" s="422"/>
      <c r="CQ4" s="422"/>
      <c r="CR4" s="422"/>
      <c r="CS4" s="422"/>
      <c r="CT4" s="422"/>
      <c r="CU4" s="422"/>
      <c r="CV4" s="422"/>
      <c r="CW4" s="422"/>
      <c r="CX4" s="422"/>
      <c r="CY4" s="422"/>
      <c r="CZ4" s="422"/>
      <c r="DA4" s="422"/>
      <c r="DB4" s="422"/>
      <c r="DC4" s="422"/>
      <c r="DD4" s="422"/>
      <c r="DE4" s="422"/>
      <c r="DF4" s="421"/>
      <c r="DG4" s="421"/>
      <c r="DH4" s="421"/>
      <c r="DI4" s="421"/>
      <c r="DJ4" s="421"/>
      <c r="DK4" s="421"/>
      <c r="DL4" s="421"/>
      <c r="DM4" s="421"/>
      <c r="DN4" s="421"/>
      <c r="DO4" s="421"/>
      <c r="DP4" s="421"/>
      <c r="DQ4" s="421"/>
      <c r="DR4" s="421"/>
      <c r="DS4" s="421"/>
      <c r="DT4" s="421"/>
      <c r="DU4" s="421"/>
      <c r="DV4" s="421"/>
      <c r="DW4" s="421"/>
    </row>
    <row r="5" spans="1:143" s="420" customFormat="1" ht="13.5">
      <c r="A5" s="422"/>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c r="CK5" s="422"/>
      <c r="CL5" s="422"/>
      <c r="CM5" s="422"/>
      <c r="CN5" s="422"/>
      <c r="CO5" s="422"/>
      <c r="CP5" s="422"/>
      <c r="CQ5" s="422"/>
      <c r="CR5" s="422"/>
      <c r="CS5" s="422"/>
      <c r="CT5" s="422"/>
      <c r="CU5" s="422"/>
      <c r="CV5" s="422"/>
      <c r="CW5" s="422"/>
      <c r="CX5" s="422"/>
      <c r="CY5" s="422"/>
      <c r="CZ5" s="422"/>
      <c r="DA5" s="422"/>
      <c r="DB5" s="422"/>
      <c r="DC5" s="422"/>
      <c r="DD5" s="422"/>
      <c r="DE5" s="422"/>
      <c r="DF5" s="421"/>
      <c r="DG5" s="421"/>
      <c r="DH5" s="421"/>
      <c r="DI5" s="421"/>
      <c r="DJ5" s="421"/>
      <c r="DK5" s="421"/>
      <c r="DL5" s="421"/>
      <c r="DM5" s="421"/>
      <c r="DN5" s="421"/>
      <c r="DO5" s="421"/>
      <c r="DP5" s="421"/>
      <c r="DQ5" s="421"/>
      <c r="DR5" s="421"/>
      <c r="DS5" s="421"/>
      <c r="DT5" s="421"/>
      <c r="DU5" s="421"/>
      <c r="DV5" s="421"/>
      <c r="DW5" s="421"/>
    </row>
    <row r="6" spans="1:143" s="420" customFormat="1" ht="13.5">
      <c r="A6" s="422"/>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22"/>
      <c r="CV6" s="422"/>
      <c r="CW6" s="422"/>
      <c r="CX6" s="422"/>
      <c r="CY6" s="422"/>
      <c r="CZ6" s="422"/>
      <c r="DA6" s="422"/>
      <c r="DB6" s="422"/>
      <c r="DC6" s="422"/>
      <c r="DD6" s="422"/>
      <c r="DE6" s="422"/>
      <c r="DF6" s="421"/>
      <c r="DG6" s="421"/>
      <c r="DH6" s="421"/>
      <c r="DI6" s="421"/>
      <c r="DJ6" s="421"/>
      <c r="DK6" s="421"/>
      <c r="DL6" s="421"/>
      <c r="DM6" s="421"/>
      <c r="DN6" s="421"/>
      <c r="DO6" s="421"/>
      <c r="DP6" s="421"/>
      <c r="DQ6" s="421"/>
      <c r="DR6" s="421"/>
      <c r="DS6" s="421"/>
      <c r="DT6" s="421"/>
      <c r="DU6" s="421"/>
      <c r="DV6" s="421"/>
      <c r="DW6" s="421"/>
    </row>
    <row r="7" spans="1:143" s="420" customFormat="1" ht="13.5">
      <c r="A7" s="422"/>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2"/>
      <c r="BO7" s="422"/>
      <c r="BP7" s="422"/>
      <c r="BQ7" s="422"/>
      <c r="BR7" s="422"/>
      <c r="BS7" s="422"/>
      <c r="BT7" s="422"/>
      <c r="BU7" s="422"/>
      <c r="BV7" s="422"/>
      <c r="BW7" s="422"/>
      <c r="BX7" s="422"/>
      <c r="BY7" s="422"/>
      <c r="BZ7" s="422"/>
      <c r="CA7" s="422"/>
      <c r="CB7" s="422"/>
      <c r="CC7" s="422"/>
      <c r="CD7" s="422"/>
      <c r="CE7" s="422"/>
      <c r="CF7" s="422"/>
      <c r="CG7" s="422"/>
      <c r="CH7" s="422"/>
      <c r="CI7" s="422"/>
      <c r="CJ7" s="422"/>
      <c r="CK7" s="422"/>
      <c r="CL7" s="422"/>
      <c r="CM7" s="422"/>
      <c r="CN7" s="422"/>
      <c r="CO7" s="422"/>
      <c r="CP7" s="422"/>
      <c r="CQ7" s="422"/>
      <c r="CR7" s="422"/>
      <c r="CS7" s="422"/>
      <c r="CT7" s="422"/>
      <c r="CU7" s="422"/>
      <c r="CV7" s="422"/>
      <c r="CW7" s="422"/>
      <c r="CX7" s="422"/>
      <c r="CY7" s="422"/>
      <c r="CZ7" s="422"/>
      <c r="DA7" s="422"/>
      <c r="DB7" s="422"/>
      <c r="DC7" s="422"/>
      <c r="DD7" s="422"/>
      <c r="DE7" s="422"/>
      <c r="DF7" s="421"/>
      <c r="DG7" s="421"/>
      <c r="DH7" s="421"/>
      <c r="DI7" s="421"/>
      <c r="DJ7" s="421"/>
      <c r="DK7" s="421"/>
      <c r="DL7" s="421"/>
      <c r="DM7" s="421"/>
      <c r="DN7" s="421"/>
      <c r="DO7" s="421"/>
      <c r="DP7" s="421"/>
      <c r="DQ7" s="421"/>
      <c r="DR7" s="421"/>
      <c r="DS7" s="421"/>
      <c r="DT7" s="421"/>
      <c r="DU7" s="421"/>
      <c r="DV7" s="421"/>
      <c r="DW7" s="421"/>
    </row>
    <row r="8" spans="1:143" s="420" customFormat="1" ht="13.5">
      <c r="A8" s="422"/>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2"/>
      <c r="BI8" s="422"/>
      <c r="BJ8" s="422"/>
      <c r="BK8" s="422"/>
      <c r="BL8" s="422"/>
      <c r="BM8" s="422"/>
      <c r="BN8" s="422"/>
      <c r="BO8" s="422"/>
      <c r="BP8" s="422"/>
      <c r="BQ8" s="422"/>
      <c r="BR8" s="422"/>
      <c r="BS8" s="422"/>
      <c r="BT8" s="422"/>
      <c r="BU8" s="422"/>
      <c r="BV8" s="422"/>
      <c r="BW8" s="422"/>
      <c r="BX8" s="422"/>
      <c r="BY8" s="422"/>
      <c r="BZ8" s="422"/>
      <c r="CA8" s="422"/>
      <c r="CB8" s="422"/>
      <c r="CC8" s="422"/>
      <c r="CD8" s="422"/>
      <c r="CE8" s="422"/>
      <c r="CF8" s="422"/>
      <c r="CG8" s="422"/>
      <c r="CH8" s="422"/>
      <c r="CI8" s="422"/>
      <c r="CJ8" s="422"/>
      <c r="CK8" s="422"/>
      <c r="CL8" s="422"/>
      <c r="CM8" s="422"/>
      <c r="CN8" s="422"/>
      <c r="CO8" s="422"/>
      <c r="CP8" s="422"/>
      <c r="CQ8" s="422"/>
      <c r="CR8" s="422"/>
      <c r="CS8" s="422"/>
      <c r="CT8" s="422"/>
      <c r="CU8" s="422"/>
      <c r="CV8" s="422"/>
      <c r="CW8" s="422"/>
      <c r="CX8" s="422"/>
      <c r="CY8" s="422"/>
      <c r="CZ8" s="422"/>
      <c r="DA8" s="422"/>
      <c r="DB8" s="422"/>
      <c r="DC8" s="422"/>
      <c r="DD8" s="422"/>
      <c r="DE8" s="422"/>
      <c r="DF8" s="421"/>
      <c r="DG8" s="421"/>
      <c r="DH8" s="421"/>
      <c r="DI8" s="421"/>
      <c r="DJ8" s="421"/>
      <c r="DK8" s="421"/>
      <c r="DL8" s="421"/>
      <c r="DM8" s="421"/>
      <c r="DN8" s="421"/>
      <c r="DO8" s="421"/>
      <c r="DP8" s="421"/>
      <c r="DQ8" s="421"/>
      <c r="DR8" s="421"/>
      <c r="DS8" s="421"/>
      <c r="DT8" s="421"/>
      <c r="DU8" s="421"/>
      <c r="DV8" s="421"/>
      <c r="DW8" s="421"/>
    </row>
    <row r="9" spans="1:143" s="420" customFormat="1" ht="13.5">
      <c r="A9" s="422"/>
      <c r="B9" s="422"/>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c r="CT9" s="422"/>
      <c r="CU9" s="422"/>
      <c r="CV9" s="422"/>
      <c r="CW9" s="422"/>
      <c r="CX9" s="422"/>
      <c r="CY9" s="422"/>
      <c r="CZ9" s="422"/>
      <c r="DA9" s="422"/>
      <c r="DB9" s="422"/>
      <c r="DC9" s="422"/>
      <c r="DD9" s="422"/>
      <c r="DE9" s="422"/>
      <c r="DF9" s="421"/>
      <c r="DG9" s="421"/>
      <c r="DH9" s="421"/>
      <c r="DI9" s="421"/>
      <c r="DJ9" s="421"/>
      <c r="DK9" s="421"/>
      <c r="DL9" s="421"/>
      <c r="DM9" s="421"/>
      <c r="DN9" s="421"/>
      <c r="DO9" s="421"/>
      <c r="DP9" s="421"/>
      <c r="DQ9" s="421"/>
      <c r="DR9" s="421"/>
      <c r="DS9" s="421"/>
      <c r="DT9" s="421"/>
      <c r="DU9" s="421"/>
      <c r="DV9" s="421"/>
      <c r="DW9" s="421"/>
    </row>
    <row r="10" spans="1:143" s="420" customFormat="1" ht="13.5">
      <c r="A10" s="422"/>
      <c r="B10" s="422"/>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422"/>
      <c r="CM10" s="422"/>
      <c r="CN10" s="422"/>
      <c r="CO10" s="422"/>
      <c r="CP10" s="422"/>
      <c r="CQ10" s="422"/>
      <c r="CR10" s="422"/>
      <c r="CS10" s="422"/>
      <c r="CT10" s="422"/>
      <c r="CU10" s="422"/>
      <c r="CV10" s="422"/>
      <c r="CW10" s="422"/>
      <c r="CX10" s="422"/>
      <c r="CY10" s="422"/>
      <c r="CZ10" s="422"/>
      <c r="DA10" s="422"/>
      <c r="DB10" s="422"/>
      <c r="DC10" s="422"/>
      <c r="DD10" s="422"/>
      <c r="DE10" s="422"/>
      <c r="DF10" s="421"/>
      <c r="DG10" s="421"/>
      <c r="DH10" s="421"/>
      <c r="DI10" s="421"/>
      <c r="DJ10" s="421"/>
      <c r="DK10" s="421"/>
      <c r="DL10" s="421"/>
      <c r="DM10" s="421"/>
      <c r="DN10" s="421"/>
      <c r="DO10" s="421"/>
      <c r="DP10" s="421"/>
      <c r="DQ10" s="421"/>
      <c r="DR10" s="421"/>
      <c r="DS10" s="421"/>
      <c r="DT10" s="421"/>
      <c r="DU10" s="421"/>
      <c r="DV10" s="421"/>
      <c r="DW10" s="421"/>
      <c r="EM10" s="420" t="s">
        <v>597</v>
      </c>
    </row>
    <row r="11" spans="1:143" s="420" customFormat="1" ht="13.5">
      <c r="A11" s="422"/>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2"/>
      <c r="CA11" s="422"/>
      <c r="CB11" s="422"/>
      <c r="CC11" s="422"/>
      <c r="CD11" s="422"/>
      <c r="CE11" s="422"/>
      <c r="CF11" s="422"/>
      <c r="CG11" s="422"/>
      <c r="CH11" s="422"/>
      <c r="CI11" s="422"/>
      <c r="CJ11" s="422"/>
      <c r="CK11" s="422"/>
      <c r="CL11" s="422"/>
      <c r="CM11" s="422"/>
      <c r="CN11" s="422"/>
      <c r="CO11" s="422"/>
      <c r="CP11" s="422"/>
      <c r="CQ11" s="422"/>
      <c r="CR11" s="422"/>
      <c r="CS11" s="422"/>
      <c r="CT11" s="422"/>
      <c r="CU11" s="422"/>
      <c r="CV11" s="422"/>
      <c r="CW11" s="422"/>
      <c r="CX11" s="422"/>
      <c r="CY11" s="422"/>
      <c r="CZ11" s="422"/>
      <c r="DA11" s="422"/>
      <c r="DB11" s="422"/>
      <c r="DC11" s="422"/>
      <c r="DD11" s="422"/>
      <c r="DE11" s="422"/>
      <c r="DF11" s="421"/>
      <c r="DG11" s="421"/>
      <c r="DH11" s="421"/>
      <c r="DI11" s="421"/>
      <c r="DJ11" s="421"/>
      <c r="DK11" s="421"/>
      <c r="DL11" s="421"/>
      <c r="DM11" s="421"/>
      <c r="DN11" s="421"/>
      <c r="DO11" s="421"/>
      <c r="DP11" s="421"/>
      <c r="DQ11" s="421"/>
      <c r="DR11" s="421"/>
      <c r="DS11" s="421"/>
      <c r="DT11" s="421"/>
      <c r="DU11" s="421"/>
      <c r="DV11" s="421"/>
      <c r="DW11" s="421"/>
    </row>
    <row r="12" spans="1:143" s="420" customFormat="1" ht="13.5">
      <c r="A12" s="422"/>
      <c r="B12" s="422"/>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2"/>
      <c r="BN12" s="422"/>
      <c r="BO12" s="422"/>
      <c r="BP12" s="422"/>
      <c r="BQ12" s="422"/>
      <c r="BR12" s="422"/>
      <c r="BS12" s="422"/>
      <c r="BT12" s="422"/>
      <c r="BU12" s="422"/>
      <c r="BV12" s="422"/>
      <c r="BW12" s="422"/>
      <c r="BX12" s="422"/>
      <c r="BY12" s="422"/>
      <c r="BZ12" s="422"/>
      <c r="CA12" s="422"/>
      <c r="CB12" s="422"/>
      <c r="CC12" s="422"/>
      <c r="CD12" s="422"/>
      <c r="CE12" s="422"/>
      <c r="CF12" s="422"/>
      <c r="CG12" s="422"/>
      <c r="CH12" s="422"/>
      <c r="CI12" s="422"/>
      <c r="CJ12" s="422"/>
      <c r="CK12" s="422"/>
      <c r="CL12" s="422"/>
      <c r="CM12" s="422"/>
      <c r="CN12" s="422"/>
      <c r="CO12" s="422"/>
      <c r="CP12" s="422"/>
      <c r="CQ12" s="422"/>
      <c r="CR12" s="422"/>
      <c r="CS12" s="422"/>
      <c r="CT12" s="422"/>
      <c r="CU12" s="422"/>
      <c r="CV12" s="422"/>
      <c r="CW12" s="422"/>
      <c r="CX12" s="422"/>
      <c r="CY12" s="422"/>
      <c r="CZ12" s="422"/>
      <c r="DA12" s="422"/>
      <c r="DB12" s="422"/>
      <c r="DC12" s="422"/>
      <c r="DD12" s="422"/>
      <c r="DE12" s="422"/>
      <c r="DF12" s="421"/>
      <c r="DG12" s="421"/>
      <c r="DH12" s="421"/>
      <c r="DI12" s="421"/>
      <c r="DJ12" s="421"/>
      <c r="DK12" s="421"/>
      <c r="DL12" s="421"/>
      <c r="DM12" s="421"/>
      <c r="DN12" s="421"/>
      <c r="DO12" s="421"/>
      <c r="DP12" s="421"/>
      <c r="DQ12" s="421"/>
      <c r="DR12" s="421"/>
      <c r="DS12" s="421"/>
      <c r="DT12" s="421"/>
      <c r="DU12" s="421"/>
      <c r="DV12" s="421"/>
      <c r="DW12" s="421"/>
      <c r="EM12" s="420" t="s">
        <v>597</v>
      </c>
    </row>
    <row r="13" spans="1:143" s="420" customFormat="1" ht="13.5">
      <c r="A13" s="422"/>
      <c r="B13" s="422"/>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2"/>
      <c r="BS13" s="422"/>
      <c r="BT13" s="422"/>
      <c r="BU13" s="422"/>
      <c r="BV13" s="422"/>
      <c r="BW13" s="422"/>
      <c r="BX13" s="422"/>
      <c r="BY13" s="422"/>
      <c r="BZ13" s="422"/>
      <c r="CA13" s="422"/>
      <c r="CB13" s="422"/>
      <c r="CC13" s="422"/>
      <c r="CD13" s="422"/>
      <c r="CE13" s="422"/>
      <c r="CF13" s="422"/>
      <c r="CG13" s="422"/>
      <c r="CH13" s="422"/>
      <c r="CI13" s="422"/>
      <c r="CJ13" s="422"/>
      <c r="CK13" s="422"/>
      <c r="CL13" s="422"/>
      <c r="CM13" s="422"/>
      <c r="CN13" s="422"/>
      <c r="CO13" s="422"/>
      <c r="CP13" s="422"/>
      <c r="CQ13" s="422"/>
      <c r="CR13" s="422"/>
      <c r="CS13" s="422"/>
      <c r="CT13" s="422"/>
      <c r="CU13" s="422"/>
      <c r="CV13" s="422"/>
      <c r="CW13" s="422"/>
      <c r="CX13" s="422"/>
      <c r="CY13" s="422"/>
      <c r="CZ13" s="422"/>
      <c r="DA13" s="422"/>
      <c r="DB13" s="422"/>
      <c r="DC13" s="422"/>
      <c r="DD13" s="422"/>
      <c r="DE13" s="422"/>
      <c r="DF13" s="421"/>
      <c r="DG13" s="421"/>
      <c r="DH13" s="421"/>
      <c r="DI13" s="421"/>
      <c r="DJ13" s="421"/>
      <c r="DK13" s="421"/>
      <c r="DL13" s="421"/>
      <c r="DM13" s="421"/>
      <c r="DN13" s="421"/>
      <c r="DO13" s="421"/>
      <c r="DP13" s="421"/>
      <c r="DQ13" s="421"/>
      <c r="DR13" s="421"/>
      <c r="DS13" s="421"/>
      <c r="DT13" s="421"/>
      <c r="DU13" s="421"/>
      <c r="DV13" s="421"/>
      <c r="DW13" s="421"/>
    </row>
    <row r="14" spans="1:143" s="420" customFormat="1" ht="13.5">
      <c r="A14" s="422"/>
      <c r="B14" s="422"/>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422"/>
      <c r="CI14" s="422"/>
      <c r="CJ14" s="422"/>
      <c r="CK14" s="422"/>
      <c r="CL14" s="422"/>
      <c r="CM14" s="422"/>
      <c r="CN14" s="422"/>
      <c r="CO14" s="422"/>
      <c r="CP14" s="422"/>
      <c r="CQ14" s="422"/>
      <c r="CR14" s="422"/>
      <c r="CS14" s="422"/>
      <c r="CT14" s="422"/>
      <c r="CU14" s="422"/>
      <c r="CV14" s="422"/>
      <c r="CW14" s="422"/>
      <c r="CX14" s="422"/>
      <c r="CY14" s="422"/>
      <c r="CZ14" s="422"/>
      <c r="DA14" s="422"/>
      <c r="DB14" s="422"/>
      <c r="DC14" s="422"/>
      <c r="DD14" s="422"/>
      <c r="DE14" s="422"/>
      <c r="DF14" s="421"/>
      <c r="DG14" s="421"/>
      <c r="DH14" s="421"/>
      <c r="DI14" s="421"/>
      <c r="DJ14" s="421"/>
      <c r="DK14" s="421"/>
      <c r="DL14" s="421"/>
      <c r="DM14" s="421"/>
      <c r="DN14" s="421"/>
      <c r="DO14" s="421"/>
      <c r="DP14" s="421"/>
      <c r="DQ14" s="421"/>
      <c r="DR14" s="421"/>
      <c r="DS14" s="421"/>
      <c r="DT14" s="421"/>
      <c r="DU14" s="421"/>
      <c r="DV14" s="421"/>
      <c r="DW14" s="421"/>
    </row>
    <row r="15" spans="1:143" s="420" customFormat="1" ht="13.5">
      <c r="A15" s="385"/>
      <c r="B15" s="422"/>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2"/>
      <c r="CK15" s="422"/>
      <c r="CL15" s="422"/>
      <c r="CM15" s="422"/>
      <c r="CN15" s="422"/>
      <c r="CO15" s="422"/>
      <c r="CP15" s="422"/>
      <c r="CQ15" s="422"/>
      <c r="CR15" s="422"/>
      <c r="CS15" s="422"/>
      <c r="CT15" s="422"/>
      <c r="CU15" s="422"/>
      <c r="CV15" s="422"/>
      <c r="CW15" s="422"/>
      <c r="CX15" s="422"/>
      <c r="CY15" s="422"/>
      <c r="CZ15" s="422"/>
      <c r="DA15" s="422"/>
      <c r="DB15" s="422"/>
      <c r="DC15" s="422"/>
      <c r="DD15" s="422"/>
      <c r="DE15" s="422"/>
      <c r="DF15" s="421"/>
      <c r="DG15" s="421"/>
      <c r="DH15" s="421"/>
      <c r="DI15" s="421"/>
      <c r="DJ15" s="421"/>
      <c r="DK15" s="421"/>
      <c r="DL15" s="421"/>
      <c r="DM15" s="421"/>
      <c r="DN15" s="421"/>
      <c r="DO15" s="421"/>
      <c r="DP15" s="421"/>
      <c r="DQ15" s="421"/>
      <c r="DR15" s="421"/>
      <c r="DS15" s="421"/>
      <c r="DT15" s="421"/>
      <c r="DU15" s="421"/>
      <c r="DV15" s="421"/>
      <c r="DW15" s="421"/>
    </row>
    <row r="16" spans="1:143" s="420" customFormat="1" ht="13.5">
      <c r="A16" s="385"/>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422"/>
      <c r="AW16" s="422"/>
      <c r="AX16" s="422"/>
      <c r="AY16" s="422"/>
      <c r="AZ16" s="422"/>
      <c r="BA16" s="422"/>
      <c r="BB16" s="422"/>
      <c r="BC16" s="422"/>
      <c r="BD16" s="422"/>
      <c r="BE16" s="422"/>
      <c r="BF16" s="422"/>
      <c r="BG16" s="422"/>
      <c r="BH16" s="422"/>
      <c r="BI16" s="422"/>
      <c r="BJ16" s="422"/>
      <c r="BK16" s="422"/>
      <c r="BL16" s="422"/>
      <c r="BM16" s="422"/>
      <c r="BN16" s="422"/>
      <c r="BO16" s="422"/>
      <c r="BP16" s="422"/>
      <c r="BQ16" s="422"/>
      <c r="BR16" s="422"/>
      <c r="BS16" s="422"/>
      <c r="BT16" s="422"/>
      <c r="BU16" s="422"/>
      <c r="BV16" s="422"/>
      <c r="BW16" s="422"/>
      <c r="BX16" s="422"/>
      <c r="BY16" s="422"/>
      <c r="BZ16" s="422"/>
      <c r="CA16" s="422"/>
      <c r="CB16" s="422"/>
      <c r="CC16" s="422"/>
      <c r="CD16" s="422"/>
      <c r="CE16" s="422"/>
      <c r="CF16" s="422"/>
      <c r="CG16" s="422"/>
      <c r="CH16" s="422"/>
      <c r="CI16" s="422"/>
      <c r="CJ16" s="422"/>
      <c r="CK16" s="422"/>
      <c r="CL16" s="422"/>
      <c r="CM16" s="422"/>
      <c r="CN16" s="422"/>
      <c r="CO16" s="422"/>
      <c r="CP16" s="422"/>
      <c r="CQ16" s="422"/>
      <c r="CR16" s="422"/>
      <c r="CS16" s="422"/>
      <c r="CT16" s="422"/>
      <c r="CU16" s="422"/>
      <c r="CV16" s="422"/>
      <c r="CW16" s="422"/>
      <c r="CX16" s="422"/>
      <c r="CY16" s="422"/>
      <c r="CZ16" s="422"/>
      <c r="DA16" s="422"/>
      <c r="DB16" s="422"/>
      <c r="DC16" s="422"/>
      <c r="DD16" s="422"/>
      <c r="DE16" s="422"/>
      <c r="DF16" s="421"/>
      <c r="DG16" s="421"/>
      <c r="DH16" s="421"/>
      <c r="DI16" s="421"/>
      <c r="DJ16" s="421"/>
      <c r="DK16" s="421"/>
      <c r="DL16" s="421"/>
      <c r="DM16" s="421"/>
      <c r="DN16" s="421"/>
      <c r="DO16" s="421"/>
      <c r="DP16" s="421"/>
      <c r="DQ16" s="421"/>
      <c r="DR16" s="421"/>
      <c r="DS16" s="421"/>
      <c r="DT16" s="421"/>
      <c r="DU16" s="421"/>
      <c r="DV16" s="421"/>
      <c r="DW16" s="421"/>
    </row>
    <row r="17" spans="1:351" s="420" customFormat="1" ht="13.5">
      <c r="A17" s="385"/>
      <c r="B17" s="422"/>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2"/>
      <c r="BI17" s="422"/>
      <c r="BJ17" s="422"/>
      <c r="BK17" s="422"/>
      <c r="BL17" s="422"/>
      <c r="BM17" s="422"/>
      <c r="BN17" s="422"/>
      <c r="BO17" s="422"/>
      <c r="BP17" s="422"/>
      <c r="BQ17" s="422"/>
      <c r="BR17" s="422"/>
      <c r="BS17" s="422"/>
      <c r="BT17" s="422"/>
      <c r="BU17" s="422"/>
      <c r="BV17" s="422"/>
      <c r="BW17" s="422"/>
      <c r="BX17" s="422"/>
      <c r="BY17" s="422"/>
      <c r="BZ17" s="422"/>
      <c r="CA17" s="422"/>
      <c r="CB17" s="422"/>
      <c r="CC17" s="422"/>
      <c r="CD17" s="422"/>
      <c r="CE17" s="422"/>
      <c r="CF17" s="422"/>
      <c r="CG17" s="422"/>
      <c r="CH17" s="422"/>
      <c r="CI17" s="422"/>
      <c r="CJ17" s="422"/>
      <c r="CK17" s="422"/>
      <c r="CL17" s="422"/>
      <c r="CM17" s="422"/>
      <c r="CN17" s="422"/>
      <c r="CO17" s="422"/>
      <c r="CP17" s="422"/>
      <c r="CQ17" s="422"/>
      <c r="CR17" s="422"/>
      <c r="CS17" s="422"/>
      <c r="CT17" s="422"/>
      <c r="CU17" s="422"/>
      <c r="CV17" s="422"/>
      <c r="CW17" s="422"/>
      <c r="CX17" s="422"/>
      <c r="CY17" s="422"/>
      <c r="CZ17" s="422"/>
      <c r="DA17" s="422"/>
      <c r="DB17" s="422"/>
      <c r="DC17" s="422"/>
      <c r="DD17" s="422"/>
      <c r="DE17" s="422"/>
      <c r="DF17" s="421"/>
      <c r="DG17" s="421"/>
      <c r="DH17" s="421"/>
      <c r="DI17" s="421"/>
      <c r="DJ17" s="421"/>
      <c r="DK17" s="421"/>
      <c r="DL17" s="421"/>
      <c r="DM17" s="421"/>
      <c r="DN17" s="421"/>
      <c r="DO17" s="421"/>
      <c r="DP17" s="421"/>
      <c r="DQ17" s="421"/>
      <c r="DR17" s="421"/>
      <c r="DS17" s="421"/>
      <c r="DT17" s="421"/>
      <c r="DU17" s="421"/>
      <c r="DV17" s="421"/>
      <c r="DW17" s="421"/>
    </row>
    <row r="18" spans="1:351" s="420" customFormat="1" ht="13.5">
      <c r="A18" s="385"/>
      <c r="B18" s="422"/>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c r="CM18" s="422"/>
      <c r="CN18" s="422"/>
      <c r="CO18" s="422"/>
      <c r="CP18" s="422"/>
      <c r="CQ18" s="422"/>
      <c r="CR18" s="422"/>
      <c r="CS18" s="422"/>
      <c r="CT18" s="422"/>
      <c r="CU18" s="422"/>
      <c r="CV18" s="422"/>
      <c r="CW18" s="422"/>
      <c r="CX18" s="422"/>
      <c r="CY18" s="422"/>
      <c r="CZ18" s="422"/>
      <c r="DA18" s="422"/>
      <c r="DB18" s="422"/>
      <c r="DC18" s="422"/>
      <c r="DD18" s="422"/>
      <c r="DE18" s="422"/>
      <c r="DF18" s="421"/>
      <c r="DG18" s="421"/>
      <c r="DH18" s="421"/>
      <c r="DI18" s="421"/>
      <c r="DJ18" s="421"/>
      <c r="DK18" s="421"/>
      <c r="DL18" s="421"/>
      <c r="DM18" s="421"/>
      <c r="DN18" s="421"/>
      <c r="DO18" s="421"/>
      <c r="DP18" s="421"/>
      <c r="DQ18" s="421"/>
      <c r="DR18" s="421"/>
      <c r="DS18" s="421"/>
      <c r="DT18" s="421"/>
      <c r="DU18" s="421"/>
      <c r="DV18" s="421"/>
      <c r="DW18" s="42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596</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592</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19" t="s">
        <v>595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5">
      <c r="B44" s="386"/>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5">
      <c r="B45" s="386"/>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5">
      <c r="B46" s="386"/>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5">
      <c r="B47" s="386"/>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590</v>
      </c>
    </row>
    <row r="50" spans="1:109" ht="13.5">
      <c r="B50" s="386"/>
      <c r="G50" s="1313"/>
      <c r="H50" s="1313"/>
      <c r="I50" s="1313"/>
      <c r="J50" s="1313"/>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09" t="s">
        <v>545</v>
      </c>
      <c r="BQ50" s="1309"/>
      <c r="BR50" s="1309"/>
      <c r="BS50" s="1309"/>
      <c r="BT50" s="1309"/>
      <c r="BU50" s="1309"/>
      <c r="BV50" s="1309"/>
      <c r="BW50" s="1309"/>
      <c r="BX50" s="1309" t="s">
        <v>546</v>
      </c>
      <c r="BY50" s="1309"/>
      <c r="BZ50" s="1309"/>
      <c r="CA50" s="1309"/>
      <c r="CB50" s="1309"/>
      <c r="CC50" s="1309"/>
      <c r="CD50" s="1309"/>
      <c r="CE50" s="1309"/>
      <c r="CF50" s="1309" t="s">
        <v>547</v>
      </c>
      <c r="CG50" s="1309"/>
      <c r="CH50" s="1309"/>
      <c r="CI50" s="1309"/>
      <c r="CJ50" s="1309"/>
      <c r="CK50" s="1309"/>
      <c r="CL50" s="1309"/>
      <c r="CM50" s="1309"/>
      <c r="CN50" s="1309" t="s">
        <v>548</v>
      </c>
      <c r="CO50" s="1309"/>
      <c r="CP50" s="1309"/>
      <c r="CQ50" s="1309"/>
      <c r="CR50" s="1309"/>
      <c r="CS50" s="1309"/>
      <c r="CT50" s="1309"/>
      <c r="CU50" s="1309"/>
      <c r="CV50" s="1309" t="s">
        <v>549</v>
      </c>
      <c r="CW50" s="1309"/>
      <c r="CX50" s="1309"/>
      <c r="CY50" s="1309"/>
      <c r="CZ50" s="1309"/>
      <c r="DA50" s="1309"/>
      <c r="DB50" s="1309"/>
      <c r="DC50" s="1309"/>
    </row>
    <row r="51" spans="1:109" ht="13.5" customHeight="1">
      <c r="B51" s="386"/>
      <c r="G51" s="1318"/>
      <c r="H51" s="1318"/>
      <c r="I51" s="1329"/>
      <c r="J51" s="1329"/>
      <c r="K51" s="1314"/>
      <c r="L51" s="1314"/>
      <c r="M51" s="1314"/>
      <c r="N51" s="1314"/>
      <c r="AM51" s="393"/>
      <c r="AN51" s="1310" t="s">
        <v>589</v>
      </c>
      <c r="AO51" s="1310"/>
      <c r="AP51" s="1310"/>
      <c r="AQ51" s="1310"/>
      <c r="AR51" s="1310"/>
      <c r="AS51" s="1310"/>
      <c r="AT51" s="1310"/>
      <c r="AU51" s="1310"/>
      <c r="AV51" s="1310"/>
      <c r="AW51" s="1310"/>
      <c r="AX51" s="1310"/>
      <c r="AY51" s="1310"/>
      <c r="AZ51" s="1310"/>
      <c r="BA51" s="1310"/>
      <c r="BB51" s="1310" t="s">
        <v>587</v>
      </c>
      <c r="BC51" s="1310"/>
      <c r="BD51" s="1310"/>
      <c r="BE51" s="1310"/>
      <c r="BF51" s="1310"/>
      <c r="BG51" s="1310"/>
      <c r="BH51" s="1310"/>
      <c r="BI51" s="1310"/>
      <c r="BJ51" s="1310"/>
      <c r="BK51" s="1310"/>
      <c r="BL51" s="1310"/>
      <c r="BM51" s="1310"/>
      <c r="BN51" s="1310"/>
      <c r="BO51" s="1310"/>
      <c r="BP51" s="1328"/>
      <c r="BQ51" s="1307"/>
      <c r="BR51" s="1307"/>
      <c r="BS51" s="1307"/>
      <c r="BT51" s="1307"/>
      <c r="BU51" s="1307"/>
      <c r="BV51" s="1307"/>
      <c r="BW51" s="1307"/>
      <c r="BX51" s="1328"/>
      <c r="BY51" s="1307"/>
      <c r="BZ51" s="1307"/>
      <c r="CA51" s="1307"/>
      <c r="CB51" s="1307"/>
      <c r="CC51" s="1307"/>
      <c r="CD51" s="1307"/>
      <c r="CE51" s="1307"/>
      <c r="CF51" s="1307">
        <v>8.4</v>
      </c>
      <c r="CG51" s="1307"/>
      <c r="CH51" s="1307"/>
      <c r="CI51" s="1307"/>
      <c r="CJ51" s="1307"/>
      <c r="CK51" s="1307"/>
      <c r="CL51" s="1307"/>
      <c r="CM51" s="1307"/>
      <c r="CN51" s="1307">
        <v>3.5</v>
      </c>
      <c r="CO51" s="1307"/>
      <c r="CP51" s="1307"/>
      <c r="CQ51" s="1307"/>
      <c r="CR51" s="1307"/>
      <c r="CS51" s="1307"/>
      <c r="CT51" s="1307"/>
      <c r="CU51" s="1307"/>
      <c r="CV51" s="1307">
        <v>3.7</v>
      </c>
      <c r="CW51" s="1307"/>
      <c r="CX51" s="1307"/>
      <c r="CY51" s="1307"/>
      <c r="CZ51" s="1307"/>
      <c r="DA51" s="1307"/>
      <c r="DB51" s="1307"/>
      <c r="DC51" s="1307"/>
    </row>
    <row r="52" spans="1:109" ht="13.5">
      <c r="B52" s="386"/>
      <c r="G52" s="1318"/>
      <c r="H52" s="1318"/>
      <c r="I52" s="1329"/>
      <c r="J52" s="1329"/>
      <c r="K52" s="1314"/>
      <c r="L52" s="1314"/>
      <c r="M52" s="1314"/>
      <c r="N52" s="1314"/>
      <c r="AM52" s="39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5">
      <c r="A53" s="401"/>
      <c r="B53" s="386"/>
      <c r="G53" s="1318"/>
      <c r="H53" s="1318"/>
      <c r="I53" s="1313"/>
      <c r="J53" s="1313"/>
      <c r="K53" s="1314"/>
      <c r="L53" s="1314"/>
      <c r="M53" s="1314"/>
      <c r="N53" s="1314"/>
      <c r="AM53" s="393"/>
      <c r="AN53" s="1310"/>
      <c r="AO53" s="1310"/>
      <c r="AP53" s="1310"/>
      <c r="AQ53" s="1310"/>
      <c r="AR53" s="1310"/>
      <c r="AS53" s="1310"/>
      <c r="AT53" s="1310"/>
      <c r="AU53" s="1310"/>
      <c r="AV53" s="1310"/>
      <c r="AW53" s="1310"/>
      <c r="AX53" s="1310"/>
      <c r="AY53" s="1310"/>
      <c r="AZ53" s="1310"/>
      <c r="BA53" s="1310"/>
      <c r="BB53" s="1310" t="s">
        <v>594</v>
      </c>
      <c r="BC53" s="1310"/>
      <c r="BD53" s="1310"/>
      <c r="BE53" s="1310"/>
      <c r="BF53" s="1310"/>
      <c r="BG53" s="1310"/>
      <c r="BH53" s="1310"/>
      <c r="BI53" s="1310"/>
      <c r="BJ53" s="1310"/>
      <c r="BK53" s="1310"/>
      <c r="BL53" s="1310"/>
      <c r="BM53" s="1310"/>
      <c r="BN53" s="1310"/>
      <c r="BO53" s="1310"/>
      <c r="BP53" s="1328"/>
      <c r="BQ53" s="1307"/>
      <c r="BR53" s="1307"/>
      <c r="BS53" s="1307"/>
      <c r="BT53" s="1307"/>
      <c r="BU53" s="1307"/>
      <c r="BV53" s="1307"/>
      <c r="BW53" s="1307"/>
      <c r="BX53" s="1328"/>
      <c r="BY53" s="1307"/>
      <c r="BZ53" s="1307"/>
      <c r="CA53" s="1307"/>
      <c r="CB53" s="1307"/>
      <c r="CC53" s="1307"/>
      <c r="CD53" s="1307"/>
      <c r="CE53" s="1307"/>
      <c r="CF53" s="1307">
        <v>53.4</v>
      </c>
      <c r="CG53" s="1307"/>
      <c r="CH53" s="1307"/>
      <c r="CI53" s="1307"/>
      <c r="CJ53" s="1307"/>
      <c r="CK53" s="1307"/>
      <c r="CL53" s="1307"/>
      <c r="CM53" s="1307"/>
      <c r="CN53" s="1307">
        <v>50.9</v>
      </c>
      <c r="CO53" s="1307"/>
      <c r="CP53" s="1307"/>
      <c r="CQ53" s="1307"/>
      <c r="CR53" s="1307"/>
      <c r="CS53" s="1307"/>
      <c r="CT53" s="1307"/>
      <c r="CU53" s="1307"/>
      <c r="CV53" s="1307">
        <v>52.6</v>
      </c>
      <c r="CW53" s="1307"/>
      <c r="CX53" s="1307"/>
      <c r="CY53" s="1307"/>
      <c r="CZ53" s="1307"/>
      <c r="DA53" s="1307"/>
      <c r="DB53" s="1307"/>
      <c r="DC53" s="1307"/>
    </row>
    <row r="54" spans="1:109" ht="13.5">
      <c r="A54" s="401"/>
      <c r="B54" s="386"/>
      <c r="G54" s="1318"/>
      <c r="H54" s="1318"/>
      <c r="I54" s="1313"/>
      <c r="J54" s="1313"/>
      <c r="K54" s="1314"/>
      <c r="L54" s="1314"/>
      <c r="M54" s="1314"/>
      <c r="N54" s="1314"/>
      <c r="AM54" s="39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5">
      <c r="A55" s="401"/>
      <c r="B55" s="386"/>
      <c r="G55" s="1313"/>
      <c r="H55" s="1313"/>
      <c r="I55" s="1313"/>
      <c r="J55" s="1313"/>
      <c r="K55" s="1314"/>
      <c r="L55" s="1314"/>
      <c r="M55" s="1314"/>
      <c r="N55" s="1314"/>
      <c r="AN55" s="1309" t="s">
        <v>588</v>
      </c>
      <c r="AO55" s="1309"/>
      <c r="AP55" s="1309"/>
      <c r="AQ55" s="1309"/>
      <c r="AR55" s="1309"/>
      <c r="AS55" s="1309"/>
      <c r="AT55" s="1309"/>
      <c r="AU55" s="1309"/>
      <c r="AV55" s="1309"/>
      <c r="AW55" s="1309"/>
      <c r="AX55" s="1309"/>
      <c r="AY55" s="1309"/>
      <c r="AZ55" s="1309"/>
      <c r="BA55" s="1309"/>
      <c r="BB55" s="1310" t="s">
        <v>587</v>
      </c>
      <c r="BC55" s="1310"/>
      <c r="BD55" s="1310"/>
      <c r="BE55" s="1310"/>
      <c r="BF55" s="1310"/>
      <c r="BG55" s="1310"/>
      <c r="BH55" s="1310"/>
      <c r="BI55" s="1310"/>
      <c r="BJ55" s="1310"/>
      <c r="BK55" s="1310"/>
      <c r="BL55" s="1310"/>
      <c r="BM55" s="1310"/>
      <c r="BN55" s="1310"/>
      <c r="BO55" s="1310"/>
      <c r="BP55" s="1328"/>
      <c r="BQ55" s="1307"/>
      <c r="BR55" s="1307"/>
      <c r="BS55" s="1307"/>
      <c r="BT55" s="1307"/>
      <c r="BU55" s="1307"/>
      <c r="BV55" s="1307"/>
      <c r="BW55" s="1307"/>
      <c r="BX55" s="1328"/>
      <c r="BY55" s="1307"/>
      <c r="BZ55" s="1307"/>
      <c r="CA55" s="1307"/>
      <c r="CB55" s="1307"/>
      <c r="CC55" s="1307"/>
      <c r="CD55" s="1307"/>
      <c r="CE55" s="1307"/>
      <c r="CF55" s="1307">
        <v>35.299999999999997</v>
      </c>
      <c r="CG55" s="1307"/>
      <c r="CH55" s="1307"/>
      <c r="CI55" s="1307"/>
      <c r="CJ55" s="1307"/>
      <c r="CK55" s="1307"/>
      <c r="CL55" s="1307"/>
      <c r="CM55" s="1307"/>
      <c r="CN55" s="1307">
        <v>31.9</v>
      </c>
      <c r="CO55" s="1307"/>
      <c r="CP55" s="1307"/>
      <c r="CQ55" s="1307"/>
      <c r="CR55" s="1307"/>
      <c r="CS55" s="1307"/>
      <c r="CT55" s="1307"/>
      <c r="CU55" s="1307"/>
      <c r="CV55" s="1307">
        <v>24.2</v>
      </c>
      <c r="CW55" s="1307"/>
      <c r="CX55" s="1307"/>
      <c r="CY55" s="1307"/>
      <c r="CZ55" s="1307"/>
      <c r="DA55" s="1307"/>
      <c r="DB55" s="1307"/>
      <c r="DC55" s="1307"/>
    </row>
    <row r="56" spans="1:109" ht="13.5">
      <c r="A56" s="401"/>
      <c r="B56" s="386"/>
      <c r="G56" s="1313"/>
      <c r="H56" s="1313"/>
      <c r="I56" s="1313"/>
      <c r="J56" s="1313"/>
      <c r="K56" s="1314"/>
      <c r="L56" s="1314"/>
      <c r="M56" s="1314"/>
      <c r="N56" s="1314"/>
      <c r="AN56" s="1309"/>
      <c r="AO56" s="1309"/>
      <c r="AP56" s="1309"/>
      <c r="AQ56" s="1309"/>
      <c r="AR56" s="1309"/>
      <c r="AS56" s="1309"/>
      <c r="AT56" s="1309"/>
      <c r="AU56" s="1309"/>
      <c r="AV56" s="1309"/>
      <c r="AW56" s="1309"/>
      <c r="AX56" s="1309"/>
      <c r="AY56" s="1309"/>
      <c r="AZ56" s="1309"/>
      <c r="BA56" s="1309"/>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1" customFormat="1" ht="13.5">
      <c r="B57" s="407"/>
      <c r="G57" s="1313"/>
      <c r="H57" s="1313"/>
      <c r="I57" s="1311"/>
      <c r="J57" s="1311"/>
      <c r="K57" s="1314"/>
      <c r="L57" s="1314"/>
      <c r="M57" s="1314"/>
      <c r="N57" s="1314"/>
      <c r="AM57" s="385"/>
      <c r="AN57" s="1309"/>
      <c r="AO57" s="1309"/>
      <c r="AP57" s="1309"/>
      <c r="AQ57" s="1309"/>
      <c r="AR57" s="1309"/>
      <c r="AS57" s="1309"/>
      <c r="AT57" s="1309"/>
      <c r="AU57" s="1309"/>
      <c r="AV57" s="1309"/>
      <c r="AW57" s="1309"/>
      <c r="AX57" s="1309"/>
      <c r="AY57" s="1309"/>
      <c r="AZ57" s="1309"/>
      <c r="BA57" s="1309"/>
      <c r="BB57" s="1310" t="s">
        <v>594</v>
      </c>
      <c r="BC57" s="1310"/>
      <c r="BD57" s="1310"/>
      <c r="BE57" s="1310"/>
      <c r="BF57" s="1310"/>
      <c r="BG57" s="1310"/>
      <c r="BH57" s="1310"/>
      <c r="BI57" s="1310"/>
      <c r="BJ57" s="1310"/>
      <c r="BK57" s="1310"/>
      <c r="BL57" s="1310"/>
      <c r="BM57" s="1310"/>
      <c r="BN57" s="1310"/>
      <c r="BO57" s="1310"/>
      <c r="BP57" s="1328"/>
      <c r="BQ57" s="1307"/>
      <c r="BR57" s="1307"/>
      <c r="BS57" s="1307"/>
      <c r="BT57" s="1307"/>
      <c r="BU57" s="1307"/>
      <c r="BV57" s="1307"/>
      <c r="BW57" s="1307"/>
      <c r="BX57" s="1328"/>
      <c r="BY57" s="1307"/>
      <c r="BZ57" s="1307"/>
      <c r="CA57" s="1307"/>
      <c r="CB57" s="1307"/>
      <c r="CC57" s="1307"/>
      <c r="CD57" s="1307"/>
      <c r="CE57" s="1307"/>
      <c r="CF57" s="1307">
        <v>60.4</v>
      </c>
      <c r="CG57" s="1307"/>
      <c r="CH57" s="1307"/>
      <c r="CI57" s="1307"/>
      <c r="CJ57" s="1307"/>
      <c r="CK57" s="1307"/>
      <c r="CL57" s="1307"/>
      <c r="CM57" s="1307"/>
      <c r="CN57" s="1307">
        <v>59.3</v>
      </c>
      <c r="CO57" s="1307"/>
      <c r="CP57" s="1307"/>
      <c r="CQ57" s="1307"/>
      <c r="CR57" s="1307"/>
      <c r="CS57" s="1307"/>
      <c r="CT57" s="1307"/>
      <c r="CU57" s="1307"/>
      <c r="CV57" s="1307">
        <v>59.8</v>
      </c>
      <c r="CW57" s="1307"/>
      <c r="CX57" s="1307"/>
      <c r="CY57" s="1307"/>
      <c r="CZ57" s="1307"/>
      <c r="DA57" s="1307"/>
      <c r="DB57" s="1307"/>
      <c r="DC57" s="1307"/>
      <c r="DD57" s="412"/>
      <c r="DE57" s="407"/>
    </row>
    <row r="58" spans="1:109" s="401" customFormat="1" ht="13.5">
      <c r="A58" s="385"/>
      <c r="B58" s="407"/>
      <c r="G58" s="1313"/>
      <c r="H58" s="1313"/>
      <c r="I58" s="1311"/>
      <c r="J58" s="1311"/>
      <c r="K58" s="1314"/>
      <c r="L58" s="1314"/>
      <c r="M58" s="1314"/>
      <c r="N58" s="1314"/>
      <c r="AM58" s="385"/>
      <c r="AN58" s="1309"/>
      <c r="AO58" s="1309"/>
      <c r="AP58" s="1309"/>
      <c r="AQ58" s="1309"/>
      <c r="AR58" s="1309"/>
      <c r="AS58" s="1309"/>
      <c r="AT58" s="1309"/>
      <c r="AU58" s="1309"/>
      <c r="AV58" s="1309"/>
      <c r="AW58" s="1309"/>
      <c r="AX58" s="1309"/>
      <c r="AY58" s="1309"/>
      <c r="AZ58" s="1309"/>
      <c r="BA58" s="1309"/>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593</v>
      </c>
    </row>
    <row r="64" spans="1:109" ht="13.5">
      <c r="B64" s="386"/>
      <c r="G64" s="402"/>
      <c r="I64" s="404"/>
      <c r="J64" s="404"/>
      <c r="K64" s="404"/>
      <c r="L64" s="404"/>
      <c r="M64" s="404"/>
      <c r="N64" s="403"/>
      <c r="AM64" s="402"/>
      <c r="AN64" s="402" t="s">
        <v>592</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19" t="s">
        <v>591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5">
      <c r="B66" s="386"/>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5">
      <c r="B67" s="386"/>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5">
      <c r="B68" s="386"/>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5">
      <c r="B69" s="386"/>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590</v>
      </c>
    </row>
    <row r="72" spans="2:107" ht="13.5">
      <c r="B72" s="386"/>
      <c r="G72" s="1313"/>
      <c r="H72" s="1313"/>
      <c r="I72" s="1313"/>
      <c r="J72" s="1313"/>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09" t="s">
        <v>545</v>
      </c>
      <c r="BQ72" s="1309"/>
      <c r="BR72" s="1309"/>
      <c r="BS72" s="1309"/>
      <c r="BT72" s="1309"/>
      <c r="BU72" s="1309"/>
      <c r="BV72" s="1309"/>
      <c r="BW72" s="1309"/>
      <c r="BX72" s="1309" t="s">
        <v>546</v>
      </c>
      <c r="BY72" s="1309"/>
      <c r="BZ72" s="1309"/>
      <c r="CA72" s="1309"/>
      <c r="CB72" s="1309"/>
      <c r="CC72" s="1309"/>
      <c r="CD72" s="1309"/>
      <c r="CE72" s="1309"/>
      <c r="CF72" s="1309" t="s">
        <v>547</v>
      </c>
      <c r="CG72" s="1309"/>
      <c r="CH72" s="1309"/>
      <c r="CI72" s="1309"/>
      <c r="CJ72" s="1309"/>
      <c r="CK72" s="1309"/>
      <c r="CL72" s="1309"/>
      <c r="CM72" s="1309"/>
      <c r="CN72" s="1309" t="s">
        <v>548</v>
      </c>
      <c r="CO72" s="1309"/>
      <c r="CP72" s="1309"/>
      <c r="CQ72" s="1309"/>
      <c r="CR72" s="1309"/>
      <c r="CS72" s="1309"/>
      <c r="CT72" s="1309"/>
      <c r="CU72" s="1309"/>
      <c r="CV72" s="1309" t="s">
        <v>549</v>
      </c>
      <c r="CW72" s="1309"/>
      <c r="CX72" s="1309"/>
      <c r="CY72" s="1309"/>
      <c r="CZ72" s="1309"/>
      <c r="DA72" s="1309"/>
      <c r="DB72" s="1309"/>
      <c r="DC72" s="1309"/>
    </row>
    <row r="73" spans="2:107" ht="13.5">
      <c r="B73" s="386"/>
      <c r="G73" s="1318"/>
      <c r="H73" s="1318"/>
      <c r="I73" s="1318"/>
      <c r="J73" s="1318"/>
      <c r="K73" s="1308"/>
      <c r="L73" s="1308"/>
      <c r="M73" s="1308"/>
      <c r="N73" s="1308"/>
      <c r="AM73" s="393"/>
      <c r="AN73" s="1310" t="s">
        <v>589</v>
      </c>
      <c r="AO73" s="1310"/>
      <c r="AP73" s="1310"/>
      <c r="AQ73" s="1310"/>
      <c r="AR73" s="1310"/>
      <c r="AS73" s="1310"/>
      <c r="AT73" s="1310"/>
      <c r="AU73" s="1310"/>
      <c r="AV73" s="1310"/>
      <c r="AW73" s="1310"/>
      <c r="AX73" s="1310"/>
      <c r="AY73" s="1310"/>
      <c r="AZ73" s="1310"/>
      <c r="BA73" s="1310"/>
      <c r="BB73" s="1310" t="s">
        <v>587</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v>1.8</v>
      </c>
      <c r="BY73" s="1307"/>
      <c r="BZ73" s="1307"/>
      <c r="CA73" s="1307"/>
      <c r="CB73" s="1307"/>
      <c r="CC73" s="1307"/>
      <c r="CD73" s="1307"/>
      <c r="CE73" s="1307"/>
      <c r="CF73" s="1307">
        <v>8.4</v>
      </c>
      <c r="CG73" s="1307"/>
      <c r="CH73" s="1307"/>
      <c r="CI73" s="1307"/>
      <c r="CJ73" s="1307"/>
      <c r="CK73" s="1307"/>
      <c r="CL73" s="1307"/>
      <c r="CM73" s="1307"/>
      <c r="CN73" s="1307">
        <v>3.5</v>
      </c>
      <c r="CO73" s="1307"/>
      <c r="CP73" s="1307"/>
      <c r="CQ73" s="1307"/>
      <c r="CR73" s="1307"/>
      <c r="CS73" s="1307"/>
      <c r="CT73" s="1307"/>
      <c r="CU73" s="1307"/>
      <c r="CV73" s="1307">
        <v>3.7</v>
      </c>
      <c r="CW73" s="1307"/>
      <c r="CX73" s="1307"/>
      <c r="CY73" s="1307"/>
      <c r="CZ73" s="1307"/>
      <c r="DA73" s="1307"/>
      <c r="DB73" s="1307"/>
      <c r="DC73" s="1307"/>
    </row>
    <row r="74" spans="2:107" ht="13.5">
      <c r="B74" s="386"/>
      <c r="G74" s="1318"/>
      <c r="H74" s="1318"/>
      <c r="I74" s="1318"/>
      <c r="J74" s="1318"/>
      <c r="K74" s="1308"/>
      <c r="L74" s="1308"/>
      <c r="M74" s="1308"/>
      <c r="N74" s="1308"/>
      <c r="AM74" s="39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5">
      <c r="B75" s="386"/>
      <c r="G75" s="1318"/>
      <c r="H75" s="1318"/>
      <c r="I75" s="1313"/>
      <c r="J75" s="1313"/>
      <c r="K75" s="1314"/>
      <c r="L75" s="1314"/>
      <c r="M75" s="1314"/>
      <c r="N75" s="1314"/>
      <c r="AM75" s="393"/>
      <c r="AN75" s="1310"/>
      <c r="AO75" s="1310"/>
      <c r="AP75" s="1310"/>
      <c r="AQ75" s="1310"/>
      <c r="AR75" s="1310"/>
      <c r="AS75" s="1310"/>
      <c r="AT75" s="1310"/>
      <c r="AU75" s="1310"/>
      <c r="AV75" s="1310"/>
      <c r="AW75" s="1310"/>
      <c r="AX75" s="1310"/>
      <c r="AY75" s="1310"/>
      <c r="AZ75" s="1310"/>
      <c r="BA75" s="1310"/>
      <c r="BB75" s="1310" t="s">
        <v>586</v>
      </c>
      <c r="BC75" s="1310"/>
      <c r="BD75" s="1310"/>
      <c r="BE75" s="1310"/>
      <c r="BF75" s="1310"/>
      <c r="BG75" s="1310"/>
      <c r="BH75" s="1310"/>
      <c r="BI75" s="1310"/>
      <c r="BJ75" s="1310"/>
      <c r="BK75" s="1310"/>
      <c r="BL75" s="1310"/>
      <c r="BM75" s="1310"/>
      <c r="BN75" s="1310"/>
      <c r="BO75" s="1310"/>
      <c r="BP75" s="1307">
        <v>2.8</v>
      </c>
      <c r="BQ75" s="1307"/>
      <c r="BR75" s="1307"/>
      <c r="BS75" s="1307"/>
      <c r="BT75" s="1307"/>
      <c r="BU75" s="1307"/>
      <c r="BV75" s="1307"/>
      <c r="BW75" s="1307"/>
      <c r="BX75" s="1307">
        <v>2.1</v>
      </c>
      <c r="BY75" s="1307"/>
      <c r="BZ75" s="1307"/>
      <c r="CA75" s="1307"/>
      <c r="CB75" s="1307"/>
      <c r="CC75" s="1307"/>
      <c r="CD75" s="1307"/>
      <c r="CE75" s="1307"/>
      <c r="CF75" s="1307">
        <v>2.1</v>
      </c>
      <c r="CG75" s="1307"/>
      <c r="CH75" s="1307"/>
      <c r="CI75" s="1307"/>
      <c r="CJ75" s="1307"/>
      <c r="CK75" s="1307"/>
      <c r="CL75" s="1307"/>
      <c r="CM75" s="1307"/>
      <c r="CN75" s="1307">
        <v>1.8</v>
      </c>
      <c r="CO75" s="1307"/>
      <c r="CP75" s="1307"/>
      <c r="CQ75" s="1307"/>
      <c r="CR75" s="1307"/>
      <c r="CS75" s="1307"/>
      <c r="CT75" s="1307"/>
      <c r="CU75" s="1307"/>
      <c r="CV75" s="1307">
        <v>2.1</v>
      </c>
      <c r="CW75" s="1307"/>
      <c r="CX75" s="1307"/>
      <c r="CY75" s="1307"/>
      <c r="CZ75" s="1307"/>
      <c r="DA75" s="1307"/>
      <c r="DB75" s="1307"/>
      <c r="DC75" s="1307"/>
    </row>
    <row r="76" spans="2:107" ht="13.5">
      <c r="B76" s="386"/>
      <c r="G76" s="1318"/>
      <c r="H76" s="1318"/>
      <c r="I76" s="1313"/>
      <c r="J76" s="1313"/>
      <c r="K76" s="1314"/>
      <c r="L76" s="1314"/>
      <c r="M76" s="1314"/>
      <c r="N76" s="1314"/>
      <c r="AM76" s="39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5">
      <c r="B77" s="386"/>
      <c r="G77" s="1313"/>
      <c r="H77" s="1313"/>
      <c r="I77" s="1313"/>
      <c r="J77" s="1313"/>
      <c r="K77" s="1308"/>
      <c r="L77" s="1308"/>
      <c r="M77" s="1308"/>
      <c r="N77" s="1308"/>
      <c r="AN77" s="1309" t="s">
        <v>588</v>
      </c>
      <c r="AO77" s="1309"/>
      <c r="AP77" s="1309"/>
      <c r="AQ77" s="1309"/>
      <c r="AR77" s="1309"/>
      <c r="AS77" s="1309"/>
      <c r="AT77" s="1309"/>
      <c r="AU77" s="1309"/>
      <c r="AV77" s="1309"/>
      <c r="AW77" s="1309"/>
      <c r="AX77" s="1309"/>
      <c r="AY77" s="1309"/>
      <c r="AZ77" s="1309"/>
      <c r="BA77" s="1309"/>
      <c r="BB77" s="1310" t="s">
        <v>587</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37.299999999999997</v>
      </c>
      <c r="BY77" s="1307"/>
      <c r="BZ77" s="1307"/>
      <c r="CA77" s="1307"/>
      <c r="CB77" s="1307"/>
      <c r="CC77" s="1307"/>
      <c r="CD77" s="1307"/>
      <c r="CE77" s="1307"/>
      <c r="CF77" s="1307">
        <v>35.299999999999997</v>
      </c>
      <c r="CG77" s="1307"/>
      <c r="CH77" s="1307"/>
      <c r="CI77" s="1307"/>
      <c r="CJ77" s="1307"/>
      <c r="CK77" s="1307"/>
      <c r="CL77" s="1307"/>
      <c r="CM77" s="1307"/>
      <c r="CN77" s="1307">
        <v>31.9</v>
      </c>
      <c r="CO77" s="1307"/>
      <c r="CP77" s="1307"/>
      <c r="CQ77" s="1307"/>
      <c r="CR77" s="1307"/>
      <c r="CS77" s="1307"/>
      <c r="CT77" s="1307"/>
      <c r="CU77" s="1307"/>
      <c r="CV77" s="1307">
        <v>24.2</v>
      </c>
      <c r="CW77" s="1307"/>
      <c r="CX77" s="1307"/>
      <c r="CY77" s="1307"/>
      <c r="CZ77" s="1307"/>
      <c r="DA77" s="1307"/>
      <c r="DB77" s="1307"/>
      <c r="DC77" s="1307"/>
    </row>
    <row r="78" spans="2:107" ht="13.5">
      <c r="B78" s="386"/>
      <c r="G78" s="1313"/>
      <c r="H78" s="1313"/>
      <c r="I78" s="1313"/>
      <c r="J78" s="1313"/>
      <c r="K78" s="1308"/>
      <c r="L78" s="1308"/>
      <c r="M78" s="1308"/>
      <c r="N78" s="1308"/>
      <c r="AN78" s="1309"/>
      <c r="AO78" s="1309"/>
      <c r="AP78" s="1309"/>
      <c r="AQ78" s="1309"/>
      <c r="AR78" s="1309"/>
      <c r="AS78" s="1309"/>
      <c r="AT78" s="1309"/>
      <c r="AU78" s="1309"/>
      <c r="AV78" s="1309"/>
      <c r="AW78" s="1309"/>
      <c r="AX78" s="1309"/>
      <c r="AY78" s="1309"/>
      <c r="AZ78" s="1309"/>
      <c r="BA78" s="1309"/>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5">
      <c r="B79" s="386"/>
      <c r="G79" s="1313"/>
      <c r="H79" s="1313"/>
      <c r="I79" s="1311"/>
      <c r="J79" s="1311"/>
      <c r="K79" s="1312"/>
      <c r="L79" s="1312"/>
      <c r="M79" s="1312"/>
      <c r="N79" s="1312"/>
      <c r="AN79" s="1309"/>
      <c r="AO79" s="1309"/>
      <c r="AP79" s="1309"/>
      <c r="AQ79" s="1309"/>
      <c r="AR79" s="1309"/>
      <c r="AS79" s="1309"/>
      <c r="AT79" s="1309"/>
      <c r="AU79" s="1309"/>
      <c r="AV79" s="1309"/>
      <c r="AW79" s="1309"/>
      <c r="AX79" s="1309"/>
      <c r="AY79" s="1309"/>
      <c r="AZ79" s="1309"/>
      <c r="BA79" s="1309"/>
      <c r="BB79" s="1310" t="s">
        <v>586</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7.8</v>
      </c>
      <c r="BY79" s="1307"/>
      <c r="BZ79" s="1307"/>
      <c r="CA79" s="1307"/>
      <c r="CB79" s="1307"/>
      <c r="CC79" s="1307"/>
      <c r="CD79" s="1307"/>
      <c r="CE79" s="1307"/>
      <c r="CF79" s="1307">
        <v>6.9</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ht="13.5">
      <c r="B80" s="386"/>
      <c r="G80" s="1313"/>
      <c r="H80" s="1313"/>
      <c r="I80" s="1311"/>
      <c r="J80" s="1311"/>
      <c r="K80" s="1312"/>
      <c r="L80" s="1312"/>
      <c r="M80" s="1312"/>
      <c r="N80" s="1312"/>
      <c r="AN80" s="1309"/>
      <c r="AO80" s="1309"/>
      <c r="AP80" s="1309"/>
      <c r="AQ80" s="1309"/>
      <c r="AR80" s="1309"/>
      <c r="AS80" s="1309"/>
      <c r="AT80" s="1309"/>
      <c r="AU80" s="1309"/>
      <c r="AV80" s="1309"/>
      <c r="AW80" s="1309"/>
      <c r="AX80" s="1309"/>
      <c r="AY80" s="1309"/>
      <c r="AZ80" s="1309"/>
      <c r="BA80" s="1309"/>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uPxMmzfMkDMvPfshPqd14hOrV5ENtfhZLg1ZRMNuBGs8lU4TdBI/oizrBzyJbiwPJYQlmdKVX7R88e/1leBjg==" saltValue="8gwpLfjvDC1B5Dp/lNtW4w==" spinCount="100000" sheet="1" objects="1" scenarios="1" formatCells="0"/>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 bottom="0.31496062992126" header="0.39370078740157499"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375" style="421" customWidth="1"/>
    <col min="35" max="122" width="2.375" style="420" customWidth="1"/>
    <col min="123" max="16384" width="2.375" style="420" hidden="1"/>
  </cols>
  <sheetData>
    <row r="1" spans="2:34" ht="13.5" customHeight="1">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row>
    <row r="2" spans="2:34">
      <c r="S2" s="420"/>
      <c r="AH2" s="420"/>
    </row>
    <row r="3" spans="2:34">
      <c r="C3" s="420"/>
      <c r="D3" s="420"/>
      <c r="E3" s="420"/>
      <c r="F3" s="420"/>
      <c r="G3" s="420"/>
      <c r="H3" s="420"/>
      <c r="I3" s="420"/>
      <c r="J3" s="420"/>
      <c r="K3" s="420"/>
      <c r="L3" s="420"/>
      <c r="M3" s="420"/>
      <c r="N3" s="420"/>
      <c r="O3" s="420"/>
      <c r="P3" s="420"/>
      <c r="Q3" s="420"/>
      <c r="R3" s="420"/>
      <c r="S3" s="420"/>
      <c r="U3" s="420"/>
      <c r="V3" s="420"/>
      <c r="W3" s="420"/>
      <c r="X3" s="420"/>
      <c r="Y3" s="420"/>
      <c r="Z3" s="420"/>
      <c r="AA3" s="420"/>
      <c r="AB3" s="420"/>
      <c r="AC3" s="420"/>
      <c r="AD3" s="420"/>
      <c r="AE3" s="420"/>
      <c r="AF3" s="420"/>
      <c r="AG3" s="420"/>
      <c r="AH3" s="420"/>
    </row>
    <row r="4" spans="2:34"/>
    <row r="5" spans="2:34"/>
    <row r="6" spans="2:34"/>
    <row r="7" spans="2:34"/>
    <row r="8" spans="2:34"/>
    <row r="9" spans="2:34">
      <c r="AH9" s="420"/>
    </row>
    <row r="10" spans="2:34"/>
    <row r="11" spans="2:34"/>
    <row r="12" spans="2:34"/>
    <row r="13" spans="2:34"/>
    <row r="14" spans="2:34"/>
    <row r="15" spans="2:34"/>
    <row r="16" spans="2:34"/>
    <row r="17" spans="12:34">
      <c r="AH17" s="420"/>
    </row>
    <row r="18" spans="12:34"/>
    <row r="19" spans="12:34"/>
    <row r="20" spans="12:34">
      <c r="AH20" s="420"/>
    </row>
    <row r="21" spans="12:34">
      <c r="AH21" s="420"/>
    </row>
    <row r="22" spans="12:34"/>
    <row r="23" spans="12:34"/>
    <row r="24" spans="12:34">
      <c r="Q24" s="420"/>
    </row>
    <row r="25" spans="12:34"/>
    <row r="26" spans="12:34"/>
    <row r="27" spans="12:34"/>
    <row r="28" spans="12:34">
      <c r="O28" s="420"/>
      <c r="T28" s="420"/>
      <c r="AH28" s="420"/>
    </row>
    <row r="29" spans="12:34"/>
    <row r="30" spans="12:34"/>
    <row r="31" spans="12:34">
      <c r="Q31" s="420"/>
    </row>
    <row r="32" spans="12:34">
      <c r="L32" s="420"/>
    </row>
    <row r="33" spans="2:34">
      <c r="C33" s="420"/>
      <c r="E33" s="420"/>
      <c r="G33" s="420"/>
      <c r="I33" s="420"/>
      <c r="X33" s="420"/>
    </row>
    <row r="34" spans="2:34">
      <c r="B34" s="420"/>
      <c r="P34" s="420"/>
      <c r="R34" s="420"/>
      <c r="T34" s="420"/>
    </row>
    <row r="35" spans="2:34">
      <c r="D35" s="420"/>
      <c r="W35" s="420"/>
      <c r="AC35" s="420"/>
      <c r="AD35" s="420"/>
      <c r="AE35" s="420"/>
      <c r="AF35" s="420"/>
      <c r="AG35" s="420"/>
      <c r="AH35" s="420"/>
    </row>
    <row r="36" spans="2:34">
      <c r="H36" s="420"/>
      <c r="J36" s="420"/>
      <c r="K36" s="420"/>
      <c r="M36" s="420"/>
      <c r="Y36" s="420"/>
      <c r="Z36" s="420"/>
      <c r="AA36" s="420"/>
      <c r="AB36" s="420"/>
      <c r="AC36" s="420"/>
      <c r="AD36" s="420"/>
      <c r="AE36" s="420"/>
      <c r="AF36" s="420"/>
      <c r="AG36" s="420"/>
      <c r="AH36" s="420"/>
    </row>
    <row r="37" spans="2:34">
      <c r="AH37" s="420"/>
    </row>
    <row r="38" spans="2:34">
      <c r="AG38" s="420"/>
      <c r="AH38" s="420"/>
    </row>
    <row r="39" spans="2:34"/>
    <row r="40" spans="2:34">
      <c r="X40" s="420"/>
    </row>
    <row r="41" spans="2:34">
      <c r="R41" s="420"/>
    </row>
    <row r="42" spans="2:34">
      <c r="W42" s="420"/>
    </row>
    <row r="43" spans="2:34">
      <c r="Y43" s="420"/>
      <c r="Z43" s="420"/>
      <c r="AA43" s="420"/>
      <c r="AB43" s="420"/>
      <c r="AC43" s="420"/>
      <c r="AD43" s="420"/>
      <c r="AE43" s="420"/>
      <c r="AF43" s="420"/>
      <c r="AG43" s="420"/>
      <c r="AH43" s="420"/>
    </row>
    <row r="44" spans="2:34">
      <c r="AH44" s="420"/>
    </row>
    <row r="45" spans="2:34">
      <c r="X45" s="420"/>
    </row>
    <row r="46" spans="2:34"/>
    <row r="47" spans="2:34"/>
    <row r="48" spans="2:34">
      <c r="W48" s="420"/>
      <c r="Y48" s="420"/>
      <c r="Z48" s="420"/>
      <c r="AA48" s="420"/>
      <c r="AB48" s="420"/>
      <c r="AC48" s="420"/>
      <c r="AD48" s="420"/>
      <c r="AE48" s="420"/>
      <c r="AF48" s="420"/>
      <c r="AG48" s="420"/>
      <c r="AH48" s="420"/>
    </row>
    <row r="49" spans="28:34"/>
    <row r="50" spans="28:34">
      <c r="AE50" s="420"/>
      <c r="AF50" s="420"/>
      <c r="AG50" s="420"/>
      <c r="AH50" s="420"/>
    </row>
    <row r="51" spans="28:34">
      <c r="AC51" s="420"/>
      <c r="AD51" s="420"/>
      <c r="AE51" s="420"/>
      <c r="AF51" s="420"/>
      <c r="AG51" s="420"/>
      <c r="AH51" s="420"/>
    </row>
    <row r="52" spans="28:34"/>
    <row r="53" spans="28:34">
      <c r="AF53" s="420"/>
      <c r="AG53" s="420"/>
      <c r="AH53" s="420"/>
    </row>
    <row r="54" spans="28:34">
      <c r="AH54" s="420"/>
    </row>
    <row r="55" spans="28:34"/>
    <row r="56" spans="28:34">
      <c r="AB56" s="420"/>
      <c r="AC56" s="420"/>
      <c r="AD56" s="420"/>
      <c r="AE56" s="420"/>
      <c r="AF56" s="420"/>
      <c r="AG56" s="420"/>
      <c r="AH56" s="420"/>
    </row>
    <row r="57" spans="28:34">
      <c r="AH57" s="420"/>
    </row>
    <row r="58" spans="28:34">
      <c r="AH58" s="420"/>
    </row>
    <row r="59" spans="28:34"/>
    <row r="60" spans="28:34"/>
    <row r="61" spans="28:34"/>
    <row r="62" spans="28:34"/>
    <row r="63" spans="28:34">
      <c r="AH63" s="420"/>
    </row>
    <row r="64" spans="28:34">
      <c r="AG64" s="420"/>
      <c r="AH64" s="420"/>
    </row>
    <row r="65" spans="28:34"/>
    <row r="66" spans="28:34"/>
    <row r="67" spans="28:34"/>
    <row r="68" spans="28:34">
      <c r="AB68" s="420"/>
      <c r="AC68" s="420"/>
      <c r="AD68" s="420"/>
      <c r="AE68" s="420"/>
      <c r="AF68" s="420"/>
      <c r="AG68" s="420"/>
      <c r="AH68" s="420"/>
    </row>
    <row r="69" spans="28:34">
      <c r="AF69" s="420"/>
      <c r="AG69" s="420"/>
      <c r="AH69" s="420"/>
    </row>
    <row r="70" spans="28:34"/>
    <row r="71" spans="28:34"/>
    <row r="72" spans="28:34"/>
    <row r="73" spans="28:34"/>
    <row r="74" spans="28:34"/>
    <row r="75" spans="28:34">
      <c r="AH75" s="420"/>
    </row>
    <row r="76" spans="28:34">
      <c r="AF76" s="420"/>
      <c r="AG76" s="420"/>
      <c r="AH76" s="420"/>
    </row>
    <row r="77" spans="28:34">
      <c r="AG77" s="420"/>
      <c r="AH77" s="420"/>
    </row>
    <row r="78" spans="28:34"/>
    <row r="79" spans="28:34"/>
    <row r="80" spans="28:34"/>
    <row r="81" spans="25:34"/>
    <row r="82" spans="25:34">
      <c r="Y82" s="420"/>
    </row>
    <row r="83" spans="25:34">
      <c r="Y83" s="420"/>
      <c r="Z83" s="420"/>
      <c r="AA83" s="420"/>
      <c r="AB83" s="420"/>
      <c r="AC83" s="420"/>
      <c r="AD83" s="420"/>
      <c r="AE83" s="420"/>
      <c r="AF83" s="420"/>
      <c r="AG83" s="420"/>
      <c r="AH83" s="420"/>
    </row>
    <row r="84" spans="25:34"/>
    <row r="85" spans="25:34"/>
    <row r="86" spans="25:34"/>
    <row r="87" spans="25:34"/>
    <row r="88" spans="25:34">
      <c r="AH88" s="420"/>
    </row>
    <row r="89" spans="25:34"/>
    <row r="90" spans="25:34"/>
    <row r="91" spans="25:34"/>
    <row r="92" spans="25:34" ht="13.5" customHeight="1"/>
    <row r="93" spans="25:34" ht="13.5" customHeight="1"/>
    <row r="94" spans="25:34" ht="13.5" customHeight="1">
      <c r="AF94" s="420"/>
      <c r="AG94" s="420"/>
      <c r="AH94" s="420"/>
    </row>
    <row r="95" spans="25:34" ht="13.5" customHeight="1">
      <c r="AH95" s="420"/>
    </row>
    <row r="96" spans="25:34" ht="13.5" customHeight="1"/>
    <row r="97" spans="33:34" ht="13.5" customHeight="1"/>
    <row r="98" spans="33:34" ht="13.5" customHeight="1"/>
    <row r="99" spans="33:34" ht="13.5" customHeight="1"/>
    <row r="100" spans="33:34" ht="13.5" customHeight="1"/>
    <row r="101" spans="33:34" ht="13.5" customHeight="1">
      <c r="AH101" s="420"/>
    </row>
    <row r="102" spans="33:34" ht="13.5" customHeight="1"/>
    <row r="103" spans="33:34" ht="13.5" customHeight="1"/>
    <row r="104" spans="33:34" ht="13.5" customHeight="1">
      <c r="AG104" s="420"/>
      <c r="AH104" s="42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420"/>
    </row>
    <row r="117" spans="34:122" ht="13.5" customHeight="1"/>
    <row r="118" spans="34:122" ht="13.5" customHeight="1"/>
    <row r="119" spans="34:122" ht="13.5" customHeight="1"/>
    <row r="120" spans="34:122" ht="13.5" customHeight="1">
      <c r="AH120" s="420"/>
    </row>
    <row r="121" spans="34:122" ht="13.5" customHeight="1">
      <c r="AH121" s="420"/>
    </row>
    <row r="122" spans="34:122" ht="13.5" customHeight="1"/>
    <row r="123" spans="34:122" ht="13.5" customHeight="1"/>
    <row r="124" spans="34:122" ht="13.5" customHeight="1"/>
    <row r="125" spans="34:122" ht="13.5" customHeight="1">
      <c r="DR125" s="42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vDOPw1g7SiVo/qw2+Xe9IdQuknv2cknxeSRYLtCumLQdNx5kCxLERdtLDRuL1oMhm5kM3szNdL67HkzBOncXg==" saltValue="te2a3Auq4GlGLK7/t9hqsA==" spinCount="100000" sheet="1" objects="1" scenarios="1"/>
  <phoneticPr fontId="2"/>
  <printOptions horizontalCentered="1" verticalCentered="1"/>
  <pageMargins left="0" right="0" top="0.196850393700787" bottom="0.31496062992126" header="0.39370078740157499"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375" style="421" customWidth="1"/>
    <col min="35" max="122" width="2.375" style="420" customWidth="1"/>
    <col min="123" max="16384" width="2.375" style="420" hidden="1"/>
  </cols>
  <sheetData>
    <row r="1" spans="2:34" ht="13.5" customHeight="1">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row>
    <row r="2" spans="2:34">
      <c r="S2" s="420"/>
      <c r="AH2" s="420"/>
    </row>
    <row r="3" spans="2:34">
      <c r="C3" s="420"/>
      <c r="D3" s="420"/>
      <c r="E3" s="420"/>
      <c r="F3" s="420"/>
      <c r="G3" s="420"/>
      <c r="H3" s="420"/>
      <c r="I3" s="420"/>
      <c r="J3" s="420"/>
      <c r="K3" s="420"/>
      <c r="L3" s="420"/>
      <c r="M3" s="420"/>
      <c r="N3" s="420"/>
      <c r="O3" s="420"/>
      <c r="P3" s="420"/>
      <c r="Q3" s="420"/>
      <c r="R3" s="420"/>
      <c r="S3" s="420"/>
      <c r="U3" s="420"/>
      <c r="V3" s="420"/>
      <c r="W3" s="420"/>
      <c r="X3" s="420"/>
      <c r="Y3" s="420"/>
      <c r="Z3" s="420"/>
      <c r="AA3" s="420"/>
      <c r="AB3" s="420"/>
      <c r="AC3" s="420"/>
      <c r="AD3" s="420"/>
      <c r="AE3" s="420"/>
      <c r="AF3" s="420"/>
      <c r="AG3" s="420"/>
      <c r="AH3" s="420"/>
    </row>
    <row r="4" spans="2:34"/>
    <row r="5" spans="2:34"/>
    <row r="6" spans="2:34"/>
    <row r="7" spans="2:34"/>
    <row r="8" spans="2:34"/>
    <row r="9" spans="2:34">
      <c r="AH9" s="420"/>
    </row>
    <row r="10" spans="2:34"/>
    <row r="11" spans="2:34"/>
    <row r="12" spans="2:34"/>
    <row r="13" spans="2:34"/>
    <row r="14" spans="2:34"/>
    <row r="15" spans="2:34"/>
    <row r="16" spans="2:34"/>
    <row r="17" spans="12:34">
      <c r="AH17" s="420"/>
    </row>
    <row r="18" spans="12:34"/>
    <row r="19" spans="12:34"/>
    <row r="20" spans="12:34">
      <c r="AH20" s="420"/>
    </row>
    <row r="21" spans="12:34">
      <c r="AH21" s="420"/>
    </row>
    <row r="22" spans="12:34"/>
    <row r="23" spans="12:34"/>
    <row r="24" spans="12:34">
      <c r="Q24" s="420"/>
    </row>
    <row r="25" spans="12:34"/>
    <row r="26" spans="12:34"/>
    <row r="27" spans="12:34"/>
    <row r="28" spans="12:34">
      <c r="O28" s="420"/>
      <c r="T28" s="420"/>
      <c r="AH28" s="420"/>
    </row>
    <row r="29" spans="12:34"/>
    <row r="30" spans="12:34"/>
    <row r="31" spans="12:34">
      <c r="Q31" s="420"/>
    </row>
    <row r="32" spans="12:34">
      <c r="L32" s="420"/>
    </row>
    <row r="33" spans="2:34">
      <c r="C33" s="420"/>
      <c r="E33" s="420"/>
      <c r="G33" s="420"/>
      <c r="I33" s="420"/>
      <c r="X33" s="420"/>
    </row>
    <row r="34" spans="2:34">
      <c r="B34" s="420"/>
      <c r="P34" s="420"/>
      <c r="R34" s="420"/>
      <c r="T34" s="420"/>
    </row>
    <row r="35" spans="2:34">
      <c r="D35" s="420"/>
      <c r="W35" s="420"/>
      <c r="AC35" s="420"/>
      <c r="AD35" s="420"/>
      <c r="AE35" s="420"/>
      <c r="AF35" s="420"/>
      <c r="AG35" s="420"/>
      <c r="AH35" s="420"/>
    </row>
    <row r="36" spans="2:34">
      <c r="H36" s="420"/>
      <c r="J36" s="420"/>
      <c r="K36" s="420"/>
      <c r="M36" s="420"/>
      <c r="Y36" s="420"/>
      <c r="Z36" s="420"/>
      <c r="AA36" s="420"/>
      <c r="AB36" s="420"/>
      <c r="AC36" s="420"/>
      <c r="AD36" s="420"/>
      <c r="AE36" s="420"/>
      <c r="AF36" s="420"/>
      <c r="AG36" s="420"/>
      <c r="AH36" s="420"/>
    </row>
    <row r="37" spans="2:34">
      <c r="AH37" s="420"/>
    </row>
    <row r="38" spans="2:34">
      <c r="AG38" s="420"/>
      <c r="AH38" s="420"/>
    </row>
    <row r="39" spans="2:34"/>
    <row r="40" spans="2:34">
      <c r="X40" s="420"/>
    </row>
    <row r="41" spans="2:34">
      <c r="R41" s="420"/>
    </row>
    <row r="42" spans="2:34">
      <c r="W42" s="420"/>
    </row>
    <row r="43" spans="2:34">
      <c r="Y43" s="420"/>
      <c r="Z43" s="420"/>
      <c r="AA43" s="420"/>
      <c r="AB43" s="420"/>
      <c r="AC43" s="420"/>
      <c r="AD43" s="420"/>
      <c r="AE43" s="420"/>
      <c r="AF43" s="420"/>
      <c r="AG43" s="420"/>
      <c r="AH43" s="420"/>
    </row>
    <row r="44" spans="2:34">
      <c r="AH44" s="420"/>
    </row>
    <row r="45" spans="2:34">
      <c r="X45" s="420"/>
    </row>
    <row r="46" spans="2:34"/>
    <row r="47" spans="2:34"/>
    <row r="48" spans="2:34">
      <c r="W48" s="420"/>
      <c r="Y48" s="420"/>
      <c r="Z48" s="420"/>
      <c r="AA48" s="420"/>
      <c r="AB48" s="420"/>
      <c r="AC48" s="420"/>
      <c r="AD48" s="420"/>
      <c r="AE48" s="420"/>
      <c r="AF48" s="420"/>
      <c r="AG48" s="420"/>
      <c r="AH48" s="420"/>
    </row>
    <row r="49" spans="28:34"/>
    <row r="50" spans="28:34">
      <c r="AE50" s="420"/>
      <c r="AF50" s="420"/>
      <c r="AG50" s="420"/>
      <c r="AH50" s="420"/>
    </row>
    <row r="51" spans="28:34">
      <c r="AC51" s="420"/>
      <c r="AD51" s="420"/>
      <c r="AE51" s="420"/>
      <c r="AF51" s="420"/>
      <c r="AG51" s="420"/>
      <c r="AH51" s="420"/>
    </row>
    <row r="52" spans="28:34"/>
    <row r="53" spans="28:34">
      <c r="AF53" s="420"/>
      <c r="AG53" s="420"/>
      <c r="AH53" s="420"/>
    </row>
    <row r="54" spans="28:34">
      <c r="AH54" s="420"/>
    </row>
    <row r="55" spans="28:34"/>
    <row r="56" spans="28:34">
      <c r="AB56" s="420"/>
      <c r="AC56" s="420"/>
      <c r="AD56" s="420"/>
      <c r="AE56" s="420"/>
      <c r="AF56" s="420"/>
      <c r="AG56" s="420"/>
      <c r="AH56" s="420"/>
    </row>
    <row r="57" spans="28:34">
      <c r="AH57" s="420"/>
    </row>
    <row r="58" spans="28:34">
      <c r="AH58" s="420"/>
    </row>
    <row r="59" spans="28:34">
      <c r="AG59" s="420"/>
      <c r="AH59" s="420"/>
    </row>
    <row r="60" spans="28:34"/>
    <row r="61" spans="28:34"/>
    <row r="62" spans="28:34"/>
    <row r="63" spans="28:34">
      <c r="AH63" s="420"/>
    </row>
    <row r="64" spans="28:34">
      <c r="AG64" s="420"/>
      <c r="AH64" s="420"/>
    </row>
    <row r="65" spans="28:34"/>
    <row r="66" spans="28:34"/>
    <row r="67" spans="28:34"/>
    <row r="68" spans="28:34">
      <c r="AB68" s="420"/>
      <c r="AC68" s="420"/>
      <c r="AD68" s="420"/>
      <c r="AE68" s="420"/>
      <c r="AF68" s="420"/>
      <c r="AG68" s="420"/>
      <c r="AH68" s="420"/>
    </row>
    <row r="69" spans="28:34">
      <c r="AF69" s="420"/>
      <c r="AG69" s="420"/>
      <c r="AH69" s="420"/>
    </row>
    <row r="70" spans="28:34"/>
    <row r="71" spans="28:34"/>
    <row r="72" spans="28:34"/>
    <row r="73" spans="28:34"/>
    <row r="74" spans="28:34"/>
    <row r="75" spans="28:34">
      <c r="AH75" s="420"/>
    </row>
    <row r="76" spans="28:34">
      <c r="AF76" s="420"/>
      <c r="AG76" s="420"/>
      <c r="AH76" s="420"/>
    </row>
    <row r="77" spans="28:34">
      <c r="AG77" s="420"/>
      <c r="AH77" s="420"/>
    </row>
    <row r="78" spans="28:34"/>
    <row r="79" spans="28:34"/>
    <row r="80" spans="28:34"/>
    <row r="81" spans="25:34"/>
    <row r="82" spans="25:34">
      <c r="Y82" s="420"/>
    </row>
    <row r="83" spans="25:34">
      <c r="Y83" s="420"/>
      <c r="Z83" s="420"/>
      <c r="AA83" s="420"/>
      <c r="AB83" s="420"/>
      <c r="AC83" s="420"/>
      <c r="AD83" s="420"/>
      <c r="AE83" s="420"/>
      <c r="AF83" s="420"/>
      <c r="AG83" s="420"/>
      <c r="AH83" s="420"/>
    </row>
    <row r="84" spans="25:34"/>
    <row r="85" spans="25:34"/>
    <row r="86" spans="25:34"/>
    <row r="87" spans="25:34"/>
    <row r="88" spans="25:34">
      <c r="AH88" s="420"/>
    </row>
    <row r="89" spans="25:34"/>
    <row r="90" spans="25:34"/>
    <row r="91" spans="25:34"/>
    <row r="92" spans="25:34" ht="13.5" customHeight="1"/>
    <row r="93" spans="25:34" ht="13.5" customHeight="1"/>
    <row r="94" spans="25:34" ht="13.5" customHeight="1">
      <c r="AF94" s="420"/>
      <c r="AG94" s="420"/>
      <c r="AH94" s="420"/>
    </row>
    <row r="95" spans="25:34" ht="13.5" customHeight="1">
      <c r="AH95" s="420"/>
    </row>
    <row r="96" spans="25:34" ht="13.5" customHeight="1"/>
    <row r="97" spans="33:34" ht="13.5" customHeight="1"/>
    <row r="98" spans="33:34" ht="13.5" customHeight="1"/>
    <row r="99" spans="33:34" ht="13.5" customHeight="1"/>
    <row r="100" spans="33:34" ht="13.5" customHeight="1"/>
    <row r="101" spans="33:34" ht="13.5" customHeight="1">
      <c r="AH101" s="420"/>
    </row>
    <row r="102" spans="33:34" ht="13.5" customHeight="1"/>
    <row r="103" spans="33:34" ht="13.5" customHeight="1"/>
    <row r="104" spans="33:34" ht="13.5" customHeight="1">
      <c r="AG104" s="420"/>
      <c r="AH104" s="42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420"/>
    </row>
    <row r="117" spans="34:122" ht="13.5" customHeight="1"/>
    <row r="118" spans="34:122" ht="13.5" customHeight="1"/>
    <row r="119" spans="34:122" ht="13.5" customHeight="1"/>
    <row r="120" spans="34:122" ht="13.5" customHeight="1">
      <c r="AH120" s="420"/>
    </row>
    <row r="121" spans="34:122" ht="13.5" customHeight="1">
      <c r="AH121" s="420"/>
    </row>
    <row r="122" spans="34:122" ht="13.5" customHeight="1"/>
    <row r="123" spans="34:122" ht="13.5" customHeight="1"/>
    <row r="124" spans="34:122" ht="13.5" customHeight="1"/>
    <row r="125" spans="34:122" ht="13.5" customHeight="1">
      <c r="DR125" s="42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SZaYqoXwqlW0+xtG5aM7rmj+fVtDoC4ILcxPNTJQzE0KAxU3fiacsCKa7QVn6VjaDb/0oTnLs6YUcApqmd10w==" saltValue="wkIwU8eCTzL6K4L5mWw9mQ==" spinCount="100000" sheet="1" objects="1" scenarios="1"/>
  <phoneticPr fontId="2"/>
  <printOptions horizontalCentered="1" verticalCentered="1"/>
  <pageMargins left="0" right="0" top="0.196850393700787" bottom="0.31496062992126" header="0.39370078740157499"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542</v>
      </c>
      <c r="G2" s="156"/>
      <c r="H2" s="157"/>
    </row>
    <row r="3" spans="1:8">
      <c r="A3" s="153" t="s">
        <v>535</v>
      </c>
      <c r="B3" s="158"/>
      <c r="C3" s="159"/>
      <c r="D3" s="160">
        <v>52871</v>
      </c>
      <c r="E3" s="161"/>
      <c r="F3" s="162">
        <v>66255</v>
      </c>
      <c r="G3" s="163"/>
      <c r="H3" s="164"/>
    </row>
    <row r="4" spans="1:8">
      <c r="A4" s="165"/>
      <c r="B4" s="166"/>
      <c r="C4" s="167"/>
      <c r="D4" s="168">
        <v>31708</v>
      </c>
      <c r="E4" s="169"/>
      <c r="F4" s="170">
        <v>31822</v>
      </c>
      <c r="G4" s="171"/>
      <c r="H4" s="172"/>
    </row>
    <row r="5" spans="1:8">
      <c r="A5" s="153" t="s">
        <v>537</v>
      </c>
      <c r="B5" s="158"/>
      <c r="C5" s="159"/>
      <c r="D5" s="160">
        <v>48631</v>
      </c>
      <c r="E5" s="161"/>
      <c r="F5" s="162">
        <v>54227</v>
      </c>
      <c r="G5" s="163"/>
      <c r="H5" s="164"/>
    </row>
    <row r="6" spans="1:8">
      <c r="A6" s="165"/>
      <c r="B6" s="166"/>
      <c r="C6" s="167"/>
      <c r="D6" s="168">
        <v>35152</v>
      </c>
      <c r="E6" s="169"/>
      <c r="F6" s="170">
        <v>29694</v>
      </c>
      <c r="G6" s="171"/>
      <c r="H6" s="172"/>
    </row>
    <row r="7" spans="1:8">
      <c r="A7" s="153" t="s">
        <v>538</v>
      </c>
      <c r="B7" s="158"/>
      <c r="C7" s="159"/>
      <c r="D7" s="160">
        <v>44590</v>
      </c>
      <c r="E7" s="161"/>
      <c r="F7" s="162">
        <v>44504</v>
      </c>
      <c r="G7" s="163"/>
      <c r="H7" s="164"/>
    </row>
    <row r="8" spans="1:8">
      <c r="A8" s="165"/>
      <c r="B8" s="166"/>
      <c r="C8" s="167"/>
      <c r="D8" s="168">
        <v>32183</v>
      </c>
      <c r="E8" s="169"/>
      <c r="F8" s="170">
        <v>25876</v>
      </c>
      <c r="G8" s="171"/>
      <c r="H8" s="172"/>
    </row>
    <row r="9" spans="1:8">
      <c r="A9" s="153" t="s">
        <v>539</v>
      </c>
      <c r="B9" s="158"/>
      <c r="C9" s="159"/>
      <c r="D9" s="160">
        <v>38473</v>
      </c>
      <c r="E9" s="161"/>
      <c r="F9" s="162">
        <v>47820</v>
      </c>
      <c r="G9" s="163"/>
      <c r="H9" s="164"/>
    </row>
    <row r="10" spans="1:8">
      <c r="A10" s="165"/>
      <c r="B10" s="166"/>
      <c r="C10" s="167"/>
      <c r="D10" s="168">
        <v>26884</v>
      </c>
      <c r="E10" s="169"/>
      <c r="F10" s="170">
        <v>25855</v>
      </c>
      <c r="G10" s="171"/>
      <c r="H10" s="172"/>
    </row>
    <row r="11" spans="1:8">
      <c r="A11" s="153" t="s">
        <v>540</v>
      </c>
      <c r="B11" s="158"/>
      <c r="C11" s="159"/>
      <c r="D11" s="160">
        <v>28443</v>
      </c>
      <c r="E11" s="161"/>
      <c r="F11" s="162">
        <v>41934</v>
      </c>
      <c r="G11" s="163"/>
      <c r="H11" s="164"/>
    </row>
    <row r="12" spans="1:8">
      <c r="A12" s="165"/>
      <c r="B12" s="166"/>
      <c r="C12" s="173"/>
      <c r="D12" s="168">
        <v>24656</v>
      </c>
      <c r="E12" s="169"/>
      <c r="F12" s="170">
        <v>23352</v>
      </c>
      <c r="G12" s="171"/>
      <c r="H12" s="172"/>
    </row>
    <row r="13" spans="1:8">
      <c r="A13" s="153"/>
      <c r="B13" s="158"/>
      <c r="C13" s="174"/>
      <c r="D13" s="175">
        <v>42602</v>
      </c>
      <c r="E13" s="176"/>
      <c r="F13" s="177">
        <v>50948</v>
      </c>
      <c r="G13" s="178"/>
      <c r="H13" s="164"/>
    </row>
    <row r="14" spans="1:8">
      <c r="A14" s="165"/>
      <c r="B14" s="166"/>
      <c r="C14" s="167"/>
      <c r="D14" s="168">
        <v>30117</v>
      </c>
      <c r="E14" s="169"/>
      <c r="F14" s="170">
        <v>27320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7.8</v>
      </c>
      <c r="C19" s="179">
        <f>ROUND(VALUE(SUBSTITUTE(実質収支比率等に係る経年分析!G$48,"▲","-")),2)</f>
        <v>7.39</v>
      </c>
      <c r="D19" s="179">
        <f>ROUND(VALUE(SUBSTITUTE(実質収支比率等に係る経年分析!H$48,"▲","-")),2)</f>
        <v>7.81</v>
      </c>
      <c r="E19" s="179">
        <f>ROUND(VALUE(SUBSTITUTE(実質収支比率等に係る経年分析!I$48,"▲","-")),2)</f>
        <v>7.12</v>
      </c>
      <c r="F19" s="179">
        <f>ROUND(VALUE(SUBSTITUTE(実質収支比率等に係る経年分析!J$48,"▲","-")),2)</f>
        <v>8.2200000000000006</v>
      </c>
    </row>
    <row r="20" spans="1:11">
      <c r="A20" s="179" t="s">
        <v>55</v>
      </c>
      <c r="B20" s="179">
        <f>ROUND(VALUE(SUBSTITUTE(実質収支比率等に係る経年分析!F$47,"▲","-")),2)</f>
        <v>17.97</v>
      </c>
      <c r="C20" s="179">
        <f>ROUND(VALUE(SUBSTITUTE(実質収支比率等に係る経年分析!G$47,"▲","-")),2)</f>
        <v>19.18</v>
      </c>
      <c r="D20" s="179">
        <f>ROUND(VALUE(SUBSTITUTE(実質収支比率等に係る経年分析!H$47,"▲","-")),2)</f>
        <v>16.760000000000002</v>
      </c>
      <c r="E20" s="179">
        <f>ROUND(VALUE(SUBSTITUTE(実質収支比率等に係る経年分析!I$47,"▲","-")),2)</f>
        <v>14.03</v>
      </c>
      <c r="F20" s="179">
        <f>ROUND(VALUE(SUBSTITUTE(実質収支比率等に係る経年分析!J$47,"▲","-")),2)</f>
        <v>13.17</v>
      </c>
    </row>
    <row r="21" spans="1:11">
      <c r="A21" s="179" t="s">
        <v>56</v>
      </c>
      <c r="B21" s="179">
        <f>IF(ISNUMBER(VALUE(SUBSTITUTE(実質収支比率等に係る経年分析!F$49,"▲","-"))),ROUND(VALUE(SUBSTITUTE(実質収支比率等に係る経年分析!F$49,"▲","-")),2),NA())</f>
        <v>-0.84</v>
      </c>
      <c r="C21" s="179">
        <f>IF(ISNUMBER(VALUE(SUBSTITUTE(実質収支比率等に係る経年分析!G$49,"▲","-"))),ROUND(VALUE(SUBSTITUTE(実質収支比率等に係る経年分析!G$49,"▲","-")),2),NA())</f>
        <v>1.31</v>
      </c>
      <c r="D21" s="179">
        <f>IF(ISNUMBER(VALUE(SUBSTITUTE(実質収支比率等に係る経年分析!H$49,"▲","-"))),ROUND(VALUE(SUBSTITUTE(実質収支比率等に係る経年分析!H$49,"▲","-")),2),NA())</f>
        <v>-2.36</v>
      </c>
      <c r="E21" s="179">
        <f>IF(ISNUMBER(VALUE(SUBSTITUTE(実質収支比率等に係る経年分析!I$49,"▲","-"))),ROUND(VALUE(SUBSTITUTE(実質収支比率等に係る経年分析!I$49,"▲","-")),2),NA())</f>
        <v>-3.38</v>
      </c>
      <c r="F21" s="179">
        <f>IF(ISNUMBER(VALUE(SUBSTITUTE(実質収支比率等に係る経年分析!J$49,"▲","-"))),ROUND(VALUE(SUBSTITUTE(実質収支比率等に係る経年分析!J$49,"▲","-")),2),NA())</f>
        <v>0.43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武蔵高萩駅北土地区画整理事業特別会計（宅地造成分）</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1.42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1.34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0.48</v>
      </c>
    </row>
    <row r="32" spans="1:11">
      <c r="A32" s="180" t="str">
        <f>IF(連結実質赤字比率に係る赤字・黒字の構成分析!C$38="",NA(),連結実質赤字比率に係る赤字・黒字の構成分析!C$38)</f>
        <v>武蔵高萩駅北土地区画整理事業特別会計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0.62</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2.09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2.09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1.86</v>
      </c>
    </row>
    <row r="34" spans="1:16">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7.74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7.18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5.97</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7.14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6.84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7.12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7.59</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13.85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13.37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15.74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17.23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1461</v>
      </c>
      <c r="E42" s="181"/>
      <c r="F42" s="181"/>
      <c r="G42" s="181">
        <f>'実質公債費比率（分子）の構造'!L$52</f>
        <v>1346</v>
      </c>
      <c r="H42" s="181"/>
      <c r="I42" s="181"/>
      <c r="J42" s="181">
        <f>'実質公債費比率（分子）の構造'!M$52</f>
        <v>1359</v>
      </c>
      <c r="K42" s="181"/>
      <c r="L42" s="181"/>
      <c r="M42" s="181">
        <f>'実質公債費比率（分子）の構造'!N$52</f>
        <v>1349</v>
      </c>
      <c r="N42" s="181"/>
      <c r="O42" s="181"/>
      <c r="P42" s="181">
        <f>'実質公債費比率（分子）の構造'!O$52</f>
        <v>1416</v>
      </c>
    </row>
    <row r="43" spans="1:16">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c r="A45" s="181" t="s">
        <v>66</v>
      </c>
      <c r="B45" s="181">
        <f>'実質公債費比率（分子）の構造'!K$49</f>
        <v>55</v>
      </c>
      <c r="C45" s="181"/>
      <c r="D45" s="181"/>
      <c r="E45" s="181">
        <f>'実質公債費比率（分子）の構造'!L$49</f>
        <v>54</v>
      </c>
      <c r="F45" s="181"/>
      <c r="G45" s="181"/>
      <c r="H45" s="181">
        <f>'実質公債費比率（分子）の構造'!M$49</f>
        <v>60</v>
      </c>
      <c r="I45" s="181"/>
      <c r="J45" s="181"/>
      <c r="K45" s="181">
        <f>'実質公債費比率（分子）の構造'!N$49</f>
        <v>67</v>
      </c>
      <c r="L45" s="181"/>
      <c r="M45" s="181"/>
      <c r="N45" s="181">
        <f>'実質公債費比率（分子）の構造'!O$49</f>
        <v>45</v>
      </c>
      <c r="O45" s="181"/>
      <c r="P45" s="181"/>
    </row>
    <row r="46" spans="1:16">
      <c r="A46" s="181" t="s">
        <v>67</v>
      </c>
      <c r="B46" s="181">
        <f>'実質公債費比率（分子）の構造'!K$48</f>
        <v>431</v>
      </c>
      <c r="C46" s="181"/>
      <c r="D46" s="181"/>
      <c r="E46" s="181">
        <f>'実質公債費比率（分子）の構造'!L$48</f>
        <v>245</v>
      </c>
      <c r="F46" s="181"/>
      <c r="G46" s="181"/>
      <c r="H46" s="181">
        <f>'実質公債費比率（分子）の構造'!M$48</f>
        <v>294</v>
      </c>
      <c r="I46" s="181"/>
      <c r="J46" s="181"/>
      <c r="K46" s="181">
        <f>'実質公債費比率（分子）の構造'!N$48</f>
        <v>194</v>
      </c>
      <c r="L46" s="181"/>
      <c r="M46" s="181"/>
      <c r="N46" s="181">
        <f>'実質公債費比率（分子）の構造'!O$48</f>
        <v>157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1248</v>
      </c>
      <c r="C49" s="181"/>
      <c r="D49" s="181"/>
      <c r="E49" s="181">
        <f>'実質公債費比率（分子）の構造'!L$45</f>
        <v>1169</v>
      </c>
      <c r="F49" s="181"/>
      <c r="G49" s="181"/>
      <c r="H49" s="181">
        <f>'実質公債費比率（分子）の構造'!M$45</f>
        <v>1249</v>
      </c>
      <c r="I49" s="181"/>
      <c r="J49" s="181"/>
      <c r="K49" s="181">
        <f>'実質公債費比率（分子）の構造'!N$45</f>
        <v>1275</v>
      </c>
      <c r="L49" s="181"/>
      <c r="M49" s="181"/>
      <c r="N49" s="181">
        <f>'実質公債費比率（分子）の構造'!O$45</f>
        <v>1425</v>
      </c>
      <c r="O49" s="181"/>
      <c r="P49" s="181"/>
    </row>
    <row r="50" spans="1:16">
      <c r="A50" s="181" t="s">
        <v>71</v>
      </c>
      <c r="B50" s="181" t="e">
        <f>NA()</f>
        <v>#N/A</v>
      </c>
      <c r="C50" s="181">
        <f>IF(ISNUMBER('実質公債費比率（分子）の構造'!K$53),'実質公債費比率（分子）の構造'!K$53,NA())</f>
        <v>274</v>
      </c>
      <c r="D50" s="181" t="e">
        <f>NA()</f>
        <v>#N/A</v>
      </c>
      <c r="E50" s="181" t="e">
        <f>NA()</f>
        <v>#N/A</v>
      </c>
      <c r="F50" s="181">
        <f>IF(ISNUMBER('実質公債費比率（分子）の構造'!L$53),'実質公債費比率（分子）の構造'!L$53,NA())</f>
        <v>123</v>
      </c>
      <c r="G50" s="181" t="e">
        <f>NA()</f>
        <v>#N/A</v>
      </c>
      <c r="H50" s="181" t="e">
        <f>NA()</f>
        <v>#N/A</v>
      </c>
      <c r="I50" s="181">
        <f>IF(ISNUMBER('実質公債費比率（分子）の構造'!M$53),'実質公債費比率（分子）の構造'!M$53,NA())</f>
        <v>245</v>
      </c>
      <c r="J50" s="181" t="e">
        <f>NA()</f>
        <v>#N/A</v>
      </c>
      <c r="K50" s="181" t="e">
        <f>NA()</f>
        <v>#N/A</v>
      </c>
      <c r="L50" s="181">
        <f>IF(ISNUMBER('実質公債費比率（分子）の構造'!N$53),'実質公債費比率（分子）の構造'!N$53,NA())</f>
        <v>188</v>
      </c>
      <c r="M50" s="181" t="e">
        <f>NA()</f>
        <v>#N/A</v>
      </c>
      <c r="N50" s="181" t="e">
        <f>NA()</f>
        <v>#N/A</v>
      </c>
      <c r="O50" s="181">
        <f>IF(ISNUMBER('実質公債費比率（分子）の構造'!O$53),'実質公債費比率（分子）の構造'!O$53,NA())</f>
        <v>212</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16164</v>
      </c>
      <c r="E56" s="180"/>
      <c r="F56" s="180"/>
      <c r="G56" s="180">
        <f>'将来負担比率（分子）の構造'!J$52</f>
        <v>15402</v>
      </c>
      <c r="H56" s="180"/>
      <c r="I56" s="180"/>
      <c r="J56" s="180">
        <f>'将来負担比率（分子）の構造'!K$52</f>
        <v>15478</v>
      </c>
      <c r="K56" s="180"/>
      <c r="L56" s="180"/>
      <c r="M56" s="180">
        <f>'将来負担比率（分子）の構造'!L$52</f>
        <v>15314</v>
      </c>
      <c r="N56" s="180"/>
      <c r="O56" s="180"/>
      <c r="P56" s="180">
        <f>'将来負担比率（分子）の構造'!M$52</f>
        <v>15246</v>
      </c>
    </row>
    <row r="57" spans="1:16">
      <c r="A57" s="180" t="s">
        <v>42</v>
      </c>
      <c r="B57" s="180"/>
      <c r="C57" s="180"/>
      <c r="D57" s="180">
        <f>'将来負担比率（分子）の構造'!I$51</f>
        <v>2175</v>
      </c>
      <c r="E57" s="180"/>
      <c r="F57" s="180"/>
      <c r="G57" s="180">
        <f>'将来負担比率（分子）の構造'!J$51</f>
        <v>2092</v>
      </c>
      <c r="H57" s="180"/>
      <c r="I57" s="180"/>
      <c r="J57" s="180">
        <f>'将来負担比率（分子）の構造'!K$51</f>
        <v>2108</v>
      </c>
      <c r="K57" s="180"/>
      <c r="L57" s="180"/>
      <c r="M57" s="180">
        <f>'将来負担比率（分子）の構造'!L$51</f>
        <v>1990</v>
      </c>
      <c r="N57" s="180"/>
      <c r="O57" s="180"/>
      <c r="P57" s="180">
        <f>'将来負担比率（分子）の構造'!M$51</f>
        <v>1357</v>
      </c>
    </row>
    <row r="58" spans="1:16">
      <c r="A58" s="180" t="s">
        <v>41</v>
      </c>
      <c r="B58" s="180"/>
      <c r="C58" s="180"/>
      <c r="D58" s="180">
        <f>'将来負担比率（分子）の構造'!I$50</f>
        <v>3152</v>
      </c>
      <c r="E58" s="180"/>
      <c r="F58" s="180"/>
      <c r="G58" s="180">
        <f>'将来負担比率（分子）の構造'!J$50</f>
        <v>3426</v>
      </c>
      <c r="H58" s="180"/>
      <c r="I58" s="180"/>
      <c r="J58" s="180">
        <f>'将来負担比率（分子）の構造'!K$50</f>
        <v>3443</v>
      </c>
      <c r="K58" s="180"/>
      <c r="L58" s="180"/>
      <c r="M58" s="180">
        <f>'将来負担比率（分子）の構造'!L$50</f>
        <v>3644</v>
      </c>
      <c r="N58" s="180"/>
      <c r="O58" s="180"/>
      <c r="P58" s="180">
        <f>'将来負担比率（分子）の構造'!M$50</f>
        <v>3933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1317</v>
      </c>
      <c r="C62" s="180"/>
      <c r="D62" s="180"/>
      <c r="E62" s="180">
        <f>'将来負担比率（分子）の構造'!J$45</f>
        <v>1133</v>
      </c>
      <c r="F62" s="180"/>
      <c r="G62" s="180"/>
      <c r="H62" s="180">
        <f>'将来負担比率（分子）の構造'!K$45</f>
        <v>1141</v>
      </c>
      <c r="I62" s="180"/>
      <c r="J62" s="180"/>
      <c r="K62" s="180">
        <f>'将来負担比率（分子）の構造'!L$45</f>
        <v>1029</v>
      </c>
      <c r="L62" s="180"/>
      <c r="M62" s="180"/>
      <c r="N62" s="180">
        <f>'将来負担比率（分子）の構造'!M$45</f>
        <v>999</v>
      </c>
      <c r="O62" s="180"/>
      <c r="P62" s="180"/>
    </row>
    <row r="63" spans="1:16">
      <c r="A63" s="180" t="s">
        <v>34</v>
      </c>
      <c r="B63" s="180">
        <f>'将来負担比率（分子）の構造'!I$44</f>
        <v>279</v>
      </c>
      <c r="C63" s="180"/>
      <c r="D63" s="180"/>
      <c r="E63" s="180">
        <f>'将来負担比率（分子）の構造'!J$44</f>
        <v>285</v>
      </c>
      <c r="F63" s="180"/>
      <c r="G63" s="180"/>
      <c r="H63" s="180">
        <f>'将来負担比率（分子）の構造'!K$44</f>
        <v>251</v>
      </c>
      <c r="I63" s="180"/>
      <c r="J63" s="180"/>
      <c r="K63" s="180">
        <f>'将来負担比率（分子）の構造'!L$44</f>
        <v>204</v>
      </c>
      <c r="L63" s="180"/>
      <c r="M63" s="180"/>
      <c r="N63" s="180">
        <f>'将来負担比率（分子）の構造'!M$44</f>
        <v>248</v>
      </c>
      <c r="O63" s="180"/>
      <c r="P63" s="180"/>
    </row>
    <row r="64" spans="1:16">
      <c r="A64" s="180" t="s">
        <v>33</v>
      </c>
      <c r="B64" s="180">
        <f>'将来負担比率（分子）の構造'!I$43</f>
        <v>4167</v>
      </c>
      <c r="C64" s="180"/>
      <c r="D64" s="180"/>
      <c r="E64" s="180">
        <f>'将来負担比率（分子）の構造'!J$43</f>
        <v>3985</v>
      </c>
      <c r="F64" s="180"/>
      <c r="G64" s="180"/>
      <c r="H64" s="180">
        <f>'将来負担比率（分子）の構造'!K$43</f>
        <v>3964</v>
      </c>
      <c r="I64" s="180"/>
      <c r="J64" s="180"/>
      <c r="K64" s="180">
        <f>'将来負担比率（分子）の構造'!L$43</f>
        <v>3041</v>
      </c>
      <c r="L64" s="180"/>
      <c r="M64" s="180"/>
      <c r="N64" s="180">
        <f>'将来負担比率（分子）の構造'!M$43</f>
        <v>2590</v>
      </c>
      <c r="O64" s="180"/>
      <c r="P64" s="180"/>
    </row>
    <row r="65" spans="1:16">
      <c r="A65" s="180" t="s">
        <v>32</v>
      </c>
      <c r="B65" s="180">
        <f>'将来負担比率（分子）の構造'!I$42</f>
        <v>13</v>
      </c>
      <c r="C65" s="180"/>
      <c r="D65" s="180"/>
      <c r="E65" s="180">
        <f>'将来負担比率（分子）の構造'!J$42</f>
        <v>12</v>
      </c>
      <c r="F65" s="180"/>
      <c r="G65" s="180"/>
      <c r="H65" s="180">
        <f>'将来負担比率（分子）の構造'!K$42</f>
        <v>12</v>
      </c>
      <c r="I65" s="180"/>
      <c r="J65" s="180"/>
      <c r="K65" s="180">
        <f>'将来負担比率（分子）の構造'!L$42</f>
        <v>11</v>
      </c>
      <c r="L65" s="180"/>
      <c r="M65" s="180"/>
      <c r="N65" s="180">
        <f>'将来負担比率（分子）の構造'!M$42</f>
        <v>11</v>
      </c>
      <c r="O65" s="180"/>
      <c r="P65" s="180"/>
    </row>
    <row r="66" spans="1:16">
      <c r="A66" s="180" t="s">
        <v>31</v>
      </c>
      <c r="B66" s="180">
        <f>'将来負担比率（分子）の構造'!I$41</f>
        <v>14536</v>
      </c>
      <c r="C66" s="180"/>
      <c r="D66" s="180"/>
      <c r="E66" s="180">
        <f>'将来負担比率（分子）の構造'!J$41</f>
        <v>15688</v>
      </c>
      <c r="F66" s="180"/>
      <c r="G66" s="180"/>
      <c r="H66" s="180">
        <f>'将来負担比率（分子）の構造'!K$41</f>
        <v>16487</v>
      </c>
      <c r="I66" s="180"/>
      <c r="J66" s="180"/>
      <c r="K66" s="180">
        <f>'将来負担比率（分子）の構造'!L$41</f>
        <v>17007</v>
      </c>
      <c r="L66" s="180"/>
      <c r="M66" s="180"/>
      <c r="N66" s="180">
        <f>'将来負担比率（分子）の構造'!M$41</f>
        <v>17053</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183</v>
      </c>
      <c r="G67" s="180" t="e">
        <f>NA()</f>
        <v>#N/A</v>
      </c>
      <c r="H67" s="180" t="e">
        <f>NA()</f>
        <v>#N/A</v>
      </c>
      <c r="I67" s="180">
        <f>IF(ISNUMBER('将来負担比率（分子）の構造'!K$53), IF('将来負担比率（分子）の構造'!K$53 &lt; 0, 0, '将来負担比率（分子）の構造'!K$53), NA())</f>
        <v>827</v>
      </c>
      <c r="J67" s="180" t="e">
        <f>NA()</f>
        <v>#N/A</v>
      </c>
      <c r="K67" s="180" t="e">
        <f>NA()</f>
        <v>#N/A</v>
      </c>
      <c r="L67" s="180">
        <f>IF(ISNUMBER('将来負担比率（分子）の構造'!L$53), IF('将来負担比率（分子）の構造'!L$53 &lt; 0, 0, '将来負担比率（分子）の構造'!L$53), NA())</f>
        <v>344</v>
      </c>
      <c r="M67" s="180" t="e">
        <f>NA()</f>
        <v>#N/A</v>
      </c>
      <c r="N67" s="180" t="e">
        <f>NA()</f>
        <v>#N/A</v>
      </c>
      <c r="O67" s="180">
        <f>IF(ISNUMBER('将来負担比率（分子）の構造'!M$53), IF('将来負担比率（分子）の構造'!M$53 &lt; 0, 0, '将来負担比率（分子）の構造'!M$53), NA())</f>
        <v>365</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1824</v>
      </c>
      <c r="C72" s="184">
        <f>基金残高に係る経年分析!G55</f>
        <v>1529</v>
      </c>
      <c r="D72" s="184">
        <f>基金残高に係る経年分析!H55</f>
        <v>1445</v>
      </c>
    </row>
    <row r="73" spans="1:16">
      <c r="A73" s="183" t="s">
        <v>78</v>
      </c>
      <c r="B73" s="184">
        <f>基金残高に係る経年分析!F56</f>
        <v>194</v>
      </c>
      <c r="C73" s="184">
        <f>基金残高に係る経年分析!G56</f>
        <v>194</v>
      </c>
      <c r="D73" s="184">
        <f>基金残高に係る経年分析!H56</f>
        <v>194</v>
      </c>
    </row>
    <row r="74" spans="1:16">
      <c r="A74" s="183" t="s">
        <v>79</v>
      </c>
      <c r="B74" s="184">
        <f>基金残高に係る経年分析!F57</f>
        <v>879</v>
      </c>
      <c r="C74" s="184">
        <f>基金残高に係る経年分析!G57</f>
        <v>1292</v>
      </c>
      <c r="D74" s="184">
        <f>基金残高に係る経年分析!H57</f>
        <v>1583</v>
      </c>
    </row>
  </sheetData>
  <sheetProtection algorithmName="SHA-512" hashValue="5OrTZfmo0mu41l+jMdTF6YvhL2K4p3rKBlPrabqU8+68GA+xjh+/kk8G/jG6mrwiexxdtuKdjIHwkzcV8qjT1A==" saltValue="dCdNGm++y5CzWoLdNqa3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5" t="s">
        <v>210</v>
      </c>
      <c r="DI1" s="796"/>
      <c r="DJ1" s="796"/>
      <c r="DK1" s="796"/>
      <c r="DL1" s="796"/>
      <c r="DM1" s="796"/>
      <c r="DN1" s="797"/>
      <c r="DO1" s="225"/>
      <c r="DP1" s="795" t="s">
        <v>211</v>
      </c>
      <c r="DQ1" s="796"/>
      <c r="DR1" s="796"/>
      <c r="DS1" s="796"/>
      <c r="DT1" s="796"/>
      <c r="DU1" s="796"/>
      <c r="DV1" s="796"/>
      <c r="DW1" s="796"/>
      <c r="DX1" s="796"/>
      <c r="DY1" s="796"/>
      <c r="DZ1" s="796"/>
      <c r="EA1" s="796"/>
      <c r="EB1" s="796"/>
      <c r="EC1" s="797"/>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7" t="s">
        <v>213</v>
      </c>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7" t="s">
        <v>214</v>
      </c>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9"/>
      <c r="CD3" s="780" t="s">
        <v>215</v>
      </c>
      <c r="CE3" s="781"/>
      <c r="CF3" s="781"/>
      <c r="CG3" s="781"/>
      <c r="CH3" s="781"/>
      <c r="CI3" s="781"/>
      <c r="CJ3" s="781"/>
      <c r="CK3" s="781"/>
      <c r="CL3" s="781"/>
      <c r="CM3" s="781"/>
      <c r="CN3" s="781"/>
      <c r="CO3" s="781"/>
      <c r="CP3" s="781"/>
      <c r="CQ3" s="781"/>
      <c r="CR3" s="781"/>
      <c r="CS3" s="781"/>
      <c r="CT3" s="781"/>
      <c r="CU3" s="781"/>
      <c r="CV3" s="781"/>
      <c r="CW3" s="781"/>
      <c r="CX3" s="781"/>
      <c r="CY3" s="781"/>
      <c r="CZ3" s="781"/>
      <c r="DA3" s="781"/>
      <c r="DB3" s="781"/>
      <c r="DC3" s="781"/>
      <c r="DD3" s="781"/>
      <c r="DE3" s="781"/>
      <c r="DF3" s="781"/>
      <c r="DG3" s="781"/>
      <c r="DH3" s="781"/>
      <c r="DI3" s="781"/>
      <c r="DJ3" s="781"/>
      <c r="DK3" s="781"/>
      <c r="DL3" s="781"/>
      <c r="DM3" s="781"/>
      <c r="DN3" s="781"/>
      <c r="DO3" s="781"/>
      <c r="DP3" s="781"/>
      <c r="DQ3" s="781"/>
      <c r="DR3" s="781"/>
      <c r="DS3" s="781"/>
      <c r="DT3" s="781"/>
      <c r="DU3" s="781"/>
      <c r="DV3" s="781"/>
      <c r="DW3" s="781"/>
      <c r="DX3" s="781"/>
      <c r="DY3" s="781"/>
      <c r="DZ3" s="781"/>
      <c r="EA3" s="781"/>
      <c r="EB3" s="781"/>
      <c r="EC3" s="782"/>
    </row>
    <row r="4" spans="2:143" ht="11.25" customHeight="1">
      <c r="B4" s="737" t="s">
        <v>1</v>
      </c>
      <c r="C4" s="738"/>
      <c r="D4" s="738"/>
      <c r="E4" s="738"/>
      <c r="F4" s="738"/>
      <c r="G4" s="738"/>
      <c r="H4" s="738"/>
      <c r="I4" s="738"/>
      <c r="J4" s="738"/>
      <c r="K4" s="738"/>
      <c r="L4" s="738"/>
      <c r="M4" s="738"/>
      <c r="N4" s="738"/>
      <c r="O4" s="738"/>
      <c r="P4" s="738"/>
      <c r="Q4" s="739"/>
      <c r="R4" s="737" t="s">
        <v>216</v>
      </c>
      <c r="S4" s="738"/>
      <c r="T4" s="738"/>
      <c r="U4" s="738"/>
      <c r="V4" s="738"/>
      <c r="W4" s="738"/>
      <c r="X4" s="738"/>
      <c r="Y4" s="739"/>
      <c r="Z4" s="737" t="s">
        <v>217</v>
      </c>
      <c r="AA4" s="738"/>
      <c r="AB4" s="738"/>
      <c r="AC4" s="739"/>
      <c r="AD4" s="737" t="s">
        <v>218</v>
      </c>
      <c r="AE4" s="738"/>
      <c r="AF4" s="738"/>
      <c r="AG4" s="738"/>
      <c r="AH4" s="738"/>
      <c r="AI4" s="738"/>
      <c r="AJ4" s="738"/>
      <c r="AK4" s="739"/>
      <c r="AL4" s="737" t="s">
        <v>217</v>
      </c>
      <c r="AM4" s="738"/>
      <c r="AN4" s="738"/>
      <c r="AO4" s="739"/>
      <c r="AP4" s="798" t="s">
        <v>219</v>
      </c>
      <c r="AQ4" s="798"/>
      <c r="AR4" s="798"/>
      <c r="AS4" s="798"/>
      <c r="AT4" s="798"/>
      <c r="AU4" s="798"/>
      <c r="AV4" s="798"/>
      <c r="AW4" s="798"/>
      <c r="AX4" s="798"/>
      <c r="AY4" s="798"/>
      <c r="AZ4" s="798"/>
      <c r="BA4" s="798"/>
      <c r="BB4" s="798"/>
      <c r="BC4" s="798"/>
      <c r="BD4" s="798"/>
      <c r="BE4" s="798"/>
      <c r="BF4" s="798"/>
      <c r="BG4" s="798" t="s">
        <v>220</v>
      </c>
      <c r="BH4" s="798"/>
      <c r="BI4" s="798"/>
      <c r="BJ4" s="798"/>
      <c r="BK4" s="798"/>
      <c r="BL4" s="798"/>
      <c r="BM4" s="798"/>
      <c r="BN4" s="798"/>
      <c r="BO4" s="798" t="s">
        <v>217</v>
      </c>
      <c r="BP4" s="798"/>
      <c r="BQ4" s="798"/>
      <c r="BR4" s="798"/>
      <c r="BS4" s="798" t="s">
        <v>221</v>
      </c>
      <c r="BT4" s="798"/>
      <c r="BU4" s="798"/>
      <c r="BV4" s="798"/>
      <c r="BW4" s="798"/>
      <c r="BX4" s="798"/>
      <c r="BY4" s="798"/>
      <c r="BZ4" s="798"/>
      <c r="CA4" s="798"/>
      <c r="CB4" s="798"/>
      <c r="CD4" s="780" t="s">
        <v>222</v>
      </c>
      <c r="CE4" s="781"/>
      <c r="CF4" s="781"/>
      <c r="CG4" s="781"/>
      <c r="CH4" s="781"/>
      <c r="CI4" s="781"/>
      <c r="CJ4" s="781"/>
      <c r="CK4" s="781"/>
      <c r="CL4" s="781"/>
      <c r="CM4" s="781"/>
      <c r="CN4" s="781"/>
      <c r="CO4" s="781"/>
      <c r="CP4" s="781"/>
      <c r="CQ4" s="781"/>
      <c r="CR4" s="781"/>
      <c r="CS4" s="781"/>
      <c r="CT4" s="781"/>
      <c r="CU4" s="781"/>
      <c r="CV4" s="781"/>
      <c r="CW4" s="781"/>
      <c r="CX4" s="781"/>
      <c r="CY4" s="781"/>
      <c r="CZ4" s="781"/>
      <c r="DA4" s="781"/>
      <c r="DB4" s="781"/>
      <c r="DC4" s="781"/>
      <c r="DD4" s="781"/>
      <c r="DE4" s="781"/>
      <c r="DF4" s="781"/>
      <c r="DG4" s="781"/>
      <c r="DH4" s="781"/>
      <c r="DI4" s="781"/>
      <c r="DJ4" s="781"/>
      <c r="DK4" s="781"/>
      <c r="DL4" s="781"/>
      <c r="DM4" s="781"/>
      <c r="DN4" s="781"/>
      <c r="DO4" s="781"/>
      <c r="DP4" s="781"/>
      <c r="DQ4" s="781"/>
      <c r="DR4" s="781"/>
      <c r="DS4" s="781"/>
      <c r="DT4" s="781"/>
      <c r="DU4" s="781"/>
      <c r="DV4" s="781"/>
      <c r="DW4" s="781"/>
      <c r="DX4" s="781"/>
      <c r="DY4" s="781"/>
      <c r="DZ4" s="781"/>
      <c r="EA4" s="781"/>
      <c r="EB4" s="781"/>
      <c r="EC4" s="782"/>
    </row>
    <row r="5" spans="2:143" s="229" customFormat="1" ht="11.25" customHeight="1">
      <c r="B5" s="762" t="s">
        <v>223</v>
      </c>
      <c r="C5" s="763"/>
      <c r="D5" s="763"/>
      <c r="E5" s="763"/>
      <c r="F5" s="763"/>
      <c r="G5" s="763"/>
      <c r="H5" s="763"/>
      <c r="I5" s="763"/>
      <c r="J5" s="763"/>
      <c r="K5" s="763"/>
      <c r="L5" s="763"/>
      <c r="M5" s="763"/>
      <c r="N5" s="763"/>
      <c r="O5" s="763"/>
      <c r="P5" s="763"/>
      <c r="Q5" s="764"/>
      <c r="R5" s="728">
        <v>8354211</v>
      </c>
      <c r="S5" s="729"/>
      <c r="T5" s="729"/>
      <c r="U5" s="729"/>
      <c r="V5" s="729"/>
      <c r="W5" s="729"/>
      <c r="X5" s="729"/>
      <c r="Y5" s="775"/>
      <c r="Z5" s="793">
        <v>45</v>
      </c>
      <c r="AA5" s="793"/>
      <c r="AB5" s="793"/>
      <c r="AC5" s="793"/>
      <c r="AD5" s="794">
        <v>8029184</v>
      </c>
      <c r="AE5" s="794"/>
      <c r="AF5" s="794"/>
      <c r="AG5" s="794"/>
      <c r="AH5" s="794"/>
      <c r="AI5" s="794"/>
      <c r="AJ5" s="794"/>
      <c r="AK5" s="794"/>
      <c r="AL5" s="776">
        <v>77.3</v>
      </c>
      <c r="AM5" s="745"/>
      <c r="AN5" s="745"/>
      <c r="AO5" s="777"/>
      <c r="AP5" s="762" t="s">
        <v>224</v>
      </c>
      <c r="AQ5" s="763"/>
      <c r="AR5" s="763"/>
      <c r="AS5" s="763"/>
      <c r="AT5" s="763"/>
      <c r="AU5" s="763"/>
      <c r="AV5" s="763"/>
      <c r="AW5" s="763"/>
      <c r="AX5" s="763"/>
      <c r="AY5" s="763"/>
      <c r="AZ5" s="763"/>
      <c r="BA5" s="763"/>
      <c r="BB5" s="763"/>
      <c r="BC5" s="763"/>
      <c r="BD5" s="763"/>
      <c r="BE5" s="763"/>
      <c r="BF5" s="764"/>
      <c r="BG5" s="663">
        <v>8029184</v>
      </c>
      <c r="BH5" s="666"/>
      <c r="BI5" s="666"/>
      <c r="BJ5" s="666"/>
      <c r="BK5" s="666"/>
      <c r="BL5" s="666"/>
      <c r="BM5" s="666"/>
      <c r="BN5" s="667"/>
      <c r="BO5" s="725">
        <v>96.1</v>
      </c>
      <c r="BP5" s="725"/>
      <c r="BQ5" s="725"/>
      <c r="BR5" s="725"/>
      <c r="BS5" s="726" t="s">
        <v>126</v>
      </c>
      <c r="BT5" s="726"/>
      <c r="BU5" s="726"/>
      <c r="BV5" s="726"/>
      <c r="BW5" s="726"/>
      <c r="BX5" s="726"/>
      <c r="BY5" s="726"/>
      <c r="BZ5" s="726"/>
      <c r="CA5" s="726"/>
      <c r="CB5" s="767"/>
      <c r="CD5" s="780" t="s">
        <v>219</v>
      </c>
      <c r="CE5" s="781"/>
      <c r="CF5" s="781"/>
      <c r="CG5" s="781"/>
      <c r="CH5" s="781"/>
      <c r="CI5" s="781"/>
      <c r="CJ5" s="781"/>
      <c r="CK5" s="781"/>
      <c r="CL5" s="781"/>
      <c r="CM5" s="781"/>
      <c r="CN5" s="781"/>
      <c r="CO5" s="781"/>
      <c r="CP5" s="781"/>
      <c r="CQ5" s="782"/>
      <c r="CR5" s="780" t="s">
        <v>225</v>
      </c>
      <c r="CS5" s="781"/>
      <c r="CT5" s="781"/>
      <c r="CU5" s="781"/>
      <c r="CV5" s="781"/>
      <c r="CW5" s="781"/>
      <c r="CX5" s="781"/>
      <c r="CY5" s="782"/>
      <c r="CZ5" s="780" t="s">
        <v>217</v>
      </c>
      <c r="DA5" s="781"/>
      <c r="DB5" s="781"/>
      <c r="DC5" s="782"/>
      <c r="DD5" s="780" t="s">
        <v>226</v>
      </c>
      <c r="DE5" s="781"/>
      <c r="DF5" s="781"/>
      <c r="DG5" s="781"/>
      <c r="DH5" s="781"/>
      <c r="DI5" s="781"/>
      <c r="DJ5" s="781"/>
      <c r="DK5" s="781"/>
      <c r="DL5" s="781"/>
      <c r="DM5" s="781"/>
      <c r="DN5" s="781"/>
      <c r="DO5" s="781"/>
      <c r="DP5" s="782"/>
      <c r="DQ5" s="780" t="s">
        <v>227</v>
      </c>
      <c r="DR5" s="781"/>
      <c r="DS5" s="781"/>
      <c r="DT5" s="781"/>
      <c r="DU5" s="781"/>
      <c r="DV5" s="781"/>
      <c r="DW5" s="781"/>
      <c r="DX5" s="781"/>
      <c r="DY5" s="781"/>
      <c r="DZ5" s="781"/>
      <c r="EA5" s="781"/>
      <c r="EB5" s="781"/>
      <c r="EC5" s="782"/>
    </row>
    <row r="6" spans="2:143" ht="11.25" customHeight="1">
      <c r="B6" s="660" t="s">
        <v>228</v>
      </c>
      <c r="C6" s="661"/>
      <c r="D6" s="661"/>
      <c r="E6" s="661"/>
      <c r="F6" s="661"/>
      <c r="G6" s="661"/>
      <c r="H6" s="661"/>
      <c r="I6" s="661"/>
      <c r="J6" s="661"/>
      <c r="K6" s="661"/>
      <c r="L6" s="661"/>
      <c r="M6" s="661"/>
      <c r="N6" s="661"/>
      <c r="O6" s="661"/>
      <c r="P6" s="661"/>
      <c r="Q6" s="662"/>
      <c r="R6" s="663">
        <v>164921</v>
      </c>
      <c r="S6" s="666"/>
      <c r="T6" s="666"/>
      <c r="U6" s="666"/>
      <c r="V6" s="666"/>
      <c r="W6" s="666"/>
      <c r="X6" s="666"/>
      <c r="Y6" s="667"/>
      <c r="Z6" s="725">
        <v>0.9</v>
      </c>
      <c r="AA6" s="725"/>
      <c r="AB6" s="725"/>
      <c r="AC6" s="725"/>
      <c r="AD6" s="726">
        <v>164921</v>
      </c>
      <c r="AE6" s="726"/>
      <c r="AF6" s="726"/>
      <c r="AG6" s="726"/>
      <c r="AH6" s="726"/>
      <c r="AI6" s="726"/>
      <c r="AJ6" s="726"/>
      <c r="AK6" s="726"/>
      <c r="AL6" s="668">
        <v>1.6</v>
      </c>
      <c r="AM6" s="669"/>
      <c r="AN6" s="669"/>
      <c r="AO6" s="727"/>
      <c r="AP6" s="660" t="s">
        <v>229</v>
      </c>
      <c r="AQ6" s="661"/>
      <c r="AR6" s="661"/>
      <c r="AS6" s="661"/>
      <c r="AT6" s="661"/>
      <c r="AU6" s="661"/>
      <c r="AV6" s="661"/>
      <c r="AW6" s="661"/>
      <c r="AX6" s="661"/>
      <c r="AY6" s="661"/>
      <c r="AZ6" s="661"/>
      <c r="BA6" s="661"/>
      <c r="BB6" s="661"/>
      <c r="BC6" s="661"/>
      <c r="BD6" s="661"/>
      <c r="BE6" s="661"/>
      <c r="BF6" s="662"/>
      <c r="BG6" s="663">
        <v>8029184</v>
      </c>
      <c r="BH6" s="666"/>
      <c r="BI6" s="666"/>
      <c r="BJ6" s="666"/>
      <c r="BK6" s="666"/>
      <c r="BL6" s="666"/>
      <c r="BM6" s="666"/>
      <c r="BN6" s="667"/>
      <c r="BO6" s="725">
        <v>96.1</v>
      </c>
      <c r="BP6" s="725"/>
      <c r="BQ6" s="725"/>
      <c r="BR6" s="725"/>
      <c r="BS6" s="726" t="s">
        <v>230</v>
      </c>
      <c r="BT6" s="726"/>
      <c r="BU6" s="726"/>
      <c r="BV6" s="726"/>
      <c r="BW6" s="726"/>
      <c r="BX6" s="726"/>
      <c r="BY6" s="726"/>
      <c r="BZ6" s="726"/>
      <c r="CA6" s="726"/>
      <c r="CB6" s="767"/>
      <c r="CD6" s="734" t="s">
        <v>231</v>
      </c>
      <c r="CE6" s="735"/>
      <c r="CF6" s="735"/>
      <c r="CG6" s="735"/>
      <c r="CH6" s="735"/>
      <c r="CI6" s="735"/>
      <c r="CJ6" s="735"/>
      <c r="CK6" s="735"/>
      <c r="CL6" s="735"/>
      <c r="CM6" s="735"/>
      <c r="CN6" s="735"/>
      <c r="CO6" s="735"/>
      <c r="CP6" s="735"/>
      <c r="CQ6" s="736"/>
      <c r="CR6" s="663">
        <v>178406</v>
      </c>
      <c r="CS6" s="666"/>
      <c r="CT6" s="666"/>
      <c r="CU6" s="666"/>
      <c r="CV6" s="666"/>
      <c r="CW6" s="666"/>
      <c r="CX6" s="666"/>
      <c r="CY6" s="667"/>
      <c r="CZ6" s="776">
        <v>1</v>
      </c>
      <c r="DA6" s="745"/>
      <c r="DB6" s="745"/>
      <c r="DC6" s="779"/>
      <c r="DD6" s="671" t="s">
        <v>230</v>
      </c>
      <c r="DE6" s="666"/>
      <c r="DF6" s="666"/>
      <c r="DG6" s="666"/>
      <c r="DH6" s="666"/>
      <c r="DI6" s="666"/>
      <c r="DJ6" s="666"/>
      <c r="DK6" s="666"/>
      <c r="DL6" s="666"/>
      <c r="DM6" s="666"/>
      <c r="DN6" s="666"/>
      <c r="DO6" s="666"/>
      <c r="DP6" s="667"/>
      <c r="DQ6" s="671">
        <v>178406</v>
      </c>
      <c r="DR6" s="666"/>
      <c r="DS6" s="666"/>
      <c r="DT6" s="666"/>
      <c r="DU6" s="666"/>
      <c r="DV6" s="666"/>
      <c r="DW6" s="666"/>
      <c r="DX6" s="666"/>
      <c r="DY6" s="666"/>
      <c r="DZ6" s="666"/>
      <c r="EA6" s="666"/>
      <c r="EB6" s="666"/>
      <c r="EC6" s="706"/>
    </row>
    <row r="7" spans="2:143" ht="11.25" customHeight="1">
      <c r="B7" s="660" t="s">
        <v>232</v>
      </c>
      <c r="C7" s="661"/>
      <c r="D7" s="661"/>
      <c r="E7" s="661"/>
      <c r="F7" s="661"/>
      <c r="G7" s="661"/>
      <c r="H7" s="661"/>
      <c r="I7" s="661"/>
      <c r="J7" s="661"/>
      <c r="K7" s="661"/>
      <c r="L7" s="661"/>
      <c r="M7" s="661"/>
      <c r="N7" s="661"/>
      <c r="O7" s="661"/>
      <c r="P7" s="661"/>
      <c r="Q7" s="662"/>
      <c r="R7" s="663">
        <v>10377</v>
      </c>
      <c r="S7" s="666"/>
      <c r="T7" s="666"/>
      <c r="U7" s="666"/>
      <c r="V7" s="666"/>
      <c r="W7" s="666"/>
      <c r="X7" s="666"/>
      <c r="Y7" s="667"/>
      <c r="Z7" s="725">
        <v>0.1</v>
      </c>
      <c r="AA7" s="725"/>
      <c r="AB7" s="725"/>
      <c r="AC7" s="725"/>
      <c r="AD7" s="726">
        <v>10377</v>
      </c>
      <c r="AE7" s="726"/>
      <c r="AF7" s="726"/>
      <c r="AG7" s="726"/>
      <c r="AH7" s="726"/>
      <c r="AI7" s="726"/>
      <c r="AJ7" s="726"/>
      <c r="AK7" s="726"/>
      <c r="AL7" s="668">
        <v>0.1</v>
      </c>
      <c r="AM7" s="669"/>
      <c r="AN7" s="669"/>
      <c r="AO7" s="727"/>
      <c r="AP7" s="660" t="s">
        <v>233</v>
      </c>
      <c r="AQ7" s="661"/>
      <c r="AR7" s="661"/>
      <c r="AS7" s="661"/>
      <c r="AT7" s="661"/>
      <c r="AU7" s="661"/>
      <c r="AV7" s="661"/>
      <c r="AW7" s="661"/>
      <c r="AX7" s="661"/>
      <c r="AY7" s="661"/>
      <c r="AZ7" s="661"/>
      <c r="BA7" s="661"/>
      <c r="BB7" s="661"/>
      <c r="BC7" s="661"/>
      <c r="BD7" s="661"/>
      <c r="BE7" s="661"/>
      <c r="BF7" s="662"/>
      <c r="BG7" s="663">
        <v>3539955</v>
      </c>
      <c r="BH7" s="666"/>
      <c r="BI7" s="666"/>
      <c r="BJ7" s="666"/>
      <c r="BK7" s="666"/>
      <c r="BL7" s="666"/>
      <c r="BM7" s="666"/>
      <c r="BN7" s="667"/>
      <c r="BO7" s="725">
        <v>42.4</v>
      </c>
      <c r="BP7" s="725"/>
      <c r="BQ7" s="725"/>
      <c r="BR7" s="725"/>
      <c r="BS7" s="726" t="s">
        <v>126</v>
      </c>
      <c r="BT7" s="726"/>
      <c r="BU7" s="726"/>
      <c r="BV7" s="726"/>
      <c r="BW7" s="726"/>
      <c r="BX7" s="726"/>
      <c r="BY7" s="726"/>
      <c r="BZ7" s="726"/>
      <c r="CA7" s="726"/>
      <c r="CB7" s="767"/>
      <c r="CD7" s="707" t="s">
        <v>234</v>
      </c>
      <c r="CE7" s="704"/>
      <c r="CF7" s="704"/>
      <c r="CG7" s="704"/>
      <c r="CH7" s="704"/>
      <c r="CI7" s="704"/>
      <c r="CJ7" s="704"/>
      <c r="CK7" s="704"/>
      <c r="CL7" s="704"/>
      <c r="CM7" s="704"/>
      <c r="CN7" s="704"/>
      <c r="CO7" s="704"/>
      <c r="CP7" s="704"/>
      <c r="CQ7" s="705"/>
      <c r="CR7" s="663">
        <v>2567322</v>
      </c>
      <c r="CS7" s="666"/>
      <c r="CT7" s="666"/>
      <c r="CU7" s="666"/>
      <c r="CV7" s="666"/>
      <c r="CW7" s="666"/>
      <c r="CX7" s="666"/>
      <c r="CY7" s="667"/>
      <c r="CZ7" s="725">
        <v>14.6</v>
      </c>
      <c r="DA7" s="725"/>
      <c r="DB7" s="725"/>
      <c r="DC7" s="725"/>
      <c r="DD7" s="671">
        <v>42709</v>
      </c>
      <c r="DE7" s="666"/>
      <c r="DF7" s="666"/>
      <c r="DG7" s="666"/>
      <c r="DH7" s="666"/>
      <c r="DI7" s="666"/>
      <c r="DJ7" s="666"/>
      <c r="DK7" s="666"/>
      <c r="DL7" s="666"/>
      <c r="DM7" s="666"/>
      <c r="DN7" s="666"/>
      <c r="DO7" s="666"/>
      <c r="DP7" s="667"/>
      <c r="DQ7" s="671">
        <v>2257701</v>
      </c>
      <c r="DR7" s="666"/>
      <c r="DS7" s="666"/>
      <c r="DT7" s="666"/>
      <c r="DU7" s="666"/>
      <c r="DV7" s="666"/>
      <c r="DW7" s="666"/>
      <c r="DX7" s="666"/>
      <c r="DY7" s="666"/>
      <c r="DZ7" s="666"/>
      <c r="EA7" s="666"/>
      <c r="EB7" s="666"/>
      <c r="EC7" s="706"/>
    </row>
    <row r="8" spans="2:143" ht="11.25" customHeight="1">
      <c r="B8" s="660" t="s">
        <v>235</v>
      </c>
      <c r="C8" s="661"/>
      <c r="D8" s="661"/>
      <c r="E8" s="661"/>
      <c r="F8" s="661"/>
      <c r="G8" s="661"/>
      <c r="H8" s="661"/>
      <c r="I8" s="661"/>
      <c r="J8" s="661"/>
      <c r="K8" s="661"/>
      <c r="L8" s="661"/>
      <c r="M8" s="661"/>
      <c r="N8" s="661"/>
      <c r="O8" s="661"/>
      <c r="P8" s="661"/>
      <c r="Q8" s="662"/>
      <c r="R8" s="663">
        <v>28744</v>
      </c>
      <c r="S8" s="666"/>
      <c r="T8" s="666"/>
      <c r="U8" s="666"/>
      <c r="V8" s="666"/>
      <c r="W8" s="666"/>
      <c r="X8" s="666"/>
      <c r="Y8" s="667"/>
      <c r="Z8" s="725">
        <v>0.2</v>
      </c>
      <c r="AA8" s="725"/>
      <c r="AB8" s="725"/>
      <c r="AC8" s="725"/>
      <c r="AD8" s="726">
        <v>28744</v>
      </c>
      <c r="AE8" s="726"/>
      <c r="AF8" s="726"/>
      <c r="AG8" s="726"/>
      <c r="AH8" s="726"/>
      <c r="AI8" s="726"/>
      <c r="AJ8" s="726"/>
      <c r="AK8" s="726"/>
      <c r="AL8" s="668">
        <v>0.3</v>
      </c>
      <c r="AM8" s="669"/>
      <c r="AN8" s="669"/>
      <c r="AO8" s="727"/>
      <c r="AP8" s="660" t="s">
        <v>236</v>
      </c>
      <c r="AQ8" s="661"/>
      <c r="AR8" s="661"/>
      <c r="AS8" s="661"/>
      <c r="AT8" s="661"/>
      <c r="AU8" s="661"/>
      <c r="AV8" s="661"/>
      <c r="AW8" s="661"/>
      <c r="AX8" s="661"/>
      <c r="AY8" s="661"/>
      <c r="AZ8" s="661"/>
      <c r="BA8" s="661"/>
      <c r="BB8" s="661"/>
      <c r="BC8" s="661"/>
      <c r="BD8" s="661"/>
      <c r="BE8" s="661"/>
      <c r="BF8" s="662"/>
      <c r="BG8" s="663">
        <v>99711</v>
      </c>
      <c r="BH8" s="666"/>
      <c r="BI8" s="666"/>
      <c r="BJ8" s="666"/>
      <c r="BK8" s="666"/>
      <c r="BL8" s="666"/>
      <c r="BM8" s="666"/>
      <c r="BN8" s="667"/>
      <c r="BO8" s="725">
        <v>1.2</v>
      </c>
      <c r="BP8" s="725"/>
      <c r="BQ8" s="725"/>
      <c r="BR8" s="725"/>
      <c r="BS8" s="671" t="s">
        <v>126</v>
      </c>
      <c r="BT8" s="666"/>
      <c r="BU8" s="666"/>
      <c r="BV8" s="666"/>
      <c r="BW8" s="666"/>
      <c r="BX8" s="666"/>
      <c r="BY8" s="666"/>
      <c r="BZ8" s="666"/>
      <c r="CA8" s="666"/>
      <c r="CB8" s="706"/>
      <c r="CD8" s="707" t="s">
        <v>237</v>
      </c>
      <c r="CE8" s="704"/>
      <c r="CF8" s="704"/>
      <c r="CG8" s="704"/>
      <c r="CH8" s="704"/>
      <c r="CI8" s="704"/>
      <c r="CJ8" s="704"/>
      <c r="CK8" s="704"/>
      <c r="CL8" s="704"/>
      <c r="CM8" s="704"/>
      <c r="CN8" s="704"/>
      <c r="CO8" s="704"/>
      <c r="CP8" s="704"/>
      <c r="CQ8" s="705"/>
      <c r="CR8" s="663">
        <v>7377448</v>
      </c>
      <c r="CS8" s="666"/>
      <c r="CT8" s="666"/>
      <c r="CU8" s="666"/>
      <c r="CV8" s="666"/>
      <c r="CW8" s="666"/>
      <c r="CX8" s="666"/>
      <c r="CY8" s="667"/>
      <c r="CZ8" s="725">
        <v>42</v>
      </c>
      <c r="DA8" s="725"/>
      <c r="DB8" s="725"/>
      <c r="DC8" s="725"/>
      <c r="DD8" s="671">
        <v>51293</v>
      </c>
      <c r="DE8" s="666"/>
      <c r="DF8" s="666"/>
      <c r="DG8" s="666"/>
      <c r="DH8" s="666"/>
      <c r="DI8" s="666"/>
      <c r="DJ8" s="666"/>
      <c r="DK8" s="666"/>
      <c r="DL8" s="666"/>
      <c r="DM8" s="666"/>
      <c r="DN8" s="666"/>
      <c r="DO8" s="666"/>
      <c r="DP8" s="667"/>
      <c r="DQ8" s="671">
        <v>3801661</v>
      </c>
      <c r="DR8" s="666"/>
      <c r="DS8" s="666"/>
      <c r="DT8" s="666"/>
      <c r="DU8" s="666"/>
      <c r="DV8" s="666"/>
      <c r="DW8" s="666"/>
      <c r="DX8" s="666"/>
      <c r="DY8" s="666"/>
      <c r="DZ8" s="666"/>
      <c r="EA8" s="666"/>
      <c r="EB8" s="666"/>
      <c r="EC8" s="706"/>
    </row>
    <row r="9" spans="2:143" ht="11.25" customHeight="1">
      <c r="B9" s="660" t="s">
        <v>238</v>
      </c>
      <c r="C9" s="661"/>
      <c r="D9" s="661"/>
      <c r="E9" s="661"/>
      <c r="F9" s="661"/>
      <c r="G9" s="661"/>
      <c r="H9" s="661"/>
      <c r="I9" s="661"/>
      <c r="J9" s="661"/>
      <c r="K9" s="661"/>
      <c r="L9" s="661"/>
      <c r="M9" s="661"/>
      <c r="N9" s="661"/>
      <c r="O9" s="661"/>
      <c r="P9" s="661"/>
      <c r="Q9" s="662"/>
      <c r="R9" s="663">
        <v>26330</v>
      </c>
      <c r="S9" s="666"/>
      <c r="T9" s="666"/>
      <c r="U9" s="666"/>
      <c r="V9" s="666"/>
      <c r="W9" s="666"/>
      <c r="X9" s="666"/>
      <c r="Y9" s="667"/>
      <c r="Z9" s="725">
        <v>0.1</v>
      </c>
      <c r="AA9" s="725"/>
      <c r="AB9" s="725"/>
      <c r="AC9" s="725"/>
      <c r="AD9" s="726">
        <v>26330</v>
      </c>
      <c r="AE9" s="726"/>
      <c r="AF9" s="726"/>
      <c r="AG9" s="726"/>
      <c r="AH9" s="726"/>
      <c r="AI9" s="726"/>
      <c r="AJ9" s="726"/>
      <c r="AK9" s="726"/>
      <c r="AL9" s="668">
        <v>0.3</v>
      </c>
      <c r="AM9" s="669"/>
      <c r="AN9" s="669"/>
      <c r="AO9" s="727"/>
      <c r="AP9" s="660" t="s">
        <v>239</v>
      </c>
      <c r="AQ9" s="661"/>
      <c r="AR9" s="661"/>
      <c r="AS9" s="661"/>
      <c r="AT9" s="661"/>
      <c r="AU9" s="661"/>
      <c r="AV9" s="661"/>
      <c r="AW9" s="661"/>
      <c r="AX9" s="661"/>
      <c r="AY9" s="661"/>
      <c r="AZ9" s="661"/>
      <c r="BA9" s="661"/>
      <c r="BB9" s="661"/>
      <c r="BC9" s="661"/>
      <c r="BD9" s="661"/>
      <c r="BE9" s="661"/>
      <c r="BF9" s="662"/>
      <c r="BG9" s="663">
        <v>2842448</v>
      </c>
      <c r="BH9" s="666"/>
      <c r="BI9" s="666"/>
      <c r="BJ9" s="666"/>
      <c r="BK9" s="666"/>
      <c r="BL9" s="666"/>
      <c r="BM9" s="666"/>
      <c r="BN9" s="667"/>
      <c r="BO9" s="725">
        <v>34</v>
      </c>
      <c r="BP9" s="725"/>
      <c r="BQ9" s="725"/>
      <c r="BR9" s="725"/>
      <c r="BS9" s="671" t="s">
        <v>230</v>
      </c>
      <c r="BT9" s="666"/>
      <c r="BU9" s="666"/>
      <c r="BV9" s="666"/>
      <c r="BW9" s="666"/>
      <c r="BX9" s="666"/>
      <c r="BY9" s="666"/>
      <c r="BZ9" s="666"/>
      <c r="CA9" s="666"/>
      <c r="CB9" s="706"/>
      <c r="CD9" s="707" t="s">
        <v>240</v>
      </c>
      <c r="CE9" s="704"/>
      <c r="CF9" s="704"/>
      <c r="CG9" s="704"/>
      <c r="CH9" s="704"/>
      <c r="CI9" s="704"/>
      <c r="CJ9" s="704"/>
      <c r="CK9" s="704"/>
      <c r="CL9" s="704"/>
      <c r="CM9" s="704"/>
      <c r="CN9" s="704"/>
      <c r="CO9" s="704"/>
      <c r="CP9" s="704"/>
      <c r="CQ9" s="705"/>
      <c r="CR9" s="663">
        <v>1419128</v>
      </c>
      <c r="CS9" s="666"/>
      <c r="CT9" s="666"/>
      <c r="CU9" s="666"/>
      <c r="CV9" s="666"/>
      <c r="CW9" s="666"/>
      <c r="CX9" s="666"/>
      <c r="CY9" s="667"/>
      <c r="CZ9" s="725">
        <v>8.1</v>
      </c>
      <c r="DA9" s="725"/>
      <c r="DB9" s="725"/>
      <c r="DC9" s="725"/>
      <c r="DD9" s="671">
        <v>48895</v>
      </c>
      <c r="DE9" s="666"/>
      <c r="DF9" s="666"/>
      <c r="DG9" s="666"/>
      <c r="DH9" s="666"/>
      <c r="DI9" s="666"/>
      <c r="DJ9" s="666"/>
      <c r="DK9" s="666"/>
      <c r="DL9" s="666"/>
      <c r="DM9" s="666"/>
      <c r="DN9" s="666"/>
      <c r="DO9" s="666"/>
      <c r="DP9" s="667"/>
      <c r="DQ9" s="671">
        <v>1262835</v>
      </c>
      <c r="DR9" s="666"/>
      <c r="DS9" s="666"/>
      <c r="DT9" s="666"/>
      <c r="DU9" s="666"/>
      <c r="DV9" s="666"/>
      <c r="DW9" s="666"/>
      <c r="DX9" s="666"/>
      <c r="DY9" s="666"/>
      <c r="DZ9" s="666"/>
      <c r="EA9" s="666"/>
      <c r="EB9" s="666"/>
      <c r="EC9" s="706"/>
    </row>
    <row r="10" spans="2:143" ht="11.25" customHeight="1">
      <c r="B10" s="660" t="s">
        <v>241</v>
      </c>
      <c r="C10" s="661"/>
      <c r="D10" s="661"/>
      <c r="E10" s="661"/>
      <c r="F10" s="661"/>
      <c r="G10" s="661"/>
      <c r="H10" s="661"/>
      <c r="I10" s="661"/>
      <c r="J10" s="661"/>
      <c r="K10" s="661"/>
      <c r="L10" s="661"/>
      <c r="M10" s="661"/>
      <c r="N10" s="661"/>
      <c r="O10" s="661"/>
      <c r="P10" s="661"/>
      <c r="Q10" s="662"/>
      <c r="R10" s="663" t="s">
        <v>126</v>
      </c>
      <c r="S10" s="666"/>
      <c r="T10" s="666"/>
      <c r="U10" s="666"/>
      <c r="V10" s="666"/>
      <c r="W10" s="666"/>
      <c r="X10" s="666"/>
      <c r="Y10" s="667"/>
      <c r="Z10" s="725" t="s">
        <v>230</v>
      </c>
      <c r="AA10" s="725"/>
      <c r="AB10" s="725"/>
      <c r="AC10" s="725"/>
      <c r="AD10" s="726" t="s">
        <v>230</v>
      </c>
      <c r="AE10" s="726"/>
      <c r="AF10" s="726"/>
      <c r="AG10" s="726"/>
      <c r="AH10" s="726"/>
      <c r="AI10" s="726"/>
      <c r="AJ10" s="726"/>
      <c r="AK10" s="726"/>
      <c r="AL10" s="668" t="s">
        <v>126</v>
      </c>
      <c r="AM10" s="669"/>
      <c r="AN10" s="669"/>
      <c r="AO10" s="727"/>
      <c r="AP10" s="660" t="s">
        <v>242</v>
      </c>
      <c r="AQ10" s="661"/>
      <c r="AR10" s="661"/>
      <c r="AS10" s="661"/>
      <c r="AT10" s="661"/>
      <c r="AU10" s="661"/>
      <c r="AV10" s="661"/>
      <c r="AW10" s="661"/>
      <c r="AX10" s="661"/>
      <c r="AY10" s="661"/>
      <c r="AZ10" s="661"/>
      <c r="BA10" s="661"/>
      <c r="BB10" s="661"/>
      <c r="BC10" s="661"/>
      <c r="BD10" s="661"/>
      <c r="BE10" s="661"/>
      <c r="BF10" s="662"/>
      <c r="BG10" s="663">
        <v>169044</v>
      </c>
      <c r="BH10" s="666"/>
      <c r="BI10" s="666"/>
      <c r="BJ10" s="666"/>
      <c r="BK10" s="666"/>
      <c r="BL10" s="666"/>
      <c r="BM10" s="666"/>
      <c r="BN10" s="667"/>
      <c r="BO10" s="725">
        <v>2</v>
      </c>
      <c r="BP10" s="725"/>
      <c r="BQ10" s="725"/>
      <c r="BR10" s="725"/>
      <c r="BS10" s="671" t="s">
        <v>126</v>
      </c>
      <c r="BT10" s="666"/>
      <c r="BU10" s="666"/>
      <c r="BV10" s="666"/>
      <c r="BW10" s="666"/>
      <c r="BX10" s="666"/>
      <c r="BY10" s="666"/>
      <c r="BZ10" s="666"/>
      <c r="CA10" s="666"/>
      <c r="CB10" s="706"/>
      <c r="CD10" s="707" t="s">
        <v>243</v>
      </c>
      <c r="CE10" s="704"/>
      <c r="CF10" s="704"/>
      <c r="CG10" s="704"/>
      <c r="CH10" s="704"/>
      <c r="CI10" s="704"/>
      <c r="CJ10" s="704"/>
      <c r="CK10" s="704"/>
      <c r="CL10" s="704"/>
      <c r="CM10" s="704"/>
      <c r="CN10" s="704"/>
      <c r="CO10" s="704"/>
      <c r="CP10" s="704"/>
      <c r="CQ10" s="705"/>
      <c r="CR10" s="663">
        <v>19702</v>
      </c>
      <c r="CS10" s="666"/>
      <c r="CT10" s="666"/>
      <c r="CU10" s="666"/>
      <c r="CV10" s="666"/>
      <c r="CW10" s="666"/>
      <c r="CX10" s="666"/>
      <c r="CY10" s="667"/>
      <c r="CZ10" s="725">
        <v>0.1</v>
      </c>
      <c r="DA10" s="725"/>
      <c r="DB10" s="725"/>
      <c r="DC10" s="725"/>
      <c r="DD10" s="671" t="s">
        <v>126</v>
      </c>
      <c r="DE10" s="666"/>
      <c r="DF10" s="666"/>
      <c r="DG10" s="666"/>
      <c r="DH10" s="666"/>
      <c r="DI10" s="666"/>
      <c r="DJ10" s="666"/>
      <c r="DK10" s="666"/>
      <c r="DL10" s="666"/>
      <c r="DM10" s="666"/>
      <c r="DN10" s="666"/>
      <c r="DO10" s="666"/>
      <c r="DP10" s="667"/>
      <c r="DQ10" s="671">
        <v>19702</v>
      </c>
      <c r="DR10" s="666"/>
      <c r="DS10" s="666"/>
      <c r="DT10" s="666"/>
      <c r="DU10" s="666"/>
      <c r="DV10" s="666"/>
      <c r="DW10" s="666"/>
      <c r="DX10" s="666"/>
      <c r="DY10" s="666"/>
      <c r="DZ10" s="666"/>
      <c r="EA10" s="666"/>
      <c r="EB10" s="666"/>
      <c r="EC10" s="706"/>
    </row>
    <row r="11" spans="2:143" ht="11.25" customHeight="1">
      <c r="B11" s="660" t="s">
        <v>244</v>
      </c>
      <c r="C11" s="661"/>
      <c r="D11" s="661"/>
      <c r="E11" s="661"/>
      <c r="F11" s="661"/>
      <c r="G11" s="661"/>
      <c r="H11" s="661"/>
      <c r="I11" s="661"/>
      <c r="J11" s="661"/>
      <c r="K11" s="661"/>
      <c r="L11" s="661"/>
      <c r="M11" s="661"/>
      <c r="N11" s="661"/>
      <c r="O11" s="661"/>
      <c r="P11" s="661"/>
      <c r="Q11" s="662"/>
      <c r="R11" s="663" t="s">
        <v>126</v>
      </c>
      <c r="S11" s="666"/>
      <c r="T11" s="666"/>
      <c r="U11" s="666"/>
      <c r="V11" s="666"/>
      <c r="W11" s="666"/>
      <c r="X11" s="666"/>
      <c r="Y11" s="667"/>
      <c r="Z11" s="725" t="s">
        <v>230</v>
      </c>
      <c r="AA11" s="725"/>
      <c r="AB11" s="725"/>
      <c r="AC11" s="725"/>
      <c r="AD11" s="726" t="s">
        <v>126</v>
      </c>
      <c r="AE11" s="726"/>
      <c r="AF11" s="726"/>
      <c r="AG11" s="726"/>
      <c r="AH11" s="726"/>
      <c r="AI11" s="726"/>
      <c r="AJ11" s="726"/>
      <c r="AK11" s="726"/>
      <c r="AL11" s="668" t="s">
        <v>126</v>
      </c>
      <c r="AM11" s="669"/>
      <c r="AN11" s="669"/>
      <c r="AO11" s="727"/>
      <c r="AP11" s="660" t="s">
        <v>245</v>
      </c>
      <c r="AQ11" s="661"/>
      <c r="AR11" s="661"/>
      <c r="AS11" s="661"/>
      <c r="AT11" s="661"/>
      <c r="AU11" s="661"/>
      <c r="AV11" s="661"/>
      <c r="AW11" s="661"/>
      <c r="AX11" s="661"/>
      <c r="AY11" s="661"/>
      <c r="AZ11" s="661"/>
      <c r="BA11" s="661"/>
      <c r="BB11" s="661"/>
      <c r="BC11" s="661"/>
      <c r="BD11" s="661"/>
      <c r="BE11" s="661"/>
      <c r="BF11" s="662"/>
      <c r="BG11" s="663">
        <v>428752</v>
      </c>
      <c r="BH11" s="666"/>
      <c r="BI11" s="666"/>
      <c r="BJ11" s="666"/>
      <c r="BK11" s="666"/>
      <c r="BL11" s="666"/>
      <c r="BM11" s="666"/>
      <c r="BN11" s="667"/>
      <c r="BO11" s="725">
        <v>5.0999999999999996</v>
      </c>
      <c r="BP11" s="725"/>
      <c r="BQ11" s="725"/>
      <c r="BR11" s="725"/>
      <c r="BS11" s="671" t="s">
        <v>126</v>
      </c>
      <c r="BT11" s="666"/>
      <c r="BU11" s="666"/>
      <c r="BV11" s="666"/>
      <c r="BW11" s="666"/>
      <c r="BX11" s="666"/>
      <c r="BY11" s="666"/>
      <c r="BZ11" s="666"/>
      <c r="CA11" s="666"/>
      <c r="CB11" s="706"/>
      <c r="CD11" s="707" t="s">
        <v>246</v>
      </c>
      <c r="CE11" s="704"/>
      <c r="CF11" s="704"/>
      <c r="CG11" s="704"/>
      <c r="CH11" s="704"/>
      <c r="CI11" s="704"/>
      <c r="CJ11" s="704"/>
      <c r="CK11" s="704"/>
      <c r="CL11" s="704"/>
      <c r="CM11" s="704"/>
      <c r="CN11" s="704"/>
      <c r="CO11" s="704"/>
      <c r="CP11" s="704"/>
      <c r="CQ11" s="705"/>
      <c r="CR11" s="663">
        <v>111846</v>
      </c>
      <c r="CS11" s="666"/>
      <c r="CT11" s="666"/>
      <c r="CU11" s="666"/>
      <c r="CV11" s="666"/>
      <c r="CW11" s="666"/>
      <c r="CX11" s="666"/>
      <c r="CY11" s="667"/>
      <c r="CZ11" s="725">
        <v>0.6</v>
      </c>
      <c r="DA11" s="725"/>
      <c r="DB11" s="725"/>
      <c r="DC11" s="725"/>
      <c r="DD11" s="671">
        <v>6559</v>
      </c>
      <c r="DE11" s="666"/>
      <c r="DF11" s="666"/>
      <c r="DG11" s="666"/>
      <c r="DH11" s="666"/>
      <c r="DI11" s="666"/>
      <c r="DJ11" s="666"/>
      <c r="DK11" s="666"/>
      <c r="DL11" s="666"/>
      <c r="DM11" s="666"/>
      <c r="DN11" s="666"/>
      <c r="DO11" s="666"/>
      <c r="DP11" s="667"/>
      <c r="DQ11" s="671">
        <v>104219</v>
      </c>
      <c r="DR11" s="666"/>
      <c r="DS11" s="666"/>
      <c r="DT11" s="666"/>
      <c r="DU11" s="666"/>
      <c r="DV11" s="666"/>
      <c r="DW11" s="666"/>
      <c r="DX11" s="666"/>
      <c r="DY11" s="666"/>
      <c r="DZ11" s="666"/>
      <c r="EA11" s="666"/>
      <c r="EB11" s="666"/>
      <c r="EC11" s="706"/>
    </row>
    <row r="12" spans="2:143" ht="11.25" customHeight="1">
      <c r="B12" s="660" t="s">
        <v>247</v>
      </c>
      <c r="C12" s="661"/>
      <c r="D12" s="661"/>
      <c r="E12" s="661"/>
      <c r="F12" s="661"/>
      <c r="G12" s="661"/>
      <c r="H12" s="661"/>
      <c r="I12" s="661"/>
      <c r="J12" s="661"/>
      <c r="K12" s="661"/>
      <c r="L12" s="661"/>
      <c r="M12" s="661"/>
      <c r="N12" s="661"/>
      <c r="O12" s="661"/>
      <c r="P12" s="661"/>
      <c r="Q12" s="662"/>
      <c r="R12" s="663">
        <v>1020037</v>
      </c>
      <c r="S12" s="666"/>
      <c r="T12" s="666"/>
      <c r="U12" s="666"/>
      <c r="V12" s="666"/>
      <c r="W12" s="666"/>
      <c r="X12" s="666"/>
      <c r="Y12" s="667"/>
      <c r="Z12" s="725">
        <v>5.5</v>
      </c>
      <c r="AA12" s="725"/>
      <c r="AB12" s="725"/>
      <c r="AC12" s="725"/>
      <c r="AD12" s="726">
        <v>1020037</v>
      </c>
      <c r="AE12" s="726"/>
      <c r="AF12" s="726"/>
      <c r="AG12" s="726"/>
      <c r="AH12" s="726"/>
      <c r="AI12" s="726"/>
      <c r="AJ12" s="726"/>
      <c r="AK12" s="726"/>
      <c r="AL12" s="668">
        <v>9.8000000000000007</v>
      </c>
      <c r="AM12" s="669"/>
      <c r="AN12" s="669"/>
      <c r="AO12" s="727"/>
      <c r="AP12" s="660" t="s">
        <v>248</v>
      </c>
      <c r="AQ12" s="661"/>
      <c r="AR12" s="661"/>
      <c r="AS12" s="661"/>
      <c r="AT12" s="661"/>
      <c r="AU12" s="661"/>
      <c r="AV12" s="661"/>
      <c r="AW12" s="661"/>
      <c r="AX12" s="661"/>
      <c r="AY12" s="661"/>
      <c r="AZ12" s="661"/>
      <c r="BA12" s="661"/>
      <c r="BB12" s="661"/>
      <c r="BC12" s="661"/>
      <c r="BD12" s="661"/>
      <c r="BE12" s="661"/>
      <c r="BF12" s="662"/>
      <c r="BG12" s="663">
        <v>3995584</v>
      </c>
      <c r="BH12" s="666"/>
      <c r="BI12" s="666"/>
      <c r="BJ12" s="666"/>
      <c r="BK12" s="666"/>
      <c r="BL12" s="666"/>
      <c r="BM12" s="666"/>
      <c r="BN12" s="667"/>
      <c r="BO12" s="725">
        <v>47.8</v>
      </c>
      <c r="BP12" s="725"/>
      <c r="BQ12" s="725"/>
      <c r="BR12" s="725"/>
      <c r="BS12" s="671" t="s">
        <v>126</v>
      </c>
      <c r="BT12" s="666"/>
      <c r="BU12" s="666"/>
      <c r="BV12" s="666"/>
      <c r="BW12" s="666"/>
      <c r="BX12" s="666"/>
      <c r="BY12" s="666"/>
      <c r="BZ12" s="666"/>
      <c r="CA12" s="666"/>
      <c r="CB12" s="706"/>
      <c r="CD12" s="707" t="s">
        <v>249</v>
      </c>
      <c r="CE12" s="704"/>
      <c r="CF12" s="704"/>
      <c r="CG12" s="704"/>
      <c r="CH12" s="704"/>
      <c r="CI12" s="704"/>
      <c r="CJ12" s="704"/>
      <c r="CK12" s="704"/>
      <c r="CL12" s="704"/>
      <c r="CM12" s="704"/>
      <c r="CN12" s="704"/>
      <c r="CO12" s="704"/>
      <c r="CP12" s="704"/>
      <c r="CQ12" s="705"/>
      <c r="CR12" s="663">
        <v>155871</v>
      </c>
      <c r="CS12" s="666"/>
      <c r="CT12" s="666"/>
      <c r="CU12" s="666"/>
      <c r="CV12" s="666"/>
      <c r="CW12" s="666"/>
      <c r="CX12" s="666"/>
      <c r="CY12" s="667"/>
      <c r="CZ12" s="725">
        <v>0.9</v>
      </c>
      <c r="DA12" s="725"/>
      <c r="DB12" s="725"/>
      <c r="DC12" s="725"/>
      <c r="DD12" s="671">
        <v>19618</v>
      </c>
      <c r="DE12" s="666"/>
      <c r="DF12" s="666"/>
      <c r="DG12" s="666"/>
      <c r="DH12" s="666"/>
      <c r="DI12" s="666"/>
      <c r="DJ12" s="666"/>
      <c r="DK12" s="666"/>
      <c r="DL12" s="666"/>
      <c r="DM12" s="666"/>
      <c r="DN12" s="666"/>
      <c r="DO12" s="666"/>
      <c r="DP12" s="667"/>
      <c r="DQ12" s="671">
        <v>76502</v>
      </c>
      <c r="DR12" s="666"/>
      <c r="DS12" s="666"/>
      <c r="DT12" s="666"/>
      <c r="DU12" s="666"/>
      <c r="DV12" s="666"/>
      <c r="DW12" s="666"/>
      <c r="DX12" s="666"/>
      <c r="DY12" s="666"/>
      <c r="DZ12" s="666"/>
      <c r="EA12" s="666"/>
      <c r="EB12" s="666"/>
      <c r="EC12" s="706"/>
    </row>
    <row r="13" spans="2:143" ht="11.25" customHeight="1">
      <c r="B13" s="660" t="s">
        <v>250</v>
      </c>
      <c r="C13" s="661"/>
      <c r="D13" s="661"/>
      <c r="E13" s="661"/>
      <c r="F13" s="661"/>
      <c r="G13" s="661"/>
      <c r="H13" s="661"/>
      <c r="I13" s="661"/>
      <c r="J13" s="661"/>
      <c r="K13" s="661"/>
      <c r="L13" s="661"/>
      <c r="M13" s="661"/>
      <c r="N13" s="661"/>
      <c r="O13" s="661"/>
      <c r="P13" s="661"/>
      <c r="Q13" s="662"/>
      <c r="R13" s="663">
        <v>80595</v>
      </c>
      <c r="S13" s="666"/>
      <c r="T13" s="666"/>
      <c r="U13" s="666"/>
      <c r="V13" s="666"/>
      <c r="W13" s="666"/>
      <c r="X13" s="666"/>
      <c r="Y13" s="667"/>
      <c r="Z13" s="725">
        <v>0.4</v>
      </c>
      <c r="AA13" s="725"/>
      <c r="AB13" s="725"/>
      <c r="AC13" s="725"/>
      <c r="AD13" s="726">
        <v>80595</v>
      </c>
      <c r="AE13" s="726"/>
      <c r="AF13" s="726"/>
      <c r="AG13" s="726"/>
      <c r="AH13" s="726"/>
      <c r="AI13" s="726"/>
      <c r="AJ13" s="726"/>
      <c r="AK13" s="726"/>
      <c r="AL13" s="668">
        <v>0.8</v>
      </c>
      <c r="AM13" s="669"/>
      <c r="AN13" s="669"/>
      <c r="AO13" s="727"/>
      <c r="AP13" s="660" t="s">
        <v>251</v>
      </c>
      <c r="AQ13" s="661"/>
      <c r="AR13" s="661"/>
      <c r="AS13" s="661"/>
      <c r="AT13" s="661"/>
      <c r="AU13" s="661"/>
      <c r="AV13" s="661"/>
      <c r="AW13" s="661"/>
      <c r="AX13" s="661"/>
      <c r="AY13" s="661"/>
      <c r="AZ13" s="661"/>
      <c r="BA13" s="661"/>
      <c r="BB13" s="661"/>
      <c r="BC13" s="661"/>
      <c r="BD13" s="661"/>
      <c r="BE13" s="661"/>
      <c r="BF13" s="662"/>
      <c r="BG13" s="663">
        <v>3977585</v>
      </c>
      <c r="BH13" s="666"/>
      <c r="BI13" s="666"/>
      <c r="BJ13" s="666"/>
      <c r="BK13" s="666"/>
      <c r="BL13" s="666"/>
      <c r="BM13" s="666"/>
      <c r="BN13" s="667"/>
      <c r="BO13" s="725">
        <v>47.6</v>
      </c>
      <c r="BP13" s="725"/>
      <c r="BQ13" s="725"/>
      <c r="BR13" s="725"/>
      <c r="BS13" s="671" t="s">
        <v>126</v>
      </c>
      <c r="BT13" s="666"/>
      <c r="BU13" s="666"/>
      <c r="BV13" s="666"/>
      <c r="BW13" s="666"/>
      <c r="BX13" s="666"/>
      <c r="BY13" s="666"/>
      <c r="BZ13" s="666"/>
      <c r="CA13" s="666"/>
      <c r="CB13" s="706"/>
      <c r="CD13" s="707" t="s">
        <v>252</v>
      </c>
      <c r="CE13" s="704"/>
      <c r="CF13" s="704"/>
      <c r="CG13" s="704"/>
      <c r="CH13" s="704"/>
      <c r="CI13" s="704"/>
      <c r="CJ13" s="704"/>
      <c r="CK13" s="704"/>
      <c r="CL13" s="704"/>
      <c r="CM13" s="704"/>
      <c r="CN13" s="704"/>
      <c r="CO13" s="704"/>
      <c r="CP13" s="704"/>
      <c r="CQ13" s="705"/>
      <c r="CR13" s="663">
        <v>1802683</v>
      </c>
      <c r="CS13" s="666"/>
      <c r="CT13" s="666"/>
      <c r="CU13" s="666"/>
      <c r="CV13" s="666"/>
      <c r="CW13" s="666"/>
      <c r="CX13" s="666"/>
      <c r="CY13" s="667"/>
      <c r="CZ13" s="725">
        <v>10.3</v>
      </c>
      <c r="DA13" s="725"/>
      <c r="DB13" s="725"/>
      <c r="DC13" s="725"/>
      <c r="DD13" s="671">
        <v>1197571</v>
      </c>
      <c r="DE13" s="666"/>
      <c r="DF13" s="666"/>
      <c r="DG13" s="666"/>
      <c r="DH13" s="666"/>
      <c r="DI13" s="666"/>
      <c r="DJ13" s="666"/>
      <c r="DK13" s="666"/>
      <c r="DL13" s="666"/>
      <c r="DM13" s="666"/>
      <c r="DN13" s="666"/>
      <c r="DO13" s="666"/>
      <c r="DP13" s="667"/>
      <c r="DQ13" s="671">
        <v>1059956</v>
      </c>
      <c r="DR13" s="666"/>
      <c r="DS13" s="666"/>
      <c r="DT13" s="666"/>
      <c r="DU13" s="666"/>
      <c r="DV13" s="666"/>
      <c r="DW13" s="666"/>
      <c r="DX13" s="666"/>
      <c r="DY13" s="666"/>
      <c r="DZ13" s="666"/>
      <c r="EA13" s="666"/>
      <c r="EB13" s="666"/>
      <c r="EC13" s="706"/>
    </row>
    <row r="14" spans="2:143" ht="11.25" customHeight="1">
      <c r="B14" s="660" t="s">
        <v>253</v>
      </c>
      <c r="C14" s="661"/>
      <c r="D14" s="661"/>
      <c r="E14" s="661"/>
      <c r="F14" s="661"/>
      <c r="G14" s="661"/>
      <c r="H14" s="661"/>
      <c r="I14" s="661"/>
      <c r="J14" s="661"/>
      <c r="K14" s="661"/>
      <c r="L14" s="661"/>
      <c r="M14" s="661"/>
      <c r="N14" s="661"/>
      <c r="O14" s="661"/>
      <c r="P14" s="661"/>
      <c r="Q14" s="662"/>
      <c r="R14" s="663" t="s">
        <v>126</v>
      </c>
      <c r="S14" s="666"/>
      <c r="T14" s="666"/>
      <c r="U14" s="666"/>
      <c r="V14" s="666"/>
      <c r="W14" s="666"/>
      <c r="X14" s="666"/>
      <c r="Y14" s="667"/>
      <c r="Z14" s="725" t="s">
        <v>230</v>
      </c>
      <c r="AA14" s="725"/>
      <c r="AB14" s="725"/>
      <c r="AC14" s="725"/>
      <c r="AD14" s="726" t="s">
        <v>230</v>
      </c>
      <c r="AE14" s="726"/>
      <c r="AF14" s="726"/>
      <c r="AG14" s="726"/>
      <c r="AH14" s="726"/>
      <c r="AI14" s="726"/>
      <c r="AJ14" s="726"/>
      <c r="AK14" s="726"/>
      <c r="AL14" s="668" t="s">
        <v>230</v>
      </c>
      <c r="AM14" s="669"/>
      <c r="AN14" s="669"/>
      <c r="AO14" s="727"/>
      <c r="AP14" s="660" t="s">
        <v>254</v>
      </c>
      <c r="AQ14" s="661"/>
      <c r="AR14" s="661"/>
      <c r="AS14" s="661"/>
      <c r="AT14" s="661"/>
      <c r="AU14" s="661"/>
      <c r="AV14" s="661"/>
      <c r="AW14" s="661"/>
      <c r="AX14" s="661"/>
      <c r="AY14" s="661"/>
      <c r="AZ14" s="661"/>
      <c r="BA14" s="661"/>
      <c r="BB14" s="661"/>
      <c r="BC14" s="661"/>
      <c r="BD14" s="661"/>
      <c r="BE14" s="661"/>
      <c r="BF14" s="662"/>
      <c r="BG14" s="663">
        <v>144751</v>
      </c>
      <c r="BH14" s="666"/>
      <c r="BI14" s="666"/>
      <c r="BJ14" s="666"/>
      <c r="BK14" s="666"/>
      <c r="BL14" s="666"/>
      <c r="BM14" s="666"/>
      <c r="BN14" s="667"/>
      <c r="BO14" s="725">
        <v>1.7</v>
      </c>
      <c r="BP14" s="725"/>
      <c r="BQ14" s="725"/>
      <c r="BR14" s="725"/>
      <c r="BS14" s="671" t="s">
        <v>126</v>
      </c>
      <c r="BT14" s="666"/>
      <c r="BU14" s="666"/>
      <c r="BV14" s="666"/>
      <c r="BW14" s="666"/>
      <c r="BX14" s="666"/>
      <c r="BY14" s="666"/>
      <c r="BZ14" s="666"/>
      <c r="CA14" s="666"/>
      <c r="CB14" s="706"/>
      <c r="CD14" s="707" t="s">
        <v>255</v>
      </c>
      <c r="CE14" s="704"/>
      <c r="CF14" s="704"/>
      <c r="CG14" s="704"/>
      <c r="CH14" s="704"/>
      <c r="CI14" s="704"/>
      <c r="CJ14" s="704"/>
      <c r="CK14" s="704"/>
      <c r="CL14" s="704"/>
      <c r="CM14" s="704"/>
      <c r="CN14" s="704"/>
      <c r="CO14" s="704"/>
      <c r="CP14" s="704"/>
      <c r="CQ14" s="705"/>
      <c r="CR14" s="663">
        <v>848626</v>
      </c>
      <c r="CS14" s="666"/>
      <c r="CT14" s="666"/>
      <c r="CU14" s="666"/>
      <c r="CV14" s="666"/>
      <c r="CW14" s="666"/>
      <c r="CX14" s="666"/>
      <c r="CY14" s="667"/>
      <c r="CZ14" s="725">
        <v>4.8</v>
      </c>
      <c r="DA14" s="725"/>
      <c r="DB14" s="725"/>
      <c r="DC14" s="725"/>
      <c r="DD14" s="671">
        <v>10768</v>
      </c>
      <c r="DE14" s="666"/>
      <c r="DF14" s="666"/>
      <c r="DG14" s="666"/>
      <c r="DH14" s="666"/>
      <c r="DI14" s="666"/>
      <c r="DJ14" s="666"/>
      <c r="DK14" s="666"/>
      <c r="DL14" s="666"/>
      <c r="DM14" s="666"/>
      <c r="DN14" s="666"/>
      <c r="DO14" s="666"/>
      <c r="DP14" s="667"/>
      <c r="DQ14" s="671">
        <v>822815</v>
      </c>
      <c r="DR14" s="666"/>
      <c r="DS14" s="666"/>
      <c r="DT14" s="666"/>
      <c r="DU14" s="666"/>
      <c r="DV14" s="666"/>
      <c r="DW14" s="666"/>
      <c r="DX14" s="666"/>
      <c r="DY14" s="666"/>
      <c r="DZ14" s="666"/>
      <c r="EA14" s="666"/>
      <c r="EB14" s="666"/>
      <c r="EC14" s="706"/>
    </row>
    <row r="15" spans="2:143" ht="11.25" customHeight="1">
      <c r="B15" s="660" t="s">
        <v>256</v>
      </c>
      <c r="C15" s="661"/>
      <c r="D15" s="661"/>
      <c r="E15" s="661"/>
      <c r="F15" s="661"/>
      <c r="G15" s="661"/>
      <c r="H15" s="661"/>
      <c r="I15" s="661"/>
      <c r="J15" s="661"/>
      <c r="K15" s="661"/>
      <c r="L15" s="661"/>
      <c r="M15" s="661"/>
      <c r="N15" s="661"/>
      <c r="O15" s="661"/>
      <c r="P15" s="661"/>
      <c r="Q15" s="662"/>
      <c r="R15" s="663">
        <v>70196</v>
      </c>
      <c r="S15" s="666"/>
      <c r="T15" s="666"/>
      <c r="U15" s="666"/>
      <c r="V15" s="666"/>
      <c r="W15" s="666"/>
      <c r="X15" s="666"/>
      <c r="Y15" s="667"/>
      <c r="Z15" s="725">
        <v>0.4</v>
      </c>
      <c r="AA15" s="725"/>
      <c r="AB15" s="725"/>
      <c r="AC15" s="725"/>
      <c r="AD15" s="726">
        <v>70196</v>
      </c>
      <c r="AE15" s="726"/>
      <c r="AF15" s="726"/>
      <c r="AG15" s="726"/>
      <c r="AH15" s="726"/>
      <c r="AI15" s="726"/>
      <c r="AJ15" s="726"/>
      <c r="AK15" s="726"/>
      <c r="AL15" s="668">
        <v>0.7</v>
      </c>
      <c r="AM15" s="669"/>
      <c r="AN15" s="669"/>
      <c r="AO15" s="727"/>
      <c r="AP15" s="660" t="s">
        <v>257</v>
      </c>
      <c r="AQ15" s="661"/>
      <c r="AR15" s="661"/>
      <c r="AS15" s="661"/>
      <c r="AT15" s="661"/>
      <c r="AU15" s="661"/>
      <c r="AV15" s="661"/>
      <c r="AW15" s="661"/>
      <c r="AX15" s="661"/>
      <c r="AY15" s="661"/>
      <c r="AZ15" s="661"/>
      <c r="BA15" s="661"/>
      <c r="BB15" s="661"/>
      <c r="BC15" s="661"/>
      <c r="BD15" s="661"/>
      <c r="BE15" s="661"/>
      <c r="BF15" s="662"/>
      <c r="BG15" s="663">
        <v>348894</v>
      </c>
      <c r="BH15" s="666"/>
      <c r="BI15" s="666"/>
      <c r="BJ15" s="666"/>
      <c r="BK15" s="666"/>
      <c r="BL15" s="666"/>
      <c r="BM15" s="666"/>
      <c r="BN15" s="667"/>
      <c r="BO15" s="725">
        <v>4.2</v>
      </c>
      <c r="BP15" s="725"/>
      <c r="BQ15" s="725"/>
      <c r="BR15" s="725"/>
      <c r="BS15" s="671" t="s">
        <v>230</v>
      </c>
      <c r="BT15" s="666"/>
      <c r="BU15" s="666"/>
      <c r="BV15" s="666"/>
      <c r="BW15" s="666"/>
      <c r="BX15" s="666"/>
      <c r="BY15" s="666"/>
      <c r="BZ15" s="666"/>
      <c r="CA15" s="666"/>
      <c r="CB15" s="706"/>
      <c r="CD15" s="707" t="s">
        <v>258</v>
      </c>
      <c r="CE15" s="704"/>
      <c r="CF15" s="704"/>
      <c r="CG15" s="704"/>
      <c r="CH15" s="704"/>
      <c r="CI15" s="704"/>
      <c r="CJ15" s="704"/>
      <c r="CK15" s="704"/>
      <c r="CL15" s="704"/>
      <c r="CM15" s="704"/>
      <c r="CN15" s="704"/>
      <c r="CO15" s="704"/>
      <c r="CP15" s="704"/>
      <c r="CQ15" s="705"/>
      <c r="CR15" s="663">
        <v>1594934</v>
      </c>
      <c r="CS15" s="666"/>
      <c r="CT15" s="666"/>
      <c r="CU15" s="666"/>
      <c r="CV15" s="666"/>
      <c r="CW15" s="666"/>
      <c r="CX15" s="666"/>
      <c r="CY15" s="667"/>
      <c r="CZ15" s="725">
        <v>9.1</v>
      </c>
      <c r="DA15" s="725"/>
      <c r="DB15" s="725"/>
      <c r="DC15" s="725"/>
      <c r="DD15" s="671">
        <v>217287</v>
      </c>
      <c r="DE15" s="666"/>
      <c r="DF15" s="666"/>
      <c r="DG15" s="666"/>
      <c r="DH15" s="666"/>
      <c r="DI15" s="666"/>
      <c r="DJ15" s="666"/>
      <c r="DK15" s="666"/>
      <c r="DL15" s="666"/>
      <c r="DM15" s="666"/>
      <c r="DN15" s="666"/>
      <c r="DO15" s="666"/>
      <c r="DP15" s="667"/>
      <c r="DQ15" s="671">
        <v>1401147</v>
      </c>
      <c r="DR15" s="666"/>
      <c r="DS15" s="666"/>
      <c r="DT15" s="666"/>
      <c r="DU15" s="666"/>
      <c r="DV15" s="666"/>
      <c r="DW15" s="666"/>
      <c r="DX15" s="666"/>
      <c r="DY15" s="666"/>
      <c r="DZ15" s="666"/>
      <c r="EA15" s="666"/>
      <c r="EB15" s="666"/>
      <c r="EC15" s="706"/>
    </row>
    <row r="16" spans="2:143" ht="11.25" customHeight="1">
      <c r="B16" s="660" t="s">
        <v>259</v>
      </c>
      <c r="C16" s="661"/>
      <c r="D16" s="661"/>
      <c r="E16" s="661"/>
      <c r="F16" s="661"/>
      <c r="G16" s="661"/>
      <c r="H16" s="661"/>
      <c r="I16" s="661"/>
      <c r="J16" s="661"/>
      <c r="K16" s="661"/>
      <c r="L16" s="661"/>
      <c r="M16" s="661"/>
      <c r="N16" s="661"/>
      <c r="O16" s="661"/>
      <c r="P16" s="661"/>
      <c r="Q16" s="662"/>
      <c r="R16" s="663" t="s">
        <v>126</v>
      </c>
      <c r="S16" s="666"/>
      <c r="T16" s="666"/>
      <c r="U16" s="666"/>
      <c r="V16" s="666"/>
      <c r="W16" s="666"/>
      <c r="X16" s="666"/>
      <c r="Y16" s="667"/>
      <c r="Z16" s="725" t="s">
        <v>230</v>
      </c>
      <c r="AA16" s="725"/>
      <c r="AB16" s="725"/>
      <c r="AC16" s="725"/>
      <c r="AD16" s="726" t="s">
        <v>126</v>
      </c>
      <c r="AE16" s="726"/>
      <c r="AF16" s="726"/>
      <c r="AG16" s="726"/>
      <c r="AH16" s="726"/>
      <c r="AI16" s="726"/>
      <c r="AJ16" s="726"/>
      <c r="AK16" s="726"/>
      <c r="AL16" s="668" t="s">
        <v>126</v>
      </c>
      <c r="AM16" s="669"/>
      <c r="AN16" s="669"/>
      <c r="AO16" s="727"/>
      <c r="AP16" s="660" t="s">
        <v>260</v>
      </c>
      <c r="AQ16" s="661"/>
      <c r="AR16" s="661"/>
      <c r="AS16" s="661"/>
      <c r="AT16" s="661"/>
      <c r="AU16" s="661"/>
      <c r="AV16" s="661"/>
      <c r="AW16" s="661"/>
      <c r="AX16" s="661"/>
      <c r="AY16" s="661"/>
      <c r="AZ16" s="661"/>
      <c r="BA16" s="661"/>
      <c r="BB16" s="661"/>
      <c r="BC16" s="661"/>
      <c r="BD16" s="661"/>
      <c r="BE16" s="661"/>
      <c r="BF16" s="662"/>
      <c r="BG16" s="663" t="s">
        <v>126</v>
      </c>
      <c r="BH16" s="666"/>
      <c r="BI16" s="666"/>
      <c r="BJ16" s="666"/>
      <c r="BK16" s="666"/>
      <c r="BL16" s="666"/>
      <c r="BM16" s="666"/>
      <c r="BN16" s="667"/>
      <c r="BO16" s="725" t="s">
        <v>126</v>
      </c>
      <c r="BP16" s="725"/>
      <c r="BQ16" s="725"/>
      <c r="BR16" s="725"/>
      <c r="BS16" s="671" t="s">
        <v>126</v>
      </c>
      <c r="BT16" s="666"/>
      <c r="BU16" s="666"/>
      <c r="BV16" s="666"/>
      <c r="BW16" s="666"/>
      <c r="BX16" s="666"/>
      <c r="BY16" s="666"/>
      <c r="BZ16" s="666"/>
      <c r="CA16" s="666"/>
      <c r="CB16" s="706"/>
      <c r="CD16" s="707" t="s">
        <v>261</v>
      </c>
      <c r="CE16" s="704"/>
      <c r="CF16" s="704"/>
      <c r="CG16" s="704"/>
      <c r="CH16" s="704"/>
      <c r="CI16" s="704"/>
      <c r="CJ16" s="704"/>
      <c r="CK16" s="704"/>
      <c r="CL16" s="704"/>
      <c r="CM16" s="704"/>
      <c r="CN16" s="704"/>
      <c r="CO16" s="704"/>
      <c r="CP16" s="704"/>
      <c r="CQ16" s="705"/>
      <c r="CR16" s="663">
        <v>45500</v>
      </c>
      <c r="CS16" s="666"/>
      <c r="CT16" s="666"/>
      <c r="CU16" s="666"/>
      <c r="CV16" s="666"/>
      <c r="CW16" s="666"/>
      <c r="CX16" s="666"/>
      <c r="CY16" s="667"/>
      <c r="CZ16" s="725">
        <v>0.3</v>
      </c>
      <c r="DA16" s="725"/>
      <c r="DB16" s="725"/>
      <c r="DC16" s="725"/>
      <c r="DD16" s="671" t="s">
        <v>126</v>
      </c>
      <c r="DE16" s="666"/>
      <c r="DF16" s="666"/>
      <c r="DG16" s="666"/>
      <c r="DH16" s="666"/>
      <c r="DI16" s="666"/>
      <c r="DJ16" s="666"/>
      <c r="DK16" s="666"/>
      <c r="DL16" s="666"/>
      <c r="DM16" s="666"/>
      <c r="DN16" s="666"/>
      <c r="DO16" s="666"/>
      <c r="DP16" s="667"/>
      <c r="DQ16" s="671" t="s">
        <v>230</v>
      </c>
      <c r="DR16" s="666"/>
      <c r="DS16" s="666"/>
      <c r="DT16" s="666"/>
      <c r="DU16" s="666"/>
      <c r="DV16" s="666"/>
      <c r="DW16" s="666"/>
      <c r="DX16" s="666"/>
      <c r="DY16" s="666"/>
      <c r="DZ16" s="666"/>
      <c r="EA16" s="666"/>
      <c r="EB16" s="666"/>
      <c r="EC16" s="706"/>
    </row>
    <row r="17" spans="2:133" ht="11.25" customHeight="1">
      <c r="B17" s="660" t="s">
        <v>262</v>
      </c>
      <c r="C17" s="661"/>
      <c r="D17" s="661"/>
      <c r="E17" s="661"/>
      <c r="F17" s="661"/>
      <c r="G17" s="661"/>
      <c r="H17" s="661"/>
      <c r="I17" s="661"/>
      <c r="J17" s="661"/>
      <c r="K17" s="661"/>
      <c r="L17" s="661"/>
      <c r="M17" s="661"/>
      <c r="N17" s="661"/>
      <c r="O17" s="661"/>
      <c r="P17" s="661"/>
      <c r="Q17" s="662"/>
      <c r="R17" s="663">
        <v>43400</v>
      </c>
      <c r="S17" s="666"/>
      <c r="T17" s="666"/>
      <c r="U17" s="666"/>
      <c r="V17" s="666"/>
      <c r="W17" s="666"/>
      <c r="X17" s="666"/>
      <c r="Y17" s="667"/>
      <c r="Z17" s="725">
        <v>0.2</v>
      </c>
      <c r="AA17" s="725"/>
      <c r="AB17" s="725"/>
      <c r="AC17" s="725"/>
      <c r="AD17" s="726">
        <v>43400</v>
      </c>
      <c r="AE17" s="726"/>
      <c r="AF17" s="726"/>
      <c r="AG17" s="726"/>
      <c r="AH17" s="726"/>
      <c r="AI17" s="726"/>
      <c r="AJ17" s="726"/>
      <c r="AK17" s="726"/>
      <c r="AL17" s="668">
        <v>0.4</v>
      </c>
      <c r="AM17" s="669"/>
      <c r="AN17" s="669"/>
      <c r="AO17" s="727"/>
      <c r="AP17" s="660" t="s">
        <v>263</v>
      </c>
      <c r="AQ17" s="661"/>
      <c r="AR17" s="661"/>
      <c r="AS17" s="661"/>
      <c r="AT17" s="661"/>
      <c r="AU17" s="661"/>
      <c r="AV17" s="661"/>
      <c r="AW17" s="661"/>
      <c r="AX17" s="661"/>
      <c r="AY17" s="661"/>
      <c r="AZ17" s="661"/>
      <c r="BA17" s="661"/>
      <c r="BB17" s="661"/>
      <c r="BC17" s="661"/>
      <c r="BD17" s="661"/>
      <c r="BE17" s="661"/>
      <c r="BF17" s="662"/>
      <c r="BG17" s="663" t="s">
        <v>126</v>
      </c>
      <c r="BH17" s="666"/>
      <c r="BI17" s="666"/>
      <c r="BJ17" s="666"/>
      <c r="BK17" s="666"/>
      <c r="BL17" s="666"/>
      <c r="BM17" s="666"/>
      <c r="BN17" s="667"/>
      <c r="BO17" s="725" t="s">
        <v>230</v>
      </c>
      <c r="BP17" s="725"/>
      <c r="BQ17" s="725"/>
      <c r="BR17" s="725"/>
      <c r="BS17" s="671" t="s">
        <v>126</v>
      </c>
      <c r="BT17" s="666"/>
      <c r="BU17" s="666"/>
      <c r="BV17" s="666"/>
      <c r="BW17" s="666"/>
      <c r="BX17" s="666"/>
      <c r="BY17" s="666"/>
      <c r="BZ17" s="666"/>
      <c r="CA17" s="666"/>
      <c r="CB17" s="706"/>
      <c r="CD17" s="707" t="s">
        <v>264</v>
      </c>
      <c r="CE17" s="704"/>
      <c r="CF17" s="704"/>
      <c r="CG17" s="704"/>
      <c r="CH17" s="704"/>
      <c r="CI17" s="704"/>
      <c r="CJ17" s="704"/>
      <c r="CK17" s="704"/>
      <c r="CL17" s="704"/>
      <c r="CM17" s="704"/>
      <c r="CN17" s="704"/>
      <c r="CO17" s="704"/>
      <c r="CP17" s="704"/>
      <c r="CQ17" s="705"/>
      <c r="CR17" s="663">
        <v>1424866</v>
      </c>
      <c r="CS17" s="666"/>
      <c r="CT17" s="666"/>
      <c r="CU17" s="666"/>
      <c r="CV17" s="666"/>
      <c r="CW17" s="666"/>
      <c r="CX17" s="666"/>
      <c r="CY17" s="667"/>
      <c r="CZ17" s="725">
        <v>8.1</v>
      </c>
      <c r="DA17" s="725"/>
      <c r="DB17" s="725"/>
      <c r="DC17" s="725"/>
      <c r="DD17" s="671" t="s">
        <v>230</v>
      </c>
      <c r="DE17" s="666"/>
      <c r="DF17" s="666"/>
      <c r="DG17" s="666"/>
      <c r="DH17" s="666"/>
      <c r="DI17" s="666"/>
      <c r="DJ17" s="666"/>
      <c r="DK17" s="666"/>
      <c r="DL17" s="666"/>
      <c r="DM17" s="666"/>
      <c r="DN17" s="666"/>
      <c r="DO17" s="666"/>
      <c r="DP17" s="667"/>
      <c r="DQ17" s="671">
        <v>1412266</v>
      </c>
      <c r="DR17" s="666"/>
      <c r="DS17" s="666"/>
      <c r="DT17" s="666"/>
      <c r="DU17" s="666"/>
      <c r="DV17" s="666"/>
      <c r="DW17" s="666"/>
      <c r="DX17" s="666"/>
      <c r="DY17" s="666"/>
      <c r="DZ17" s="666"/>
      <c r="EA17" s="666"/>
      <c r="EB17" s="666"/>
      <c r="EC17" s="706"/>
    </row>
    <row r="18" spans="2:133" ht="11.25" customHeight="1">
      <c r="B18" s="660" t="s">
        <v>265</v>
      </c>
      <c r="C18" s="661"/>
      <c r="D18" s="661"/>
      <c r="E18" s="661"/>
      <c r="F18" s="661"/>
      <c r="G18" s="661"/>
      <c r="H18" s="661"/>
      <c r="I18" s="661"/>
      <c r="J18" s="661"/>
      <c r="K18" s="661"/>
      <c r="L18" s="661"/>
      <c r="M18" s="661"/>
      <c r="N18" s="661"/>
      <c r="O18" s="661"/>
      <c r="P18" s="661"/>
      <c r="Q18" s="662"/>
      <c r="R18" s="663">
        <v>1102656</v>
      </c>
      <c r="S18" s="666"/>
      <c r="T18" s="666"/>
      <c r="U18" s="666"/>
      <c r="V18" s="666"/>
      <c r="W18" s="666"/>
      <c r="X18" s="666"/>
      <c r="Y18" s="667"/>
      <c r="Z18" s="725">
        <v>5.9</v>
      </c>
      <c r="AA18" s="725"/>
      <c r="AB18" s="725"/>
      <c r="AC18" s="725"/>
      <c r="AD18" s="726">
        <v>871820</v>
      </c>
      <c r="AE18" s="726"/>
      <c r="AF18" s="726"/>
      <c r="AG18" s="726"/>
      <c r="AH18" s="726"/>
      <c r="AI18" s="726"/>
      <c r="AJ18" s="726"/>
      <c r="AK18" s="726"/>
      <c r="AL18" s="668">
        <v>8.4</v>
      </c>
      <c r="AM18" s="669"/>
      <c r="AN18" s="669"/>
      <c r="AO18" s="727"/>
      <c r="AP18" s="660" t="s">
        <v>266</v>
      </c>
      <c r="AQ18" s="661"/>
      <c r="AR18" s="661"/>
      <c r="AS18" s="661"/>
      <c r="AT18" s="661"/>
      <c r="AU18" s="661"/>
      <c r="AV18" s="661"/>
      <c r="AW18" s="661"/>
      <c r="AX18" s="661"/>
      <c r="AY18" s="661"/>
      <c r="AZ18" s="661"/>
      <c r="BA18" s="661"/>
      <c r="BB18" s="661"/>
      <c r="BC18" s="661"/>
      <c r="BD18" s="661"/>
      <c r="BE18" s="661"/>
      <c r="BF18" s="662"/>
      <c r="BG18" s="663" t="s">
        <v>126</v>
      </c>
      <c r="BH18" s="666"/>
      <c r="BI18" s="666"/>
      <c r="BJ18" s="666"/>
      <c r="BK18" s="666"/>
      <c r="BL18" s="666"/>
      <c r="BM18" s="666"/>
      <c r="BN18" s="667"/>
      <c r="BO18" s="725" t="s">
        <v>230</v>
      </c>
      <c r="BP18" s="725"/>
      <c r="BQ18" s="725"/>
      <c r="BR18" s="725"/>
      <c r="BS18" s="671" t="s">
        <v>126</v>
      </c>
      <c r="BT18" s="666"/>
      <c r="BU18" s="666"/>
      <c r="BV18" s="666"/>
      <c r="BW18" s="666"/>
      <c r="BX18" s="666"/>
      <c r="BY18" s="666"/>
      <c r="BZ18" s="666"/>
      <c r="CA18" s="666"/>
      <c r="CB18" s="706"/>
      <c r="CD18" s="707" t="s">
        <v>267</v>
      </c>
      <c r="CE18" s="704"/>
      <c r="CF18" s="704"/>
      <c r="CG18" s="704"/>
      <c r="CH18" s="704"/>
      <c r="CI18" s="704"/>
      <c r="CJ18" s="704"/>
      <c r="CK18" s="704"/>
      <c r="CL18" s="704"/>
      <c r="CM18" s="704"/>
      <c r="CN18" s="704"/>
      <c r="CO18" s="704"/>
      <c r="CP18" s="704"/>
      <c r="CQ18" s="705"/>
      <c r="CR18" s="663" t="s">
        <v>126</v>
      </c>
      <c r="CS18" s="666"/>
      <c r="CT18" s="666"/>
      <c r="CU18" s="666"/>
      <c r="CV18" s="666"/>
      <c r="CW18" s="666"/>
      <c r="CX18" s="666"/>
      <c r="CY18" s="667"/>
      <c r="CZ18" s="725" t="s">
        <v>126</v>
      </c>
      <c r="DA18" s="725"/>
      <c r="DB18" s="725"/>
      <c r="DC18" s="725"/>
      <c r="DD18" s="671" t="s">
        <v>230</v>
      </c>
      <c r="DE18" s="666"/>
      <c r="DF18" s="666"/>
      <c r="DG18" s="666"/>
      <c r="DH18" s="666"/>
      <c r="DI18" s="666"/>
      <c r="DJ18" s="666"/>
      <c r="DK18" s="666"/>
      <c r="DL18" s="666"/>
      <c r="DM18" s="666"/>
      <c r="DN18" s="666"/>
      <c r="DO18" s="666"/>
      <c r="DP18" s="667"/>
      <c r="DQ18" s="671" t="s">
        <v>126</v>
      </c>
      <c r="DR18" s="666"/>
      <c r="DS18" s="666"/>
      <c r="DT18" s="666"/>
      <c r="DU18" s="666"/>
      <c r="DV18" s="666"/>
      <c r="DW18" s="666"/>
      <c r="DX18" s="666"/>
      <c r="DY18" s="666"/>
      <c r="DZ18" s="666"/>
      <c r="EA18" s="666"/>
      <c r="EB18" s="666"/>
      <c r="EC18" s="706"/>
    </row>
    <row r="19" spans="2:133" ht="11.25" customHeight="1">
      <c r="B19" s="660" t="s">
        <v>268</v>
      </c>
      <c r="C19" s="661"/>
      <c r="D19" s="661"/>
      <c r="E19" s="661"/>
      <c r="F19" s="661"/>
      <c r="G19" s="661"/>
      <c r="H19" s="661"/>
      <c r="I19" s="661"/>
      <c r="J19" s="661"/>
      <c r="K19" s="661"/>
      <c r="L19" s="661"/>
      <c r="M19" s="661"/>
      <c r="N19" s="661"/>
      <c r="O19" s="661"/>
      <c r="P19" s="661"/>
      <c r="Q19" s="662"/>
      <c r="R19" s="663">
        <v>871820</v>
      </c>
      <c r="S19" s="666"/>
      <c r="T19" s="666"/>
      <c r="U19" s="666"/>
      <c r="V19" s="666"/>
      <c r="W19" s="666"/>
      <c r="X19" s="666"/>
      <c r="Y19" s="667"/>
      <c r="Z19" s="725">
        <v>4.7</v>
      </c>
      <c r="AA19" s="725"/>
      <c r="AB19" s="725"/>
      <c r="AC19" s="725"/>
      <c r="AD19" s="726">
        <v>871820</v>
      </c>
      <c r="AE19" s="726"/>
      <c r="AF19" s="726"/>
      <c r="AG19" s="726"/>
      <c r="AH19" s="726"/>
      <c r="AI19" s="726"/>
      <c r="AJ19" s="726"/>
      <c r="AK19" s="726"/>
      <c r="AL19" s="668">
        <v>8.4</v>
      </c>
      <c r="AM19" s="669"/>
      <c r="AN19" s="669"/>
      <c r="AO19" s="727"/>
      <c r="AP19" s="660" t="s">
        <v>269</v>
      </c>
      <c r="AQ19" s="661"/>
      <c r="AR19" s="661"/>
      <c r="AS19" s="661"/>
      <c r="AT19" s="661"/>
      <c r="AU19" s="661"/>
      <c r="AV19" s="661"/>
      <c r="AW19" s="661"/>
      <c r="AX19" s="661"/>
      <c r="AY19" s="661"/>
      <c r="AZ19" s="661"/>
      <c r="BA19" s="661"/>
      <c r="BB19" s="661"/>
      <c r="BC19" s="661"/>
      <c r="BD19" s="661"/>
      <c r="BE19" s="661"/>
      <c r="BF19" s="662"/>
      <c r="BG19" s="663">
        <v>325027</v>
      </c>
      <c r="BH19" s="666"/>
      <c r="BI19" s="666"/>
      <c r="BJ19" s="666"/>
      <c r="BK19" s="666"/>
      <c r="BL19" s="666"/>
      <c r="BM19" s="666"/>
      <c r="BN19" s="667"/>
      <c r="BO19" s="725">
        <v>3.9</v>
      </c>
      <c r="BP19" s="725"/>
      <c r="BQ19" s="725"/>
      <c r="BR19" s="725"/>
      <c r="BS19" s="671" t="s">
        <v>230</v>
      </c>
      <c r="BT19" s="666"/>
      <c r="BU19" s="666"/>
      <c r="BV19" s="666"/>
      <c r="BW19" s="666"/>
      <c r="BX19" s="666"/>
      <c r="BY19" s="666"/>
      <c r="BZ19" s="666"/>
      <c r="CA19" s="666"/>
      <c r="CB19" s="706"/>
      <c r="CD19" s="707" t="s">
        <v>270</v>
      </c>
      <c r="CE19" s="704"/>
      <c r="CF19" s="704"/>
      <c r="CG19" s="704"/>
      <c r="CH19" s="704"/>
      <c r="CI19" s="704"/>
      <c r="CJ19" s="704"/>
      <c r="CK19" s="704"/>
      <c r="CL19" s="704"/>
      <c r="CM19" s="704"/>
      <c r="CN19" s="704"/>
      <c r="CO19" s="704"/>
      <c r="CP19" s="704"/>
      <c r="CQ19" s="705"/>
      <c r="CR19" s="663" t="s">
        <v>126</v>
      </c>
      <c r="CS19" s="666"/>
      <c r="CT19" s="666"/>
      <c r="CU19" s="666"/>
      <c r="CV19" s="666"/>
      <c r="CW19" s="666"/>
      <c r="CX19" s="666"/>
      <c r="CY19" s="667"/>
      <c r="CZ19" s="725" t="s">
        <v>230</v>
      </c>
      <c r="DA19" s="725"/>
      <c r="DB19" s="725"/>
      <c r="DC19" s="725"/>
      <c r="DD19" s="671" t="s">
        <v>126</v>
      </c>
      <c r="DE19" s="666"/>
      <c r="DF19" s="666"/>
      <c r="DG19" s="666"/>
      <c r="DH19" s="666"/>
      <c r="DI19" s="666"/>
      <c r="DJ19" s="666"/>
      <c r="DK19" s="666"/>
      <c r="DL19" s="666"/>
      <c r="DM19" s="666"/>
      <c r="DN19" s="666"/>
      <c r="DO19" s="666"/>
      <c r="DP19" s="667"/>
      <c r="DQ19" s="671" t="s">
        <v>230</v>
      </c>
      <c r="DR19" s="666"/>
      <c r="DS19" s="666"/>
      <c r="DT19" s="666"/>
      <c r="DU19" s="666"/>
      <c r="DV19" s="666"/>
      <c r="DW19" s="666"/>
      <c r="DX19" s="666"/>
      <c r="DY19" s="666"/>
      <c r="DZ19" s="666"/>
      <c r="EA19" s="666"/>
      <c r="EB19" s="666"/>
      <c r="EC19" s="706"/>
    </row>
    <row r="20" spans="2:133" ht="11.25" customHeight="1">
      <c r="B20" s="660" t="s">
        <v>271</v>
      </c>
      <c r="C20" s="661"/>
      <c r="D20" s="661"/>
      <c r="E20" s="661"/>
      <c r="F20" s="661"/>
      <c r="G20" s="661"/>
      <c r="H20" s="661"/>
      <c r="I20" s="661"/>
      <c r="J20" s="661"/>
      <c r="K20" s="661"/>
      <c r="L20" s="661"/>
      <c r="M20" s="661"/>
      <c r="N20" s="661"/>
      <c r="O20" s="661"/>
      <c r="P20" s="661"/>
      <c r="Q20" s="662"/>
      <c r="R20" s="663">
        <v>230836</v>
      </c>
      <c r="S20" s="666"/>
      <c r="T20" s="666"/>
      <c r="U20" s="666"/>
      <c r="V20" s="666"/>
      <c r="W20" s="666"/>
      <c r="X20" s="666"/>
      <c r="Y20" s="667"/>
      <c r="Z20" s="725">
        <v>1.2</v>
      </c>
      <c r="AA20" s="725"/>
      <c r="AB20" s="725"/>
      <c r="AC20" s="725"/>
      <c r="AD20" s="726" t="s">
        <v>126</v>
      </c>
      <c r="AE20" s="726"/>
      <c r="AF20" s="726"/>
      <c r="AG20" s="726"/>
      <c r="AH20" s="726"/>
      <c r="AI20" s="726"/>
      <c r="AJ20" s="726"/>
      <c r="AK20" s="726"/>
      <c r="AL20" s="668" t="s">
        <v>126</v>
      </c>
      <c r="AM20" s="669"/>
      <c r="AN20" s="669"/>
      <c r="AO20" s="727"/>
      <c r="AP20" s="660" t="s">
        <v>272</v>
      </c>
      <c r="AQ20" s="661"/>
      <c r="AR20" s="661"/>
      <c r="AS20" s="661"/>
      <c r="AT20" s="661"/>
      <c r="AU20" s="661"/>
      <c r="AV20" s="661"/>
      <c r="AW20" s="661"/>
      <c r="AX20" s="661"/>
      <c r="AY20" s="661"/>
      <c r="AZ20" s="661"/>
      <c r="BA20" s="661"/>
      <c r="BB20" s="661"/>
      <c r="BC20" s="661"/>
      <c r="BD20" s="661"/>
      <c r="BE20" s="661"/>
      <c r="BF20" s="662"/>
      <c r="BG20" s="663">
        <v>325027</v>
      </c>
      <c r="BH20" s="666"/>
      <c r="BI20" s="666"/>
      <c r="BJ20" s="666"/>
      <c r="BK20" s="666"/>
      <c r="BL20" s="666"/>
      <c r="BM20" s="666"/>
      <c r="BN20" s="667"/>
      <c r="BO20" s="725">
        <v>3.9</v>
      </c>
      <c r="BP20" s="725"/>
      <c r="BQ20" s="725"/>
      <c r="BR20" s="725"/>
      <c r="BS20" s="671" t="s">
        <v>230</v>
      </c>
      <c r="BT20" s="666"/>
      <c r="BU20" s="666"/>
      <c r="BV20" s="666"/>
      <c r="BW20" s="666"/>
      <c r="BX20" s="666"/>
      <c r="BY20" s="666"/>
      <c r="BZ20" s="666"/>
      <c r="CA20" s="666"/>
      <c r="CB20" s="706"/>
      <c r="CD20" s="707" t="s">
        <v>273</v>
      </c>
      <c r="CE20" s="704"/>
      <c r="CF20" s="704"/>
      <c r="CG20" s="704"/>
      <c r="CH20" s="704"/>
      <c r="CI20" s="704"/>
      <c r="CJ20" s="704"/>
      <c r="CK20" s="704"/>
      <c r="CL20" s="704"/>
      <c r="CM20" s="704"/>
      <c r="CN20" s="704"/>
      <c r="CO20" s="704"/>
      <c r="CP20" s="704"/>
      <c r="CQ20" s="705"/>
      <c r="CR20" s="663">
        <v>17546332</v>
      </c>
      <c r="CS20" s="666"/>
      <c r="CT20" s="666"/>
      <c r="CU20" s="666"/>
      <c r="CV20" s="666"/>
      <c r="CW20" s="666"/>
      <c r="CX20" s="666"/>
      <c r="CY20" s="667"/>
      <c r="CZ20" s="725">
        <v>100</v>
      </c>
      <c r="DA20" s="725"/>
      <c r="DB20" s="725"/>
      <c r="DC20" s="725"/>
      <c r="DD20" s="671">
        <v>1594700</v>
      </c>
      <c r="DE20" s="666"/>
      <c r="DF20" s="666"/>
      <c r="DG20" s="666"/>
      <c r="DH20" s="666"/>
      <c r="DI20" s="666"/>
      <c r="DJ20" s="666"/>
      <c r="DK20" s="666"/>
      <c r="DL20" s="666"/>
      <c r="DM20" s="666"/>
      <c r="DN20" s="666"/>
      <c r="DO20" s="666"/>
      <c r="DP20" s="667"/>
      <c r="DQ20" s="671">
        <v>12397210</v>
      </c>
      <c r="DR20" s="666"/>
      <c r="DS20" s="666"/>
      <c r="DT20" s="666"/>
      <c r="DU20" s="666"/>
      <c r="DV20" s="666"/>
      <c r="DW20" s="666"/>
      <c r="DX20" s="666"/>
      <c r="DY20" s="666"/>
      <c r="DZ20" s="666"/>
      <c r="EA20" s="666"/>
      <c r="EB20" s="666"/>
      <c r="EC20" s="706"/>
    </row>
    <row r="21" spans="2:133" ht="11.25" customHeight="1">
      <c r="B21" s="660" t="s">
        <v>274</v>
      </c>
      <c r="C21" s="661"/>
      <c r="D21" s="661"/>
      <c r="E21" s="661"/>
      <c r="F21" s="661"/>
      <c r="G21" s="661"/>
      <c r="H21" s="661"/>
      <c r="I21" s="661"/>
      <c r="J21" s="661"/>
      <c r="K21" s="661"/>
      <c r="L21" s="661"/>
      <c r="M21" s="661"/>
      <c r="N21" s="661"/>
      <c r="O21" s="661"/>
      <c r="P21" s="661"/>
      <c r="Q21" s="662"/>
      <c r="R21" s="663" t="s">
        <v>126</v>
      </c>
      <c r="S21" s="666"/>
      <c r="T21" s="666"/>
      <c r="U21" s="666"/>
      <c r="V21" s="666"/>
      <c r="W21" s="666"/>
      <c r="X21" s="666"/>
      <c r="Y21" s="667"/>
      <c r="Z21" s="725" t="s">
        <v>126</v>
      </c>
      <c r="AA21" s="725"/>
      <c r="AB21" s="725"/>
      <c r="AC21" s="725"/>
      <c r="AD21" s="726" t="s">
        <v>126</v>
      </c>
      <c r="AE21" s="726"/>
      <c r="AF21" s="726"/>
      <c r="AG21" s="726"/>
      <c r="AH21" s="726"/>
      <c r="AI21" s="726"/>
      <c r="AJ21" s="726"/>
      <c r="AK21" s="726"/>
      <c r="AL21" s="668" t="s">
        <v>230</v>
      </c>
      <c r="AM21" s="669"/>
      <c r="AN21" s="669"/>
      <c r="AO21" s="727"/>
      <c r="AP21" s="771" t="s">
        <v>275</v>
      </c>
      <c r="AQ21" s="778"/>
      <c r="AR21" s="778"/>
      <c r="AS21" s="778"/>
      <c r="AT21" s="778"/>
      <c r="AU21" s="778"/>
      <c r="AV21" s="778"/>
      <c r="AW21" s="778"/>
      <c r="AX21" s="778"/>
      <c r="AY21" s="778"/>
      <c r="AZ21" s="778"/>
      <c r="BA21" s="778"/>
      <c r="BB21" s="778"/>
      <c r="BC21" s="778"/>
      <c r="BD21" s="778"/>
      <c r="BE21" s="778"/>
      <c r="BF21" s="773"/>
      <c r="BG21" s="663" t="s">
        <v>126</v>
      </c>
      <c r="BH21" s="666"/>
      <c r="BI21" s="666"/>
      <c r="BJ21" s="666"/>
      <c r="BK21" s="666"/>
      <c r="BL21" s="666"/>
      <c r="BM21" s="666"/>
      <c r="BN21" s="667"/>
      <c r="BO21" s="725" t="s">
        <v>126</v>
      </c>
      <c r="BP21" s="725"/>
      <c r="BQ21" s="725"/>
      <c r="BR21" s="725"/>
      <c r="BS21" s="671" t="s">
        <v>126</v>
      </c>
      <c r="BT21" s="666"/>
      <c r="BU21" s="666"/>
      <c r="BV21" s="666"/>
      <c r="BW21" s="666"/>
      <c r="BX21" s="666"/>
      <c r="BY21" s="666"/>
      <c r="BZ21" s="666"/>
      <c r="CA21" s="666"/>
      <c r="CB21" s="706"/>
      <c r="CD21" s="783"/>
      <c r="CE21" s="717"/>
      <c r="CF21" s="717"/>
      <c r="CG21" s="717"/>
      <c r="CH21" s="717"/>
      <c r="CI21" s="717"/>
      <c r="CJ21" s="717"/>
      <c r="CK21" s="717"/>
      <c r="CL21" s="717"/>
      <c r="CM21" s="717"/>
      <c r="CN21" s="717"/>
      <c r="CO21" s="717"/>
      <c r="CP21" s="717"/>
      <c r="CQ21" s="718"/>
      <c r="CR21" s="784"/>
      <c r="CS21" s="785"/>
      <c r="CT21" s="785"/>
      <c r="CU21" s="785"/>
      <c r="CV21" s="785"/>
      <c r="CW21" s="785"/>
      <c r="CX21" s="785"/>
      <c r="CY21" s="786"/>
      <c r="CZ21" s="787"/>
      <c r="DA21" s="787"/>
      <c r="DB21" s="787"/>
      <c r="DC21" s="787"/>
      <c r="DD21" s="788"/>
      <c r="DE21" s="785"/>
      <c r="DF21" s="785"/>
      <c r="DG21" s="785"/>
      <c r="DH21" s="785"/>
      <c r="DI21" s="785"/>
      <c r="DJ21" s="785"/>
      <c r="DK21" s="785"/>
      <c r="DL21" s="785"/>
      <c r="DM21" s="785"/>
      <c r="DN21" s="785"/>
      <c r="DO21" s="785"/>
      <c r="DP21" s="786"/>
      <c r="DQ21" s="788"/>
      <c r="DR21" s="785"/>
      <c r="DS21" s="785"/>
      <c r="DT21" s="785"/>
      <c r="DU21" s="785"/>
      <c r="DV21" s="785"/>
      <c r="DW21" s="785"/>
      <c r="DX21" s="785"/>
      <c r="DY21" s="785"/>
      <c r="DZ21" s="785"/>
      <c r="EA21" s="785"/>
      <c r="EB21" s="785"/>
      <c r="EC21" s="792"/>
    </row>
    <row r="22" spans="2:133" ht="11.25" customHeight="1">
      <c r="B22" s="660" t="s">
        <v>276</v>
      </c>
      <c r="C22" s="661"/>
      <c r="D22" s="661"/>
      <c r="E22" s="661"/>
      <c r="F22" s="661"/>
      <c r="G22" s="661"/>
      <c r="H22" s="661"/>
      <c r="I22" s="661"/>
      <c r="J22" s="661"/>
      <c r="K22" s="661"/>
      <c r="L22" s="661"/>
      <c r="M22" s="661"/>
      <c r="N22" s="661"/>
      <c r="O22" s="661"/>
      <c r="P22" s="661"/>
      <c r="Q22" s="662"/>
      <c r="R22" s="663">
        <v>10901467</v>
      </c>
      <c r="S22" s="666"/>
      <c r="T22" s="666"/>
      <c r="U22" s="666"/>
      <c r="V22" s="666"/>
      <c r="W22" s="666"/>
      <c r="X22" s="666"/>
      <c r="Y22" s="667"/>
      <c r="Z22" s="725">
        <v>58.8</v>
      </c>
      <c r="AA22" s="725"/>
      <c r="AB22" s="725"/>
      <c r="AC22" s="725"/>
      <c r="AD22" s="726">
        <v>10345604</v>
      </c>
      <c r="AE22" s="726"/>
      <c r="AF22" s="726"/>
      <c r="AG22" s="726"/>
      <c r="AH22" s="726"/>
      <c r="AI22" s="726"/>
      <c r="AJ22" s="726"/>
      <c r="AK22" s="726"/>
      <c r="AL22" s="668">
        <v>99.6</v>
      </c>
      <c r="AM22" s="669"/>
      <c r="AN22" s="669"/>
      <c r="AO22" s="727"/>
      <c r="AP22" s="771" t="s">
        <v>277</v>
      </c>
      <c r="AQ22" s="778"/>
      <c r="AR22" s="778"/>
      <c r="AS22" s="778"/>
      <c r="AT22" s="778"/>
      <c r="AU22" s="778"/>
      <c r="AV22" s="778"/>
      <c r="AW22" s="778"/>
      <c r="AX22" s="778"/>
      <c r="AY22" s="778"/>
      <c r="AZ22" s="778"/>
      <c r="BA22" s="778"/>
      <c r="BB22" s="778"/>
      <c r="BC22" s="778"/>
      <c r="BD22" s="778"/>
      <c r="BE22" s="778"/>
      <c r="BF22" s="773"/>
      <c r="BG22" s="663" t="s">
        <v>126</v>
      </c>
      <c r="BH22" s="666"/>
      <c r="BI22" s="666"/>
      <c r="BJ22" s="666"/>
      <c r="BK22" s="666"/>
      <c r="BL22" s="666"/>
      <c r="BM22" s="666"/>
      <c r="BN22" s="667"/>
      <c r="BO22" s="725" t="s">
        <v>126</v>
      </c>
      <c r="BP22" s="725"/>
      <c r="BQ22" s="725"/>
      <c r="BR22" s="725"/>
      <c r="BS22" s="671" t="s">
        <v>126</v>
      </c>
      <c r="BT22" s="666"/>
      <c r="BU22" s="666"/>
      <c r="BV22" s="666"/>
      <c r="BW22" s="666"/>
      <c r="BX22" s="666"/>
      <c r="BY22" s="666"/>
      <c r="BZ22" s="666"/>
      <c r="CA22" s="666"/>
      <c r="CB22" s="706"/>
      <c r="CD22" s="780" t="s">
        <v>278</v>
      </c>
      <c r="CE22" s="781"/>
      <c r="CF22" s="781"/>
      <c r="CG22" s="781"/>
      <c r="CH22" s="781"/>
      <c r="CI22" s="781"/>
      <c r="CJ22" s="781"/>
      <c r="CK22" s="781"/>
      <c r="CL22" s="781"/>
      <c r="CM22" s="781"/>
      <c r="CN22" s="781"/>
      <c r="CO22" s="781"/>
      <c r="CP22" s="781"/>
      <c r="CQ22" s="781"/>
      <c r="CR22" s="781"/>
      <c r="CS22" s="781"/>
      <c r="CT22" s="781"/>
      <c r="CU22" s="781"/>
      <c r="CV22" s="781"/>
      <c r="CW22" s="781"/>
      <c r="CX22" s="781"/>
      <c r="CY22" s="781"/>
      <c r="CZ22" s="781"/>
      <c r="DA22" s="781"/>
      <c r="DB22" s="781"/>
      <c r="DC22" s="781"/>
      <c r="DD22" s="781"/>
      <c r="DE22" s="781"/>
      <c r="DF22" s="781"/>
      <c r="DG22" s="781"/>
      <c r="DH22" s="781"/>
      <c r="DI22" s="781"/>
      <c r="DJ22" s="781"/>
      <c r="DK22" s="781"/>
      <c r="DL22" s="781"/>
      <c r="DM22" s="781"/>
      <c r="DN22" s="781"/>
      <c r="DO22" s="781"/>
      <c r="DP22" s="781"/>
      <c r="DQ22" s="781"/>
      <c r="DR22" s="781"/>
      <c r="DS22" s="781"/>
      <c r="DT22" s="781"/>
      <c r="DU22" s="781"/>
      <c r="DV22" s="781"/>
      <c r="DW22" s="781"/>
      <c r="DX22" s="781"/>
      <c r="DY22" s="781"/>
      <c r="DZ22" s="781"/>
      <c r="EA22" s="781"/>
      <c r="EB22" s="781"/>
      <c r="EC22" s="782"/>
    </row>
    <row r="23" spans="2:133" ht="11.25" customHeight="1">
      <c r="B23" s="660" t="s">
        <v>279</v>
      </c>
      <c r="C23" s="661"/>
      <c r="D23" s="661"/>
      <c r="E23" s="661"/>
      <c r="F23" s="661"/>
      <c r="G23" s="661"/>
      <c r="H23" s="661"/>
      <c r="I23" s="661"/>
      <c r="J23" s="661"/>
      <c r="K23" s="661"/>
      <c r="L23" s="661"/>
      <c r="M23" s="661"/>
      <c r="N23" s="661"/>
      <c r="O23" s="661"/>
      <c r="P23" s="661"/>
      <c r="Q23" s="662"/>
      <c r="R23" s="663">
        <v>6713</v>
      </c>
      <c r="S23" s="666"/>
      <c r="T23" s="666"/>
      <c r="U23" s="666"/>
      <c r="V23" s="666"/>
      <c r="W23" s="666"/>
      <c r="X23" s="666"/>
      <c r="Y23" s="667"/>
      <c r="Z23" s="725">
        <v>0</v>
      </c>
      <c r="AA23" s="725"/>
      <c r="AB23" s="725"/>
      <c r="AC23" s="725"/>
      <c r="AD23" s="726">
        <v>6713</v>
      </c>
      <c r="AE23" s="726"/>
      <c r="AF23" s="726"/>
      <c r="AG23" s="726"/>
      <c r="AH23" s="726"/>
      <c r="AI23" s="726"/>
      <c r="AJ23" s="726"/>
      <c r="AK23" s="726"/>
      <c r="AL23" s="668">
        <v>0.1</v>
      </c>
      <c r="AM23" s="669"/>
      <c r="AN23" s="669"/>
      <c r="AO23" s="727"/>
      <c r="AP23" s="771" t="s">
        <v>280</v>
      </c>
      <c r="AQ23" s="778"/>
      <c r="AR23" s="778"/>
      <c r="AS23" s="778"/>
      <c r="AT23" s="778"/>
      <c r="AU23" s="778"/>
      <c r="AV23" s="778"/>
      <c r="AW23" s="778"/>
      <c r="AX23" s="778"/>
      <c r="AY23" s="778"/>
      <c r="AZ23" s="778"/>
      <c r="BA23" s="778"/>
      <c r="BB23" s="778"/>
      <c r="BC23" s="778"/>
      <c r="BD23" s="778"/>
      <c r="BE23" s="778"/>
      <c r="BF23" s="773"/>
      <c r="BG23" s="663">
        <v>325027</v>
      </c>
      <c r="BH23" s="666"/>
      <c r="BI23" s="666"/>
      <c r="BJ23" s="666"/>
      <c r="BK23" s="666"/>
      <c r="BL23" s="666"/>
      <c r="BM23" s="666"/>
      <c r="BN23" s="667"/>
      <c r="BO23" s="725">
        <v>3.9</v>
      </c>
      <c r="BP23" s="725"/>
      <c r="BQ23" s="725"/>
      <c r="BR23" s="725"/>
      <c r="BS23" s="671" t="s">
        <v>230</v>
      </c>
      <c r="BT23" s="666"/>
      <c r="BU23" s="666"/>
      <c r="BV23" s="666"/>
      <c r="BW23" s="666"/>
      <c r="BX23" s="666"/>
      <c r="BY23" s="666"/>
      <c r="BZ23" s="666"/>
      <c r="CA23" s="666"/>
      <c r="CB23" s="706"/>
      <c r="CD23" s="780" t="s">
        <v>219</v>
      </c>
      <c r="CE23" s="781"/>
      <c r="CF23" s="781"/>
      <c r="CG23" s="781"/>
      <c r="CH23" s="781"/>
      <c r="CI23" s="781"/>
      <c r="CJ23" s="781"/>
      <c r="CK23" s="781"/>
      <c r="CL23" s="781"/>
      <c r="CM23" s="781"/>
      <c r="CN23" s="781"/>
      <c r="CO23" s="781"/>
      <c r="CP23" s="781"/>
      <c r="CQ23" s="782"/>
      <c r="CR23" s="780" t="s">
        <v>281</v>
      </c>
      <c r="CS23" s="781"/>
      <c r="CT23" s="781"/>
      <c r="CU23" s="781"/>
      <c r="CV23" s="781"/>
      <c r="CW23" s="781"/>
      <c r="CX23" s="781"/>
      <c r="CY23" s="782"/>
      <c r="CZ23" s="780" t="s">
        <v>282</v>
      </c>
      <c r="DA23" s="781"/>
      <c r="DB23" s="781"/>
      <c r="DC23" s="782"/>
      <c r="DD23" s="780" t="s">
        <v>283</v>
      </c>
      <c r="DE23" s="781"/>
      <c r="DF23" s="781"/>
      <c r="DG23" s="781"/>
      <c r="DH23" s="781"/>
      <c r="DI23" s="781"/>
      <c r="DJ23" s="781"/>
      <c r="DK23" s="782"/>
      <c r="DL23" s="789" t="s">
        <v>284</v>
      </c>
      <c r="DM23" s="790"/>
      <c r="DN23" s="790"/>
      <c r="DO23" s="790"/>
      <c r="DP23" s="790"/>
      <c r="DQ23" s="790"/>
      <c r="DR23" s="790"/>
      <c r="DS23" s="790"/>
      <c r="DT23" s="790"/>
      <c r="DU23" s="790"/>
      <c r="DV23" s="791"/>
      <c r="DW23" s="780" t="s">
        <v>285</v>
      </c>
      <c r="DX23" s="781"/>
      <c r="DY23" s="781"/>
      <c r="DZ23" s="781"/>
      <c r="EA23" s="781"/>
      <c r="EB23" s="781"/>
      <c r="EC23" s="782"/>
    </row>
    <row r="24" spans="2:133" ht="11.25" customHeight="1">
      <c r="B24" s="660" t="s">
        <v>286</v>
      </c>
      <c r="C24" s="661"/>
      <c r="D24" s="661"/>
      <c r="E24" s="661"/>
      <c r="F24" s="661"/>
      <c r="G24" s="661"/>
      <c r="H24" s="661"/>
      <c r="I24" s="661"/>
      <c r="J24" s="661"/>
      <c r="K24" s="661"/>
      <c r="L24" s="661"/>
      <c r="M24" s="661"/>
      <c r="N24" s="661"/>
      <c r="O24" s="661"/>
      <c r="P24" s="661"/>
      <c r="Q24" s="662"/>
      <c r="R24" s="663">
        <v>260882</v>
      </c>
      <c r="S24" s="666"/>
      <c r="T24" s="666"/>
      <c r="U24" s="666"/>
      <c r="V24" s="666"/>
      <c r="W24" s="666"/>
      <c r="X24" s="666"/>
      <c r="Y24" s="667"/>
      <c r="Z24" s="725">
        <v>1.4</v>
      </c>
      <c r="AA24" s="725"/>
      <c r="AB24" s="725"/>
      <c r="AC24" s="725"/>
      <c r="AD24" s="726" t="s">
        <v>126</v>
      </c>
      <c r="AE24" s="726"/>
      <c r="AF24" s="726"/>
      <c r="AG24" s="726"/>
      <c r="AH24" s="726"/>
      <c r="AI24" s="726"/>
      <c r="AJ24" s="726"/>
      <c r="AK24" s="726"/>
      <c r="AL24" s="668" t="s">
        <v>126</v>
      </c>
      <c r="AM24" s="669"/>
      <c r="AN24" s="669"/>
      <c r="AO24" s="727"/>
      <c r="AP24" s="771" t="s">
        <v>287</v>
      </c>
      <c r="AQ24" s="778"/>
      <c r="AR24" s="778"/>
      <c r="AS24" s="778"/>
      <c r="AT24" s="778"/>
      <c r="AU24" s="778"/>
      <c r="AV24" s="778"/>
      <c r="AW24" s="778"/>
      <c r="AX24" s="778"/>
      <c r="AY24" s="778"/>
      <c r="AZ24" s="778"/>
      <c r="BA24" s="778"/>
      <c r="BB24" s="778"/>
      <c r="BC24" s="778"/>
      <c r="BD24" s="778"/>
      <c r="BE24" s="778"/>
      <c r="BF24" s="773"/>
      <c r="BG24" s="663" t="s">
        <v>126</v>
      </c>
      <c r="BH24" s="666"/>
      <c r="BI24" s="666"/>
      <c r="BJ24" s="666"/>
      <c r="BK24" s="666"/>
      <c r="BL24" s="666"/>
      <c r="BM24" s="666"/>
      <c r="BN24" s="667"/>
      <c r="BO24" s="725" t="s">
        <v>126</v>
      </c>
      <c r="BP24" s="725"/>
      <c r="BQ24" s="725"/>
      <c r="BR24" s="725"/>
      <c r="BS24" s="671" t="s">
        <v>126</v>
      </c>
      <c r="BT24" s="666"/>
      <c r="BU24" s="666"/>
      <c r="BV24" s="666"/>
      <c r="BW24" s="666"/>
      <c r="BX24" s="666"/>
      <c r="BY24" s="666"/>
      <c r="BZ24" s="666"/>
      <c r="CA24" s="666"/>
      <c r="CB24" s="706"/>
      <c r="CD24" s="734" t="s">
        <v>288</v>
      </c>
      <c r="CE24" s="735"/>
      <c r="CF24" s="735"/>
      <c r="CG24" s="735"/>
      <c r="CH24" s="735"/>
      <c r="CI24" s="735"/>
      <c r="CJ24" s="735"/>
      <c r="CK24" s="735"/>
      <c r="CL24" s="735"/>
      <c r="CM24" s="735"/>
      <c r="CN24" s="735"/>
      <c r="CO24" s="735"/>
      <c r="CP24" s="735"/>
      <c r="CQ24" s="736"/>
      <c r="CR24" s="728">
        <v>8823331</v>
      </c>
      <c r="CS24" s="729"/>
      <c r="CT24" s="729"/>
      <c r="CU24" s="729"/>
      <c r="CV24" s="729"/>
      <c r="CW24" s="729"/>
      <c r="CX24" s="729"/>
      <c r="CY24" s="775"/>
      <c r="CZ24" s="776">
        <v>50.3</v>
      </c>
      <c r="DA24" s="745"/>
      <c r="DB24" s="745"/>
      <c r="DC24" s="779"/>
      <c r="DD24" s="774">
        <v>5394751</v>
      </c>
      <c r="DE24" s="729"/>
      <c r="DF24" s="729"/>
      <c r="DG24" s="729"/>
      <c r="DH24" s="729"/>
      <c r="DI24" s="729"/>
      <c r="DJ24" s="729"/>
      <c r="DK24" s="775"/>
      <c r="DL24" s="774">
        <v>5373457</v>
      </c>
      <c r="DM24" s="729"/>
      <c r="DN24" s="729"/>
      <c r="DO24" s="729"/>
      <c r="DP24" s="729"/>
      <c r="DQ24" s="729"/>
      <c r="DR24" s="729"/>
      <c r="DS24" s="729"/>
      <c r="DT24" s="729"/>
      <c r="DU24" s="729"/>
      <c r="DV24" s="775"/>
      <c r="DW24" s="776">
        <v>48.2</v>
      </c>
      <c r="DX24" s="745"/>
      <c r="DY24" s="745"/>
      <c r="DZ24" s="745"/>
      <c r="EA24" s="745"/>
      <c r="EB24" s="745"/>
      <c r="EC24" s="777"/>
    </row>
    <row r="25" spans="2:133" ht="11.25" customHeight="1">
      <c r="B25" s="660" t="s">
        <v>289</v>
      </c>
      <c r="C25" s="661"/>
      <c r="D25" s="661"/>
      <c r="E25" s="661"/>
      <c r="F25" s="661"/>
      <c r="G25" s="661"/>
      <c r="H25" s="661"/>
      <c r="I25" s="661"/>
      <c r="J25" s="661"/>
      <c r="K25" s="661"/>
      <c r="L25" s="661"/>
      <c r="M25" s="661"/>
      <c r="N25" s="661"/>
      <c r="O25" s="661"/>
      <c r="P25" s="661"/>
      <c r="Q25" s="662"/>
      <c r="R25" s="663">
        <v>168678</v>
      </c>
      <c r="S25" s="666"/>
      <c r="T25" s="666"/>
      <c r="U25" s="666"/>
      <c r="V25" s="666"/>
      <c r="W25" s="666"/>
      <c r="X25" s="666"/>
      <c r="Y25" s="667"/>
      <c r="Z25" s="725">
        <v>0.9</v>
      </c>
      <c r="AA25" s="725"/>
      <c r="AB25" s="725"/>
      <c r="AC25" s="725"/>
      <c r="AD25" s="726">
        <v>33331</v>
      </c>
      <c r="AE25" s="726"/>
      <c r="AF25" s="726"/>
      <c r="AG25" s="726"/>
      <c r="AH25" s="726"/>
      <c r="AI25" s="726"/>
      <c r="AJ25" s="726"/>
      <c r="AK25" s="726"/>
      <c r="AL25" s="668">
        <v>0.3</v>
      </c>
      <c r="AM25" s="669"/>
      <c r="AN25" s="669"/>
      <c r="AO25" s="727"/>
      <c r="AP25" s="771" t="s">
        <v>290</v>
      </c>
      <c r="AQ25" s="778"/>
      <c r="AR25" s="778"/>
      <c r="AS25" s="778"/>
      <c r="AT25" s="778"/>
      <c r="AU25" s="778"/>
      <c r="AV25" s="778"/>
      <c r="AW25" s="778"/>
      <c r="AX25" s="778"/>
      <c r="AY25" s="778"/>
      <c r="AZ25" s="778"/>
      <c r="BA25" s="778"/>
      <c r="BB25" s="778"/>
      <c r="BC25" s="778"/>
      <c r="BD25" s="778"/>
      <c r="BE25" s="778"/>
      <c r="BF25" s="773"/>
      <c r="BG25" s="663" t="s">
        <v>126</v>
      </c>
      <c r="BH25" s="666"/>
      <c r="BI25" s="666"/>
      <c r="BJ25" s="666"/>
      <c r="BK25" s="666"/>
      <c r="BL25" s="666"/>
      <c r="BM25" s="666"/>
      <c r="BN25" s="667"/>
      <c r="BO25" s="725" t="s">
        <v>126</v>
      </c>
      <c r="BP25" s="725"/>
      <c r="BQ25" s="725"/>
      <c r="BR25" s="725"/>
      <c r="BS25" s="671" t="s">
        <v>126</v>
      </c>
      <c r="BT25" s="666"/>
      <c r="BU25" s="666"/>
      <c r="BV25" s="666"/>
      <c r="BW25" s="666"/>
      <c r="BX25" s="666"/>
      <c r="BY25" s="666"/>
      <c r="BZ25" s="666"/>
      <c r="CA25" s="666"/>
      <c r="CB25" s="706"/>
      <c r="CD25" s="707" t="s">
        <v>291</v>
      </c>
      <c r="CE25" s="704"/>
      <c r="CF25" s="704"/>
      <c r="CG25" s="704"/>
      <c r="CH25" s="704"/>
      <c r="CI25" s="704"/>
      <c r="CJ25" s="704"/>
      <c r="CK25" s="704"/>
      <c r="CL25" s="704"/>
      <c r="CM25" s="704"/>
      <c r="CN25" s="704"/>
      <c r="CO25" s="704"/>
      <c r="CP25" s="704"/>
      <c r="CQ25" s="705"/>
      <c r="CR25" s="663">
        <v>2753538</v>
      </c>
      <c r="CS25" s="664"/>
      <c r="CT25" s="664"/>
      <c r="CU25" s="664"/>
      <c r="CV25" s="664"/>
      <c r="CW25" s="664"/>
      <c r="CX25" s="664"/>
      <c r="CY25" s="665"/>
      <c r="CZ25" s="668">
        <v>15.7</v>
      </c>
      <c r="DA25" s="697"/>
      <c r="DB25" s="697"/>
      <c r="DC25" s="698"/>
      <c r="DD25" s="671">
        <v>2576167</v>
      </c>
      <c r="DE25" s="664"/>
      <c r="DF25" s="664"/>
      <c r="DG25" s="664"/>
      <c r="DH25" s="664"/>
      <c r="DI25" s="664"/>
      <c r="DJ25" s="664"/>
      <c r="DK25" s="665"/>
      <c r="DL25" s="671">
        <v>2555297</v>
      </c>
      <c r="DM25" s="664"/>
      <c r="DN25" s="664"/>
      <c r="DO25" s="664"/>
      <c r="DP25" s="664"/>
      <c r="DQ25" s="664"/>
      <c r="DR25" s="664"/>
      <c r="DS25" s="664"/>
      <c r="DT25" s="664"/>
      <c r="DU25" s="664"/>
      <c r="DV25" s="665"/>
      <c r="DW25" s="668">
        <v>22.9</v>
      </c>
      <c r="DX25" s="697"/>
      <c r="DY25" s="697"/>
      <c r="DZ25" s="697"/>
      <c r="EA25" s="697"/>
      <c r="EB25" s="697"/>
      <c r="EC25" s="699"/>
    </row>
    <row r="26" spans="2:133" ht="11.25" customHeight="1">
      <c r="B26" s="660" t="s">
        <v>292</v>
      </c>
      <c r="C26" s="661"/>
      <c r="D26" s="661"/>
      <c r="E26" s="661"/>
      <c r="F26" s="661"/>
      <c r="G26" s="661"/>
      <c r="H26" s="661"/>
      <c r="I26" s="661"/>
      <c r="J26" s="661"/>
      <c r="K26" s="661"/>
      <c r="L26" s="661"/>
      <c r="M26" s="661"/>
      <c r="N26" s="661"/>
      <c r="O26" s="661"/>
      <c r="P26" s="661"/>
      <c r="Q26" s="662"/>
      <c r="R26" s="663">
        <v>118586</v>
      </c>
      <c r="S26" s="666"/>
      <c r="T26" s="666"/>
      <c r="U26" s="666"/>
      <c r="V26" s="666"/>
      <c r="W26" s="666"/>
      <c r="X26" s="666"/>
      <c r="Y26" s="667"/>
      <c r="Z26" s="725">
        <v>0.6</v>
      </c>
      <c r="AA26" s="725"/>
      <c r="AB26" s="725"/>
      <c r="AC26" s="725"/>
      <c r="AD26" s="726">
        <v>108</v>
      </c>
      <c r="AE26" s="726"/>
      <c r="AF26" s="726"/>
      <c r="AG26" s="726"/>
      <c r="AH26" s="726"/>
      <c r="AI26" s="726"/>
      <c r="AJ26" s="726"/>
      <c r="AK26" s="726"/>
      <c r="AL26" s="668">
        <v>0</v>
      </c>
      <c r="AM26" s="669"/>
      <c r="AN26" s="669"/>
      <c r="AO26" s="727"/>
      <c r="AP26" s="771" t="s">
        <v>293</v>
      </c>
      <c r="AQ26" s="772"/>
      <c r="AR26" s="772"/>
      <c r="AS26" s="772"/>
      <c r="AT26" s="772"/>
      <c r="AU26" s="772"/>
      <c r="AV26" s="772"/>
      <c r="AW26" s="772"/>
      <c r="AX26" s="772"/>
      <c r="AY26" s="772"/>
      <c r="AZ26" s="772"/>
      <c r="BA26" s="772"/>
      <c r="BB26" s="772"/>
      <c r="BC26" s="772"/>
      <c r="BD26" s="772"/>
      <c r="BE26" s="772"/>
      <c r="BF26" s="773"/>
      <c r="BG26" s="663" t="s">
        <v>126</v>
      </c>
      <c r="BH26" s="666"/>
      <c r="BI26" s="666"/>
      <c r="BJ26" s="666"/>
      <c r="BK26" s="666"/>
      <c r="BL26" s="666"/>
      <c r="BM26" s="666"/>
      <c r="BN26" s="667"/>
      <c r="BO26" s="725" t="s">
        <v>230</v>
      </c>
      <c r="BP26" s="725"/>
      <c r="BQ26" s="725"/>
      <c r="BR26" s="725"/>
      <c r="BS26" s="671" t="s">
        <v>126</v>
      </c>
      <c r="BT26" s="666"/>
      <c r="BU26" s="666"/>
      <c r="BV26" s="666"/>
      <c r="BW26" s="666"/>
      <c r="BX26" s="666"/>
      <c r="BY26" s="666"/>
      <c r="BZ26" s="666"/>
      <c r="CA26" s="666"/>
      <c r="CB26" s="706"/>
      <c r="CD26" s="707" t="s">
        <v>294</v>
      </c>
      <c r="CE26" s="704"/>
      <c r="CF26" s="704"/>
      <c r="CG26" s="704"/>
      <c r="CH26" s="704"/>
      <c r="CI26" s="704"/>
      <c r="CJ26" s="704"/>
      <c r="CK26" s="704"/>
      <c r="CL26" s="704"/>
      <c r="CM26" s="704"/>
      <c r="CN26" s="704"/>
      <c r="CO26" s="704"/>
      <c r="CP26" s="704"/>
      <c r="CQ26" s="705"/>
      <c r="CR26" s="663">
        <v>1899043</v>
      </c>
      <c r="CS26" s="666"/>
      <c r="CT26" s="666"/>
      <c r="CU26" s="666"/>
      <c r="CV26" s="666"/>
      <c r="CW26" s="666"/>
      <c r="CX26" s="666"/>
      <c r="CY26" s="667"/>
      <c r="CZ26" s="668">
        <v>10.8</v>
      </c>
      <c r="DA26" s="697"/>
      <c r="DB26" s="697"/>
      <c r="DC26" s="698"/>
      <c r="DD26" s="671">
        <v>1734318</v>
      </c>
      <c r="DE26" s="666"/>
      <c r="DF26" s="666"/>
      <c r="DG26" s="666"/>
      <c r="DH26" s="666"/>
      <c r="DI26" s="666"/>
      <c r="DJ26" s="666"/>
      <c r="DK26" s="667"/>
      <c r="DL26" s="671" t="s">
        <v>230</v>
      </c>
      <c r="DM26" s="666"/>
      <c r="DN26" s="666"/>
      <c r="DO26" s="666"/>
      <c r="DP26" s="666"/>
      <c r="DQ26" s="666"/>
      <c r="DR26" s="666"/>
      <c r="DS26" s="666"/>
      <c r="DT26" s="666"/>
      <c r="DU26" s="666"/>
      <c r="DV26" s="667"/>
      <c r="DW26" s="668" t="s">
        <v>230</v>
      </c>
      <c r="DX26" s="697"/>
      <c r="DY26" s="697"/>
      <c r="DZ26" s="697"/>
      <c r="EA26" s="697"/>
      <c r="EB26" s="697"/>
      <c r="EC26" s="699"/>
    </row>
    <row r="27" spans="2:133" ht="11.25" customHeight="1">
      <c r="B27" s="660" t="s">
        <v>295</v>
      </c>
      <c r="C27" s="661"/>
      <c r="D27" s="661"/>
      <c r="E27" s="661"/>
      <c r="F27" s="661"/>
      <c r="G27" s="661"/>
      <c r="H27" s="661"/>
      <c r="I27" s="661"/>
      <c r="J27" s="661"/>
      <c r="K27" s="661"/>
      <c r="L27" s="661"/>
      <c r="M27" s="661"/>
      <c r="N27" s="661"/>
      <c r="O27" s="661"/>
      <c r="P27" s="661"/>
      <c r="Q27" s="662"/>
      <c r="R27" s="663">
        <v>2496618</v>
      </c>
      <c r="S27" s="666"/>
      <c r="T27" s="666"/>
      <c r="U27" s="666"/>
      <c r="V27" s="666"/>
      <c r="W27" s="666"/>
      <c r="X27" s="666"/>
      <c r="Y27" s="667"/>
      <c r="Z27" s="725">
        <v>13.5</v>
      </c>
      <c r="AA27" s="725"/>
      <c r="AB27" s="725"/>
      <c r="AC27" s="725"/>
      <c r="AD27" s="726" t="s">
        <v>126</v>
      </c>
      <c r="AE27" s="726"/>
      <c r="AF27" s="726"/>
      <c r="AG27" s="726"/>
      <c r="AH27" s="726"/>
      <c r="AI27" s="726"/>
      <c r="AJ27" s="726"/>
      <c r="AK27" s="726"/>
      <c r="AL27" s="668" t="s">
        <v>126</v>
      </c>
      <c r="AM27" s="669"/>
      <c r="AN27" s="669"/>
      <c r="AO27" s="727"/>
      <c r="AP27" s="660" t="s">
        <v>296</v>
      </c>
      <c r="AQ27" s="661"/>
      <c r="AR27" s="661"/>
      <c r="AS27" s="661"/>
      <c r="AT27" s="661"/>
      <c r="AU27" s="661"/>
      <c r="AV27" s="661"/>
      <c r="AW27" s="661"/>
      <c r="AX27" s="661"/>
      <c r="AY27" s="661"/>
      <c r="AZ27" s="661"/>
      <c r="BA27" s="661"/>
      <c r="BB27" s="661"/>
      <c r="BC27" s="661"/>
      <c r="BD27" s="661"/>
      <c r="BE27" s="661"/>
      <c r="BF27" s="662"/>
      <c r="BG27" s="663">
        <v>8354211</v>
      </c>
      <c r="BH27" s="666"/>
      <c r="BI27" s="666"/>
      <c r="BJ27" s="666"/>
      <c r="BK27" s="666"/>
      <c r="BL27" s="666"/>
      <c r="BM27" s="666"/>
      <c r="BN27" s="667"/>
      <c r="BO27" s="725">
        <v>100</v>
      </c>
      <c r="BP27" s="725"/>
      <c r="BQ27" s="725"/>
      <c r="BR27" s="725"/>
      <c r="BS27" s="671" t="s">
        <v>126</v>
      </c>
      <c r="BT27" s="666"/>
      <c r="BU27" s="666"/>
      <c r="BV27" s="666"/>
      <c r="BW27" s="666"/>
      <c r="BX27" s="666"/>
      <c r="BY27" s="666"/>
      <c r="BZ27" s="666"/>
      <c r="CA27" s="666"/>
      <c r="CB27" s="706"/>
      <c r="CD27" s="707" t="s">
        <v>297</v>
      </c>
      <c r="CE27" s="704"/>
      <c r="CF27" s="704"/>
      <c r="CG27" s="704"/>
      <c r="CH27" s="704"/>
      <c r="CI27" s="704"/>
      <c r="CJ27" s="704"/>
      <c r="CK27" s="704"/>
      <c r="CL27" s="704"/>
      <c r="CM27" s="704"/>
      <c r="CN27" s="704"/>
      <c r="CO27" s="704"/>
      <c r="CP27" s="704"/>
      <c r="CQ27" s="705"/>
      <c r="CR27" s="663">
        <v>4644927</v>
      </c>
      <c r="CS27" s="664"/>
      <c r="CT27" s="664"/>
      <c r="CU27" s="664"/>
      <c r="CV27" s="664"/>
      <c r="CW27" s="664"/>
      <c r="CX27" s="664"/>
      <c r="CY27" s="665"/>
      <c r="CZ27" s="668">
        <v>26.5</v>
      </c>
      <c r="DA27" s="697"/>
      <c r="DB27" s="697"/>
      <c r="DC27" s="698"/>
      <c r="DD27" s="671">
        <v>1406318</v>
      </c>
      <c r="DE27" s="664"/>
      <c r="DF27" s="664"/>
      <c r="DG27" s="664"/>
      <c r="DH27" s="664"/>
      <c r="DI27" s="664"/>
      <c r="DJ27" s="664"/>
      <c r="DK27" s="665"/>
      <c r="DL27" s="671">
        <v>1405894</v>
      </c>
      <c r="DM27" s="664"/>
      <c r="DN27" s="664"/>
      <c r="DO27" s="664"/>
      <c r="DP27" s="664"/>
      <c r="DQ27" s="664"/>
      <c r="DR27" s="664"/>
      <c r="DS27" s="664"/>
      <c r="DT27" s="664"/>
      <c r="DU27" s="664"/>
      <c r="DV27" s="665"/>
      <c r="DW27" s="668">
        <v>12.6</v>
      </c>
      <c r="DX27" s="697"/>
      <c r="DY27" s="697"/>
      <c r="DZ27" s="697"/>
      <c r="EA27" s="697"/>
      <c r="EB27" s="697"/>
      <c r="EC27" s="699"/>
    </row>
    <row r="28" spans="2:133" ht="11.25" customHeight="1">
      <c r="B28" s="768" t="s">
        <v>298</v>
      </c>
      <c r="C28" s="769"/>
      <c r="D28" s="769"/>
      <c r="E28" s="769"/>
      <c r="F28" s="769"/>
      <c r="G28" s="769"/>
      <c r="H28" s="769"/>
      <c r="I28" s="769"/>
      <c r="J28" s="769"/>
      <c r="K28" s="769"/>
      <c r="L28" s="769"/>
      <c r="M28" s="769"/>
      <c r="N28" s="769"/>
      <c r="O28" s="769"/>
      <c r="P28" s="769"/>
      <c r="Q28" s="770"/>
      <c r="R28" s="663" t="s">
        <v>126</v>
      </c>
      <c r="S28" s="666"/>
      <c r="T28" s="666"/>
      <c r="U28" s="666"/>
      <c r="V28" s="666"/>
      <c r="W28" s="666"/>
      <c r="X28" s="666"/>
      <c r="Y28" s="667"/>
      <c r="Z28" s="725" t="s">
        <v>126</v>
      </c>
      <c r="AA28" s="725"/>
      <c r="AB28" s="725"/>
      <c r="AC28" s="725"/>
      <c r="AD28" s="726" t="s">
        <v>126</v>
      </c>
      <c r="AE28" s="726"/>
      <c r="AF28" s="726"/>
      <c r="AG28" s="726"/>
      <c r="AH28" s="726"/>
      <c r="AI28" s="726"/>
      <c r="AJ28" s="726"/>
      <c r="AK28" s="726"/>
      <c r="AL28" s="668" t="s">
        <v>126</v>
      </c>
      <c r="AM28" s="669"/>
      <c r="AN28" s="669"/>
      <c r="AO28" s="727"/>
      <c r="AP28" s="675"/>
      <c r="AQ28" s="676"/>
      <c r="AR28" s="676"/>
      <c r="AS28" s="676"/>
      <c r="AT28" s="676"/>
      <c r="AU28" s="676"/>
      <c r="AV28" s="676"/>
      <c r="AW28" s="676"/>
      <c r="AX28" s="676"/>
      <c r="AY28" s="676"/>
      <c r="AZ28" s="676"/>
      <c r="BA28" s="676"/>
      <c r="BB28" s="676"/>
      <c r="BC28" s="676"/>
      <c r="BD28" s="676"/>
      <c r="BE28" s="676"/>
      <c r="BF28" s="677"/>
      <c r="BG28" s="663"/>
      <c r="BH28" s="666"/>
      <c r="BI28" s="666"/>
      <c r="BJ28" s="666"/>
      <c r="BK28" s="666"/>
      <c r="BL28" s="666"/>
      <c r="BM28" s="666"/>
      <c r="BN28" s="667"/>
      <c r="BO28" s="725"/>
      <c r="BP28" s="725"/>
      <c r="BQ28" s="725"/>
      <c r="BR28" s="725"/>
      <c r="BS28" s="726"/>
      <c r="BT28" s="726"/>
      <c r="BU28" s="726"/>
      <c r="BV28" s="726"/>
      <c r="BW28" s="726"/>
      <c r="BX28" s="726"/>
      <c r="BY28" s="726"/>
      <c r="BZ28" s="726"/>
      <c r="CA28" s="726"/>
      <c r="CB28" s="767"/>
      <c r="CD28" s="707" t="s">
        <v>299</v>
      </c>
      <c r="CE28" s="704"/>
      <c r="CF28" s="704"/>
      <c r="CG28" s="704"/>
      <c r="CH28" s="704"/>
      <c r="CI28" s="704"/>
      <c r="CJ28" s="704"/>
      <c r="CK28" s="704"/>
      <c r="CL28" s="704"/>
      <c r="CM28" s="704"/>
      <c r="CN28" s="704"/>
      <c r="CO28" s="704"/>
      <c r="CP28" s="704"/>
      <c r="CQ28" s="705"/>
      <c r="CR28" s="663">
        <v>1424866</v>
      </c>
      <c r="CS28" s="666"/>
      <c r="CT28" s="666"/>
      <c r="CU28" s="666"/>
      <c r="CV28" s="666"/>
      <c r="CW28" s="666"/>
      <c r="CX28" s="666"/>
      <c r="CY28" s="667"/>
      <c r="CZ28" s="668">
        <v>8.1</v>
      </c>
      <c r="DA28" s="697"/>
      <c r="DB28" s="697"/>
      <c r="DC28" s="698"/>
      <c r="DD28" s="671">
        <v>1412266</v>
      </c>
      <c r="DE28" s="666"/>
      <c r="DF28" s="666"/>
      <c r="DG28" s="666"/>
      <c r="DH28" s="666"/>
      <c r="DI28" s="666"/>
      <c r="DJ28" s="666"/>
      <c r="DK28" s="667"/>
      <c r="DL28" s="671">
        <v>1412266</v>
      </c>
      <c r="DM28" s="666"/>
      <c r="DN28" s="666"/>
      <c r="DO28" s="666"/>
      <c r="DP28" s="666"/>
      <c r="DQ28" s="666"/>
      <c r="DR28" s="666"/>
      <c r="DS28" s="666"/>
      <c r="DT28" s="666"/>
      <c r="DU28" s="666"/>
      <c r="DV28" s="667"/>
      <c r="DW28" s="668">
        <v>12.7</v>
      </c>
      <c r="DX28" s="697"/>
      <c r="DY28" s="697"/>
      <c r="DZ28" s="697"/>
      <c r="EA28" s="697"/>
      <c r="EB28" s="697"/>
      <c r="EC28" s="699"/>
    </row>
    <row r="29" spans="2:133" ht="11.25" customHeight="1">
      <c r="B29" s="660" t="s">
        <v>300</v>
      </c>
      <c r="C29" s="661"/>
      <c r="D29" s="661"/>
      <c r="E29" s="661"/>
      <c r="F29" s="661"/>
      <c r="G29" s="661"/>
      <c r="H29" s="661"/>
      <c r="I29" s="661"/>
      <c r="J29" s="661"/>
      <c r="K29" s="661"/>
      <c r="L29" s="661"/>
      <c r="M29" s="661"/>
      <c r="N29" s="661"/>
      <c r="O29" s="661"/>
      <c r="P29" s="661"/>
      <c r="Q29" s="662"/>
      <c r="R29" s="663">
        <v>1113450</v>
      </c>
      <c r="S29" s="666"/>
      <c r="T29" s="666"/>
      <c r="U29" s="666"/>
      <c r="V29" s="666"/>
      <c r="W29" s="666"/>
      <c r="X29" s="666"/>
      <c r="Y29" s="667"/>
      <c r="Z29" s="725">
        <v>6</v>
      </c>
      <c r="AA29" s="725"/>
      <c r="AB29" s="725"/>
      <c r="AC29" s="725"/>
      <c r="AD29" s="726" t="s">
        <v>126</v>
      </c>
      <c r="AE29" s="726"/>
      <c r="AF29" s="726"/>
      <c r="AG29" s="726"/>
      <c r="AH29" s="726"/>
      <c r="AI29" s="726"/>
      <c r="AJ29" s="726"/>
      <c r="AK29" s="726"/>
      <c r="AL29" s="668" t="s">
        <v>230</v>
      </c>
      <c r="AM29" s="669"/>
      <c r="AN29" s="669"/>
      <c r="AO29" s="727"/>
      <c r="AP29" s="737" t="s">
        <v>219</v>
      </c>
      <c r="AQ29" s="738"/>
      <c r="AR29" s="738"/>
      <c r="AS29" s="738"/>
      <c r="AT29" s="738"/>
      <c r="AU29" s="738"/>
      <c r="AV29" s="738"/>
      <c r="AW29" s="738"/>
      <c r="AX29" s="738"/>
      <c r="AY29" s="738"/>
      <c r="AZ29" s="738"/>
      <c r="BA29" s="738"/>
      <c r="BB29" s="738"/>
      <c r="BC29" s="738"/>
      <c r="BD29" s="738"/>
      <c r="BE29" s="738"/>
      <c r="BF29" s="739"/>
      <c r="BG29" s="737" t="s">
        <v>301</v>
      </c>
      <c r="BH29" s="765"/>
      <c r="BI29" s="765"/>
      <c r="BJ29" s="765"/>
      <c r="BK29" s="765"/>
      <c r="BL29" s="765"/>
      <c r="BM29" s="765"/>
      <c r="BN29" s="765"/>
      <c r="BO29" s="765"/>
      <c r="BP29" s="765"/>
      <c r="BQ29" s="766"/>
      <c r="BR29" s="737" t="s">
        <v>302</v>
      </c>
      <c r="BS29" s="765"/>
      <c r="BT29" s="765"/>
      <c r="BU29" s="765"/>
      <c r="BV29" s="765"/>
      <c r="BW29" s="765"/>
      <c r="BX29" s="765"/>
      <c r="BY29" s="765"/>
      <c r="BZ29" s="765"/>
      <c r="CA29" s="765"/>
      <c r="CB29" s="766"/>
      <c r="CD29" s="747" t="s">
        <v>303</v>
      </c>
      <c r="CE29" s="748"/>
      <c r="CF29" s="707" t="s">
        <v>304</v>
      </c>
      <c r="CG29" s="704"/>
      <c r="CH29" s="704"/>
      <c r="CI29" s="704"/>
      <c r="CJ29" s="704"/>
      <c r="CK29" s="704"/>
      <c r="CL29" s="704"/>
      <c r="CM29" s="704"/>
      <c r="CN29" s="704"/>
      <c r="CO29" s="704"/>
      <c r="CP29" s="704"/>
      <c r="CQ29" s="705"/>
      <c r="CR29" s="663">
        <v>1424866</v>
      </c>
      <c r="CS29" s="664"/>
      <c r="CT29" s="664"/>
      <c r="CU29" s="664"/>
      <c r="CV29" s="664"/>
      <c r="CW29" s="664"/>
      <c r="CX29" s="664"/>
      <c r="CY29" s="665"/>
      <c r="CZ29" s="668">
        <v>8.1</v>
      </c>
      <c r="DA29" s="697"/>
      <c r="DB29" s="697"/>
      <c r="DC29" s="698"/>
      <c r="DD29" s="671">
        <v>1412266</v>
      </c>
      <c r="DE29" s="664"/>
      <c r="DF29" s="664"/>
      <c r="DG29" s="664"/>
      <c r="DH29" s="664"/>
      <c r="DI29" s="664"/>
      <c r="DJ29" s="664"/>
      <c r="DK29" s="665"/>
      <c r="DL29" s="671">
        <v>1412266</v>
      </c>
      <c r="DM29" s="664"/>
      <c r="DN29" s="664"/>
      <c r="DO29" s="664"/>
      <c r="DP29" s="664"/>
      <c r="DQ29" s="664"/>
      <c r="DR29" s="664"/>
      <c r="DS29" s="664"/>
      <c r="DT29" s="664"/>
      <c r="DU29" s="664"/>
      <c r="DV29" s="665"/>
      <c r="DW29" s="668">
        <v>12.7</v>
      </c>
      <c r="DX29" s="697"/>
      <c r="DY29" s="697"/>
      <c r="DZ29" s="697"/>
      <c r="EA29" s="697"/>
      <c r="EB29" s="697"/>
      <c r="EC29" s="699"/>
    </row>
    <row r="30" spans="2:133" ht="11.25" customHeight="1">
      <c r="B30" s="660" t="s">
        <v>305</v>
      </c>
      <c r="C30" s="661"/>
      <c r="D30" s="661"/>
      <c r="E30" s="661"/>
      <c r="F30" s="661"/>
      <c r="G30" s="661"/>
      <c r="H30" s="661"/>
      <c r="I30" s="661"/>
      <c r="J30" s="661"/>
      <c r="K30" s="661"/>
      <c r="L30" s="661"/>
      <c r="M30" s="661"/>
      <c r="N30" s="661"/>
      <c r="O30" s="661"/>
      <c r="P30" s="661"/>
      <c r="Q30" s="662"/>
      <c r="R30" s="663">
        <v>68956</v>
      </c>
      <c r="S30" s="666"/>
      <c r="T30" s="666"/>
      <c r="U30" s="666"/>
      <c r="V30" s="666"/>
      <c r="W30" s="666"/>
      <c r="X30" s="666"/>
      <c r="Y30" s="667"/>
      <c r="Z30" s="725">
        <v>0.4</v>
      </c>
      <c r="AA30" s="725"/>
      <c r="AB30" s="725"/>
      <c r="AC30" s="725"/>
      <c r="AD30" s="726">
        <v>3767</v>
      </c>
      <c r="AE30" s="726"/>
      <c r="AF30" s="726"/>
      <c r="AG30" s="726"/>
      <c r="AH30" s="726"/>
      <c r="AI30" s="726"/>
      <c r="AJ30" s="726"/>
      <c r="AK30" s="726"/>
      <c r="AL30" s="668">
        <v>0</v>
      </c>
      <c r="AM30" s="669"/>
      <c r="AN30" s="669"/>
      <c r="AO30" s="727"/>
      <c r="AP30" s="753" t="s">
        <v>306</v>
      </c>
      <c r="AQ30" s="754"/>
      <c r="AR30" s="754"/>
      <c r="AS30" s="754"/>
      <c r="AT30" s="759" t="s">
        <v>307</v>
      </c>
      <c r="AU30" s="230"/>
      <c r="AV30" s="230"/>
      <c r="AW30" s="230"/>
      <c r="AX30" s="762" t="s">
        <v>183</v>
      </c>
      <c r="AY30" s="763"/>
      <c r="AZ30" s="763"/>
      <c r="BA30" s="763"/>
      <c r="BB30" s="763"/>
      <c r="BC30" s="763"/>
      <c r="BD30" s="763"/>
      <c r="BE30" s="763"/>
      <c r="BF30" s="764"/>
      <c r="BG30" s="743">
        <v>99.1</v>
      </c>
      <c r="BH30" s="744"/>
      <c r="BI30" s="744"/>
      <c r="BJ30" s="744"/>
      <c r="BK30" s="744"/>
      <c r="BL30" s="744"/>
      <c r="BM30" s="745">
        <v>97.2</v>
      </c>
      <c r="BN30" s="744"/>
      <c r="BO30" s="744"/>
      <c r="BP30" s="744"/>
      <c r="BQ30" s="746"/>
      <c r="BR30" s="743">
        <v>99</v>
      </c>
      <c r="BS30" s="744"/>
      <c r="BT30" s="744"/>
      <c r="BU30" s="744"/>
      <c r="BV30" s="744"/>
      <c r="BW30" s="744"/>
      <c r="BX30" s="745">
        <v>96.6</v>
      </c>
      <c r="BY30" s="744"/>
      <c r="BZ30" s="744"/>
      <c r="CA30" s="744"/>
      <c r="CB30" s="746"/>
      <c r="CD30" s="749"/>
      <c r="CE30" s="750"/>
      <c r="CF30" s="707" t="s">
        <v>308</v>
      </c>
      <c r="CG30" s="704"/>
      <c r="CH30" s="704"/>
      <c r="CI30" s="704"/>
      <c r="CJ30" s="704"/>
      <c r="CK30" s="704"/>
      <c r="CL30" s="704"/>
      <c r="CM30" s="704"/>
      <c r="CN30" s="704"/>
      <c r="CO30" s="704"/>
      <c r="CP30" s="704"/>
      <c r="CQ30" s="705"/>
      <c r="CR30" s="663">
        <v>1339875</v>
      </c>
      <c r="CS30" s="666"/>
      <c r="CT30" s="666"/>
      <c r="CU30" s="666"/>
      <c r="CV30" s="666"/>
      <c r="CW30" s="666"/>
      <c r="CX30" s="666"/>
      <c r="CY30" s="667"/>
      <c r="CZ30" s="668">
        <v>7.6</v>
      </c>
      <c r="DA30" s="697"/>
      <c r="DB30" s="697"/>
      <c r="DC30" s="698"/>
      <c r="DD30" s="671">
        <v>1327275</v>
      </c>
      <c r="DE30" s="666"/>
      <c r="DF30" s="666"/>
      <c r="DG30" s="666"/>
      <c r="DH30" s="666"/>
      <c r="DI30" s="666"/>
      <c r="DJ30" s="666"/>
      <c r="DK30" s="667"/>
      <c r="DL30" s="671">
        <v>1327275</v>
      </c>
      <c r="DM30" s="666"/>
      <c r="DN30" s="666"/>
      <c r="DO30" s="666"/>
      <c r="DP30" s="666"/>
      <c r="DQ30" s="666"/>
      <c r="DR30" s="666"/>
      <c r="DS30" s="666"/>
      <c r="DT30" s="666"/>
      <c r="DU30" s="666"/>
      <c r="DV30" s="667"/>
      <c r="DW30" s="668">
        <v>11.9</v>
      </c>
      <c r="DX30" s="697"/>
      <c r="DY30" s="697"/>
      <c r="DZ30" s="697"/>
      <c r="EA30" s="697"/>
      <c r="EB30" s="697"/>
      <c r="EC30" s="699"/>
    </row>
    <row r="31" spans="2:133" ht="11.25" customHeight="1">
      <c r="B31" s="660" t="s">
        <v>309</v>
      </c>
      <c r="C31" s="661"/>
      <c r="D31" s="661"/>
      <c r="E31" s="661"/>
      <c r="F31" s="661"/>
      <c r="G31" s="661"/>
      <c r="H31" s="661"/>
      <c r="I31" s="661"/>
      <c r="J31" s="661"/>
      <c r="K31" s="661"/>
      <c r="L31" s="661"/>
      <c r="M31" s="661"/>
      <c r="N31" s="661"/>
      <c r="O31" s="661"/>
      <c r="P31" s="661"/>
      <c r="Q31" s="662"/>
      <c r="R31" s="663">
        <v>141533</v>
      </c>
      <c r="S31" s="666"/>
      <c r="T31" s="666"/>
      <c r="U31" s="666"/>
      <c r="V31" s="666"/>
      <c r="W31" s="666"/>
      <c r="X31" s="666"/>
      <c r="Y31" s="667"/>
      <c r="Z31" s="725">
        <v>0.8</v>
      </c>
      <c r="AA31" s="725"/>
      <c r="AB31" s="725"/>
      <c r="AC31" s="725"/>
      <c r="AD31" s="726" t="s">
        <v>126</v>
      </c>
      <c r="AE31" s="726"/>
      <c r="AF31" s="726"/>
      <c r="AG31" s="726"/>
      <c r="AH31" s="726"/>
      <c r="AI31" s="726"/>
      <c r="AJ31" s="726"/>
      <c r="AK31" s="726"/>
      <c r="AL31" s="668" t="s">
        <v>230</v>
      </c>
      <c r="AM31" s="669"/>
      <c r="AN31" s="669"/>
      <c r="AO31" s="727"/>
      <c r="AP31" s="755"/>
      <c r="AQ31" s="756"/>
      <c r="AR31" s="756"/>
      <c r="AS31" s="756"/>
      <c r="AT31" s="760"/>
      <c r="AU31" s="229" t="s">
        <v>310</v>
      </c>
      <c r="AV31" s="229"/>
      <c r="AW31" s="229"/>
      <c r="AX31" s="660" t="s">
        <v>311</v>
      </c>
      <c r="AY31" s="661"/>
      <c r="AZ31" s="661"/>
      <c r="BA31" s="661"/>
      <c r="BB31" s="661"/>
      <c r="BC31" s="661"/>
      <c r="BD31" s="661"/>
      <c r="BE31" s="661"/>
      <c r="BF31" s="662"/>
      <c r="BG31" s="741">
        <v>98.9</v>
      </c>
      <c r="BH31" s="664"/>
      <c r="BI31" s="664"/>
      <c r="BJ31" s="664"/>
      <c r="BK31" s="664"/>
      <c r="BL31" s="664"/>
      <c r="BM31" s="669">
        <v>96.7</v>
      </c>
      <c r="BN31" s="742"/>
      <c r="BO31" s="742"/>
      <c r="BP31" s="742"/>
      <c r="BQ31" s="703"/>
      <c r="BR31" s="741">
        <v>98.7</v>
      </c>
      <c r="BS31" s="664"/>
      <c r="BT31" s="664"/>
      <c r="BU31" s="664"/>
      <c r="BV31" s="664"/>
      <c r="BW31" s="664"/>
      <c r="BX31" s="669">
        <v>95.9</v>
      </c>
      <c r="BY31" s="742"/>
      <c r="BZ31" s="742"/>
      <c r="CA31" s="742"/>
      <c r="CB31" s="703"/>
      <c r="CD31" s="749"/>
      <c r="CE31" s="750"/>
      <c r="CF31" s="707" t="s">
        <v>312</v>
      </c>
      <c r="CG31" s="704"/>
      <c r="CH31" s="704"/>
      <c r="CI31" s="704"/>
      <c r="CJ31" s="704"/>
      <c r="CK31" s="704"/>
      <c r="CL31" s="704"/>
      <c r="CM31" s="704"/>
      <c r="CN31" s="704"/>
      <c r="CO31" s="704"/>
      <c r="CP31" s="704"/>
      <c r="CQ31" s="705"/>
      <c r="CR31" s="663">
        <v>84991</v>
      </c>
      <c r="CS31" s="664"/>
      <c r="CT31" s="664"/>
      <c r="CU31" s="664"/>
      <c r="CV31" s="664"/>
      <c r="CW31" s="664"/>
      <c r="CX31" s="664"/>
      <c r="CY31" s="665"/>
      <c r="CZ31" s="668">
        <v>0.5</v>
      </c>
      <c r="DA31" s="697"/>
      <c r="DB31" s="697"/>
      <c r="DC31" s="698"/>
      <c r="DD31" s="671">
        <v>84991</v>
      </c>
      <c r="DE31" s="664"/>
      <c r="DF31" s="664"/>
      <c r="DG31" s="664"/>
      <c r="DH31" s="664"/>
      <c r="DI31" s="664"/>
      <c r="DJ31" s="664"/>
      <c r="DK31" s="665"/>
      <c r="DL31" s="671">
        <v>84991</v>
      </c>
      <c r="DM31" s="664"/>
      <c r="DN31" s="664"/>
      <c r="DO31" s="664"/>
      <c r="DP31" s="664"/>
      <c r="DQ31" s="664"/>
      <c r="DR31" s="664"/>
      <c r="DS31" s="664"/>
      <c r="DT31" s="664"/>
      <c r="DU31" s="664"/>
      <c r="DV31" s="665"/>
      <c r="DW31" s="668">
        <v>0.8</v>
      </c>
      <c r="DX31" s="697"/>
      <c r="DY31" s="697"/>
      <c r="DZ31" s="697"/>
      <c r="EA31" s="697"/>
      <c r="EB31" s="697"/>
      <c r="EC31" s="699"/>
    </row>
    <row r="32" spans="2:133" ht="11.25" customHeight="1">
      <c r="B32" s="660" t="s">
        <v>313</v>
      </c>
      <c r="C32" s="661"/>
      <c r="D32" s="661"/>
      <c r="E32" s="661"/>
      <c r="F32" s="661"/>
      <c r="G32" s="661"/>
      <c r="H32" s="661"/>
      <c r="I32" s="661"/>
      <c r="J32" s="661"/>
      <c r="K32" s="661"/>
      <c r="L32" s="661"/>
      <c r="M32" s="661"/>
      <c r="N32" s="661"/>
      <c r="O32" s="661"/>
      <c r="P32" s="661"/>
      <c r="Q32" s="662"/>
      <c r="R32" s="663">
        <v>829960</v>
      </c>
      <c r="S32" s="666"/>
      <c r="T32" s="666"/>
      <c r="U32" s="666"/>
      <c r="V32" s="666"/>
      <c r="W32" s="666"/>
      <c r="X32" s="666"/>
      <c r="Y32" s="667"/>
      <c r="Z32" s="725">
        <v>4.5</v>
      </c>
      <c r="AA32" s="725"/>
      <c r="AB32" s="725"/>
      <c r="AC32" s="725"/>
      <c r="AD32" s="726" t="s">
        <v>126</v>
      </c>
      <c r="AE32" s="726"/>
      <c r="AF32" s="726"/>
      <c r="AG32" s="726"/>
      <c r="AH32" s="726"/>
      <c r="AI32" s="726"/>
      <c r="AJ32" s="726"/>
      <c r="AK32" s="726"/>
      <c r="AL32" s="668" t="s">
        <v>126</v>
      </c>
      <c r="AM32" s="669"/>
      <c r="AN32" s="669"/>
      <c r="AO32" s="727"/>
      <c r="AP32" s="757"/>
      <c r="AQ32" s="758"/>
      <c r="AR32" s="758"/>
      <c r="AS32" s="758"/>
      <c r="AT32" s="761"/>
      <c r="AU32" s="231"/>
      <c r="AV32" s="231"/>
      <c r="AW32" s="231"/>
      <c r="AX32" s="675" t="s">
        <v>314</v>
      </c>
      <c r="AY32" s="676"/>
      <c r="AZ32" s="676"/>
      <c r="BA32" s="676"/>
      <c r="BB32" s="676"/>
      <c r="BC32" s="676"/>
      <c r="BD32" s="676"/>
      <c r="BE32" s="676"/>
      <c r="BF32" s="677"/>
      <c r="BG32" s="740">
        <v>99.2</v>
      </c>
      <c r="BH32" s="679"/>
      <c r="BI32" s="679"/>
      <c r="BJ32" s="679"/>
      <c r="BK32" s="679"/>
      <c r="BL32" s="679"/>
      <c r="BM32" s="723">
        <v>97.4</v>
      </c>
      <c r="BN32" s="679"/>
      <c r="BO32" s="679"/>
      <c r="BP32" s="679"/>
      <c r="BQ32" s="716"/>
      <c r="BR32" s="740">
        <v>99.2</v>
      </c>
      <c r="BS32" s="679"/>
      <c r="BT32" s="679"/>
      <c r="BU32" s="679"/>
      <c r="BV32" s="679"/>
      <c r="BW32" s="679"/>
      <c r="BX32" s="723">
        <v>97</v>
      </c>
      <c r="BY32" s="679"/>
      <c r="BZ32" s="679"/>
      <c r="CA32" s="679"/>
      <c r="CB32" s="716"/>
      <c r="CD32" s="751"/>
      <c r="CE32" s="752"/>
      <c r="CF32" s="707" t="s">
        <v>315</v>
      </c>
      <c r="CG32" s="704"/>
      <c r="CH32" s="704"/>
      <c r="CI32" s="704"/>
      <c r="CJ32" s="704"/>
      <c r="CK32" s="704"/>
      <c r="CL32" s="704"/>
      <c r="CM32" s="704"/>
      <c r="CN32" s="704"/>
      <c r="CO32" s="704"/>
      <c r="CP32" s="704"/>
      <c r="CQ32" s="705"/>
      <c r="CR32" s="663" t="s">
        <v>126</v>
      </c>
      <c r="CS32" s="666"/>
      <c r="CT32" s="666"/>
      <c r="CU32" s="666"/>
      <c r="CV32" s="666"/>
      <c r="CW32" s="666"/>
      <c r="CX32" s="666"/>
      <c r="CY32" s="667"/>
      <c r="CZ32" s="668" t="s">
        <v>126</v>
      </c>
      <c r="DA32" s="697"/>
      <c r="DB32" s="697"/>
      <c r="DC32" s="698"/>
      <c r="DD32" s="671" t="s">
        <v>126</v>
      </c>
      <c r="DE32" s="666"/>
      <c r="DF32" s="666"/>
      <c r="DG32" s="666"/>
      <c r="DH32" s="666"/>
      <c r="DI32" s="666"/>
      <c r="DJ32" s="666"/>
      <c r="DK32" s="667"/>
      <c r="DL32" s="671" t="s">
        <v>126</v>
      </c>
      <c r="DM32" s="666"/>
      <c r="DN32" s="666"/>
      <c r="DO32" s="666"/>
      <c r="DP32" s="666"/>
      <c r="DQ32" s="666"/>
      <c r="DR32" s="666"/>
      <c r="DS32" s="666"/>
      <c r="DT32" s="666"/>
      <c r="DU32" s="666"/>
      <c r="DV32" s="667"/>
      <c r="DW32" s="668" t="s">
        <v>126</v>
      </c>
      <c r="DX32" s="697"/>
      <c r="DY32" s="697"/>
      <c r="DZ32" s="697"/>
      <c r="EA32" s="697"/>
      <c r="EB32" s="697"/>
      <c r="EC32" s="699"/>
    </row>
    <row r="33" spans="2:133" ht="11.25" customHeight="1">
      <c r="B33" s="660" t="s">
        <v>316</v>
      </c>
      <c r="C33" s="661"/>
      <c r="D33" s="661"/>
      <c r="E33" s="661"/>
      <c r="F33" s="661"/>
      <c r="G33" s="661"/>
      <c r="H33" s="661"/>
      <c r="I33" s="661"/>
      <c r="J33" s="661"/>
      <c r="K33" s="661"/>
      <c r="L33" s="661"/>
      <c r="M33" s="661"/>
      <c r="N33" s="661"/>
      <c r="O33" s="661"/>
      <c r="P33" s="661"/>
      <c r="Q33" s="662"/>
      <c r="R33" s="663">
        <v>914121</v>
      </c>
      <c r="S33" s="666"/>
      <c r="T33" s="666"/>
      <c r="U33" s="666"/>
      <c r="V33" s="666"/>
      <c r="W33" s="666"/>
      <c r="X33" s="666"/>
      <c r="Y33" s="667"/>
      <c r="Z33" s="725">
        <v>4.9000000000000004</v>
      </c>
      <c r="AA33" s="725"/>
      <c r="AB33" s="725"/>
      <c r="AC33" s="725"/>
      <c r="AD33" s="726" t="s">
        <v>126</v>
      </c>
      <c r="AE33" s="726"/>
      <c r="AF33" s="726"/>
      <c r="AG33" s="726"/>
      <c r="AH33" s="726"/>
      <c r="AI33" s="726"/>
      <c r="AJ33" s="726"/>
      <c r="AK33" s="726"/>
      <c r="AL33" s="668" t="s">
        <v>126</v>
      </c>
      <c r="AM33" s="669"/>
      <c r="AN33" s="669"/>
      <c r="AO33" s="72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7" t="s">
        <v>317</v>
      </c>
      <c r="CE33" s="704"/>
      <c r="CF33" s="704"/>
      <c r="CG33" s="704"/>
      <c r="CH33" s="704"/>
      <c r="CI33" s="704"/>
      <c r="CJ33" s="704"/>
      <c r="CK33" s="704"/>
      <c r="CL33" s="704"/>
      <c r="CM33" s="704"/>
      <c r="CN33" s="704"/>
      <c r="CO33" s="704"/>
      <c r="CP33" s="704"/>
      <c r="CQ33" s="705"/>
      <c r="CR33" s="663">
        <v>7082801</v>
      </c>
      <c r="CS33" s="664"/>
      <c r="CT33" s="664"/>
      <c r="CU33" s="664"/>
      <c r="CV33" s="664"/>
      <c r="CW33" s="664"/>
      <c r="CX33" s="664"/>
      <c r="CY33" s="665"/>
      <c r="CZ33" s="668">
        <v>40.4</v>
      </c>
      <c r="DA33" s="697"/>
      <c r="DB33" s="697"/>
      <c r="DC33" s="698"/>
      <c r="DD33" s="671">
        <v>6321112</v>
      </c>
      <c r="DE33" s="664"/>
      <c r="DF33" s="664"/>
      <c r="DG33" s="664"/>
      <c r="DH33" s="664"/>
      <c r="DI33" s="664"/>
      <c r="DJ33" s="664"/>
      <c r="DK33" s="665"/>
      <c r="DL33" s="671">
        <v>5189179</v>
      </c>
      <c r="DM33" s="664"/>
      <c r="DN33" s="664"/>
      <c r="DO33" s="664"/>
      <c r="DP33" s="664"/>
      <c r="DQ33" s="664"/>
      <c r="DR33" s="664"/>
      <c r="DS33" s="664"/>
      <c r="DT33" s="664"/>
      <c r="DU33" s="664"/>
      <c r="DV33" s="665"/>
      <c r="DW33" s="668">
        <v>46.6</v>
      </c>
      <c r="DX33" s="697"/>
      <c r="DY33" s="697"/>
      <c r="DZ33" s="697"/>
      <c r="EA33" s="697"/>
      <c r="EB33" s="697"/>
      <c r="EC33" s="699"/>
    </row>
    <row r="34" spans="2:133" ht="11.25" customHeight="1">
      <c r="B34" s="660" t="s">
        <v>318</v>
      </c>
      <c r="C34" s="661"/>
      <c r="D34" s="661"/>
      <c r="E34" s="661"/>
      <c r="F34" s="661"/>
      <c r="G34" s="661"/>
      <c r="H34" s="661"/>
      <c r="I34" s="661"/>
      <c r="J34" s="661"/>
      <c r="K34" s="661"/>
      <c r="L34" s="661"/>
      <c r="M34" s="661"/>
      <c r="N34" s="661"/>
      <c r="O34" s="661"/>
      <c r="P34" s="661"/>
      <c r="Q34" s="662"/>
      <c r="R34" s="663">
        <v>142092</v>
      </c>
      <c r="S34" s="666"/>
      <c r="T34" s="666"/>
      <c r="U34" s="666"/>
      <c r="V34" s="666"/>
      <c r="W34" s="666"/>
      <c r="X34" s="666"/>
      <c r="Y34" s="667"/>
      <c r="Z34" s="725">
        <v>0.8</v>
      </c>
      <c r="AA34" s="725"/>
      <c r="AB34" s="725"/>
      <c r="AC34" s="725"/>
      <c r="AD34" s="726">
        <v>4</v>
      </c>
      <c r="AE34" s="726"/>
      <c r="AF34" s="726"/>
      <c r="AG34" s="726"/>
      <c r="AH34" s="726"/>
      <c r="AI34" s="726"/>
      <c r="AJ34" s="726"/>
      <c r="AK34" s="726"/>
      <c r="AL34" s="668">
        <v>0</v>
      </c>
      <c r="AM34" s="669"/>
      <c r="AN34" s="669"/>
      <c r="AO34" s="727"/>
      <c r="AP34" s="234"/>
      <c r="AQ34" s="737" t="s">
        <v>319</v>
      </c>
      <c r="AR34" s="738"/>
      <c r="AS34" s="738"/>
      <c r="AT34" s="738"/>
      <c r="AU34" s="738"/>
      <c r="AV34" s="738"/>
      <c r="AW34" s="738"/>
      <c r="AX34" s="738"/>
      <c r="AY34" s="738"/>
      <c r="AZ34" s="738"/>
      <c r="BA34" s="738"/>
      <c r="BB34" s="738"/>
      <c r="BC34" s="738"/>
      <c r="BD34" s="738"/>
      <c r="BE34" s="738"/>
      <c r="BF34" s="739"/>
      <c r="BG34" s="737" t="s">
        <v>320</v>
      </c>
      <c r="BH34" s="738"/>
      <c r="BI34" s="738"/>
      <c r="BJ34" s="738"/>
      <c r="BK34" s="738"/>
      <c r="BL34" s="738"/>
      <c r="BM34" s="738"/>
      <c r="BN34" s="738"/>
      <c r="BO34" s="738"/>
      <c r="BP34" s="738"/>
      <c r="BQ34" s="738"/>
      <c r="BR34" s="738"/>
      <c r="BS34" s="738"/>
      <c r="BT34" s="738"/>
      <c r="BU34" s="738"/>
      <c r="BV34" s="738"/>
      <c r="BW34" s="738"/>
      <c r="BX34" s="738"/>
      <c r="BY34" s="738"/>
      <c r="BZ34" s="738"/>
      <c r="CA34" s="738"/>
      <c r="CB34" s="739"/>
      <c r="CD34" s="707" t="s">
        <v>321</v>
      </c>
      <c r="CE34" s="704"/>
      <c r="CF34" s="704"/>
      <c r="CG34" s="704"/>
      <c r="CH34" s="704"/>
      <c r="CI34" s="704"/>
      <c r="CJ34" s="704"/>
      <c r="CK34" s="704"/>
      <c r="CL34" s="704"/>
      <c r="CM34" s="704"/>
      <c r="CN34" s="704"/>
      <c r="CO34" s="704"/>
      <c r="CP34" s="704"/>
      <c r="CQ34" s="705"/>
      <c r="CR34" s="663">
        <v>2797754</v>
      </c>
      <c r="CS34" s="666"/>
      <c r="CT34" s="666"/>
      <c r="CU34" s="666"/>
      <c r="CV34" s="666"/>
      <c r="CW34" s="666"/>
      <c r="CX34" s="666"/>
      <c r="CY34" s="667"/>
      <c r="CZ34" s="668">
        <v>15.9</v>
      </c>
      <c r="DA34" s="697"/>
      <c r="DB34" s="697"/>
      <c r="DC34" s="698"/>
      <c r="DD34" s="671">
        <v>2475812</v>
      </c>
      <c r="DE34" s="666"/>
      <c r="DF34" s="666"/>
      <c r="DG34" s="666"/>
      <c r="DH34" s="666"/>
      <c r="DI34" s="666"/>
      <c r="DJ34" s="666"/>
      <c r="DK34" s="667"/>
      <c r="DL34" s="671">
        <v>2407079</v>
      </c>
      <c r="DM34" s="666"/>
      <c r="DN34" s="666"/>
      <c r="DO34" s="666"/>
      <c r="DP34" s="666"/>
      <c r="DQ34" s="666"/>
      <c r="DR34" s="666"/>
      <c r="DS34" s="666"/>
      <c r="DT34" s="666"/>
      <c r="DU34" s="666"/>
      <c r="DV34" s="667"/>
      <c r="DW34" s="668">
        <v>21.6</v>
      </c>
      <c r="DX34" s="697"/>
      <c r="DY34" s="697"/>
      <c r="DZ34" s="697"/>
      <c r="EA34" s="697"/>
      <c r="EB34" s="697"/>
      <c r="EC34" s="699"/>
    </row>
    <row r="35" spans="2:133" ht="11.25" customHeight="1">
      <c r="B35" s="660" t="s">
        <v>322</v>
      </c>
      <c r="C35" s="661"/>
      <c r="D35" s="661"/>
      <c r="E35" s="661"/>
      <c r="F35" s="661"/>
      <c r="G35" s="661"/>
      <c r="H35" s="661"/>
      <c r="I35" s="661"/>
      <c r="J35" s="661"/>
      <c r="K35" s="661"/>
      <c r="L35" s="661"/>
      <c r="M35" s="661"/>
      <c r="N35" s="661"/>
      <c r="O35" s="661"/>
      <c r="P35" s="661"/>
      <c r="Q35" s="662"/>
      <c r="R35" s="663">
        <v>1385418</v>
      </c>
      <c r="S35" s="666"/>
      <c r="T35" s="666"/>
      <c r="U35" s="666"/>
      <c r="V35" s="666"/>
      <c r="W35" s="666"/>
      <c r="X35" s="666"/>
      <c r="Y35" s="667"/>
      <c r="Z35" s="725">
        <v>7.5</v>
      </c>
      <c r="AA35" s="725"/>
      <c r="AB35" s="725"/>
      <c r="AC35" s="725"/>
      <c r="AD35" s="726" t="s">
        <v>126</v>
      </c>
      <c r="AE35" s="726"/>
      <c r="AF35" s="726"/>
      <c r="AG35" s="726"/>
      <c r="AH35" s="726"/>
      <c r="AI35" s="726"/>
      <c r="AJ35" s="726"/>
      <c r="AK35" s="726"/>
      <c r="AL35" s="668" t="s">
        <v>230</v>
      </c>
      <c r="AM35" s="669"/>
      <c r="AN35" s="669"/>
      <c r="AO35" s="727"/>
      <c r="AP35" s="234"/>
      <c r="AQ35" s="731" t="s">
        <v>323</v>
      </c>
      <c r="AR35" s="732"/>
      <c r="AS35" s="732"/>
      <c r="AT35" s="732"/>
      <c r="AU35" s="732"/>
      <c r="AV35" s="732"/>
      <c r="AW35" s="732"/>
      <c r="AX35" s="732"/>
      <c r="AY35" s="733"/>
      <c r="AZ35" s="728">
        <v>1864051</v>
      </c>
      <c r="BA35" s="729"/>
      <c r="BB35" s="729"/>
      <c r="BC35" s="729"/>
      <c r="BD35" s="729"/>
      <c r="BE35" s="729"/>
      <c r="BF35" s="730"/>
      <c r="BG35" s="734" t="s">
        <v>324</v>
      </c>
      <c r="BH35" s="735"/>
      <c r="BI35" s="735"/>
      <c r="BJ35" s="735"/>
      <c r="BK35" s="735"/>
      <c r="BL35" s="735"/>
      <c r="BM35" s="735"/>
      <c r="BN35" s="735"/>
      <c r="BO35" s="735"/>
      <c r="BP35" s="735"/>
      <c r="BQ35" s="735"/>
      <c r="BR35" s="735"/>
      <c r="BS35" s="735"/>
      <c r="BT35" s="735"/>
      <c r="BU35" s="736"/>
      <c r="BV35" s="728">
        <v>53516</v>
      </c>
      <c r="BW35" s="729"/>
      <c r="BX35" s="729"/>
      <c r="BY35" s="729"/>
      <c r="BZ35" s="729"/>
      <c r="CA35" s="729"/>
      <c r="CB35" s="730"/>
      <c r="CD35" s="707" t="s">
        <v>325</v>
      </c>
      <c r="CE35" s="704"/>
      <c r="CF35" s="704"/>
      <c r="CG35" s="704"/>
      <c r="CH35" s="704"/>
      <c r="CI35" s="704"/>
      <c r="CJ35" s="704"/>
      <c r="CK35" s="704"/>
      <c r="CL35" s="704"/>
      <c r="CM35" s="704"/>
      <c r="CN35" s="704"/>
      <c r="CO35" s="704"/>
      <c r="CP35" s="704"/>
      <c r="CQ35" s="705"/>
      <c r="CR35" s="663">
        <v>211019</v>
      </c>
      <c r="CS35" s="664"/>
      <c r="CT35" s="664"/>
      <c r="CU35" s="664"/>
      <c r="CV35" s="664"/>
      <c r="CW35" s="664"/>
      <c r="CX35" s="664"/>
      <c r="CY35" s="665"/>
      <c r="CZ35" s="668">
        <v>1.2</v>
      </c>
      <c r="DA35" s="697"/>
      <c r="DB35" s="697"/>
      <c r="DC35" s="698"/>
      <c r="DD35" s="671">
        <v>209191</v>
      </c>
      <c r="DE35" s="664"/>
      <c r="DF35" s="664"/>
      <c r="DG35" s="664"/>
      <c r="DH35" s="664"/>
      <c r="DI35" s="664"/>
      <c r="DJ35" s="664"/>
      <c r="DK35" s="665"/>
      <c r="DL35" s="671">
        <v>209028</v>
      </c>
      <c r="DM35" s="664"/>
      <c r="DN35" s="664"/>
      <c r="DO35" s="664"/>
      <c r="DP35" s="664"/>
      <c r="DQ35" s="664"/>
      <c r="DR35" s="664"/>
      <c r="DS35" s="664"/>
      <c r="DT35" s="664"/>
      <c r="DU35" s="664"/>
      <c r="DV35" s="665"/>
      <c r="DW35" s="668">
        <v>1.9</v>
      </c>
      <c r="DX35" s="697"/>
      <c r="DY35" s="697"/>
      <c r="DZ35" s="697"/>
      <c r="EA35" s="697"/>
      <c r="EB35" s="697"/>
      <c r="EC35" s="699"/>
    </row>
    <row r="36" spans="2:133" ht="11.25" customHeight="1">
      <c r="B36" s="660" t="s">
        <v>326</v>
      </c>
      <c r="C36" s="661"/>
      <c r="D36" s="661"/>
      <c r="E36" s="661"/>
      <c r="F36" s="661"/>
      <c r="G36" s="661"/>
      <c r="H36" s="661"/>
      <c r="I36" s="661"/>
      <c r="J36" s="661"/>
      <c r="K36" s="661"/>
      <c r="L36" s="661"/>
      <c r="M36" s="661"/>
      <c r="N36" s="661"/>
      <c r="O36" s="661"/>
      <c r="P36" s="661"/>
      <c r="Q36" s="662"/>
      <c r="R36" s="663" t="s">
        <v>126</v>
      </c>
      <c r="S36" s="666"/>
      <c r="T36" s="666"/>
      <c r="U36" s="666"/>
      <c r="V36" s="666"/>
      <c r="W36" s="666"/>
      <c r="X36" s="666"/>
      <c r="Y36" s="667"/>
      <c r="Z36" s="725" t="s">
        <v>126</v>
      </c>
      <c r="AA36" s="725"/>
      <c r="AB36" s="725"/>
      <c r="AC36" s="725"/>
      <c r="AD36" s="726" t="s">
        <v>230</v>
      </c>
      <c r="AE36" s="726"/>
      <c r="AF36" s="726"/>
      <c r="AG36" s="726"/>
      <c r="AH36" s="726"/>
      <c r="AI36" s="726"/>
      <c r="AJ36" s="726"/>
      <c r="AK36" s="726"/>
      <c r="AL36" s="668" t="s">
        <v>230</v>
      </c>
      <c r="AM36" s="669"/>
      <c r="AN36" s="669"/>
      <c r="AO36" s="727"/>
      <c r="AQ36" s="700" t="s">
        <v>327</v>
      </c>
      <c r="AR36" s="701"/>
      <c r="AS36" s="701"/>
      <c r="AT36" s="701"/>
      <c r="AU36" s="701"/>
      <c r="AV36" s="701"/>
      <c r="AW36" s="701"/>
      <c r="AX36" s="701"/>
      <c r="AY36" s="702"/>
      <c r="AZ36" s="663">
        <v>185458</v>
      </c>
      <c r="BA36" s="666"/>
      <c r="BB36" s="666"/>
      <c r="BC36" s="666"/>
      <c r="BD36" s="664"/>
      <c r="BE36" s="664"/>
      <c r="BF36" s="703"/>
      <c r="BG36" s="707" t="s">
        <v>328</v>
      </c>
      <c r="BH36" s="704"/>
      <c r="BI36" s="704"/>
      <c r="BJ36" s="704"/>
      <c r="BK36" s="704"/>
      <c r="BL36" s="704"/>
      <c r="BM36" s="704"/>
      <c r="BN36" s="704"/>
      <c r="BO36" s="704"/>
      <c r="BP36" s="704"/>
      <c r="BQ36" s="704"/>
      <c r="BR36" s="704"/>
      <c r="BS36" s="704"/>
      <c r="BT36" s="704"/>
      <c r="BU36" s="705"/>
      <c r="BV36" s="663">
        <v>34373</v>
      </c>
      <c r="BW36" s="666"/>
      <c r="BX36" s="666"/>
      <c r="BY36" s="666"/>
      <c r="BZ36" s="666"/>
      <c r="CA36" s="666"/>
      <c r="CB36" s="706"/>
      <c r="CD36" s="707" t="s">
        <v>329</v>
      </c>
      <c r="CE36" s="704"/>
      <c r="CF36" s="704"/>
      <c r="CG36" s="704"/>
      <c r="CH36" s="704"/>
      <c r="CI36" s="704"/>
      <c r="CJ36" s="704"/>
      <c r="CK36" s="704"/>
      <c r="CL36" s="704"/>
      <c r="CM36" s="704"/>
      <c r="CN36" s="704"/>
      <c r="CO36" s="704"/>
      <c r="CP36" s="704"/>
      <c r="CQ36" s="705"/>
      <c r="CR36" s="663">
        <v>1563057</v>
      </c>
      <c r="CS36" s="666"/>
      <c r="CT36" s="666"/>
      <c r="CU36" s="666"/>
      <c r="CV36" s="666"/>
      <c r="CW36" s="666"/>
      <c r="CX36" s="666"/>
      <c r="CY36" s="667"/>
      <c r="CZ36" s="668">
        <v>8.9</v>
      </c>
      <c r="DA36" s="697"/>
      <c r="DB36" s="697"/>
      <c r="DC36" s="698"/>
      <c r="DD36" s="671">
        <v>1484971</v>
      </c>
      <c r="DE36" s="666"/>
      <c r="DF36" s="666"/>
      <c r="DG36" s="666"/>
      <c r="DH36" s="666"/>
      <c r="DI36" s="666"/>
      <c r="DJ36" s="666"/>
      <c r="DK36" s="667"/>
      <c r="DL36" s="671">
        <v>1298996</v>
      </c>
      <c r="DM36" s="666"/>
      <c r="DN36" s="666"/>
      <c r="DO36" s="666"/>
      <c r="DP36" s="666"/>
      <c r="DQ36" s="666"/>
      <c r="DR36" s="666"/>
      <c r="DS36" s="666"/>
      <c r="DT36" s="666"/>
      <c r="DU36" s="666"/>
      <c r="DV36" s="667"/>
      <c r="DW36" s="668">
        <v>11.7</v>
      </c>
      <c r="DX36" s="697"/>
      <c r="DY36" s="697"/>
      <c r="DZ36" s="697"/>
      <c r="EA36" s="697"/>
      <c r="EB36" s="697"/>
      <c r="EC36" s="699"/>
    </row>
    <row r="37" spans="2:133" ht="11.25" customHeight="1">
      <c r="B37" s="660" t="s">
        <v>330</v>
      </c>
      <c r="C37" s="661"/>
      <c r="D37" s="661"/>
      <c r="E37" s="661"/>
      <c r="F37" s="661"/>
      <c r="G37" s="661"/>
      <c r="H37" s="661"/>
      <c r="I37" s="661"/>
      <c r="J37" s="661"/>
      <c r="K37" s="661"/>
      <c r="L37" s="661"/>
      <c r="M37" s="661"/>
      <c r="N37" s="661"/>
      <c r="O37" s="661"/>
      <c r="P37" s="661"/>
      <c r="Q37" s="662"/>
      <c r="R37" s="663">
        <v>748918</v>
      </c>
      <c r="S37" s="666"/>
      <c r="T37" s="666"/>
      <c r="U37" s="666"/>
      <c r="V37" s="666"/>
      <c r="W37" s="666"/>
      <c r="X37" s="666"/>
      <c r="Y37" s="667"/>
      <c r="Z37" s="725">
        <v>4</v>
      </c>
      <c r="AA37" s="725"/>
      <c r="AB37" s="725"/>
      <c r="AC37" s="725"/>
      <c r="AD37" s="726" t="s">
        <v>230</v>
      </c>
      <c r="AE37" s="726"/>
      <c r="AF37" s="726"/>
      <c r="AG37" s="726"/>
      <c r="AH37" s="726"/>
      <c r="AI37" s="726"/>
      <c r="AJ37" s="726"/>
      <c r="AK37" s="726"/>
      <c r="AL37" s="668" t="s">
        <v>230</v>
      </c>
      <c r="AM37" s="669"/>
      <c r="AN37" s="669"/>
      <c r="AO37" s="727"/>
      <c r="AQ37" s="700" t="s">
        <v>331</v>
      </c>
      <c r="AR37" s="701"/>
      <c r="AS37" s="701"/>
      <c r="AT37" s="701"/>
      <c r="AU37" s="701"/>
      <c r="AV37" s="701"/>
      <c r="AW37" s="701"/>
      <c r="AX37" s="701"/>
      <c r="AY37" s="702"/>
      <c r="AZ37" s="663">
        <v>31</v>
      </c>
      <c r="BA37" s="666"/>
      <c r="BB37" s="666"/>
      <c r="BC37" s="666"/>
      <c r="BD37" s="664"/>
      <c r="BE37" s="664"/>
      <c r="BF37" s="703"/>
      <c r="BG37" s="707" t="s">
        <v>332</v>
      </c>
      <c r="BH37" s="704"/>
      <c r="BI37" s="704"/>
      <c r="BJ37" s="704"/>
      <c r="BK37" s="704"/>
      <c r="BL37" s="704"/>
      <c r="BM37" s="704"/>
      <c r="BN37" s="704"/>
      <c r="BO37" s="704"/>
      <c r="BP37" s="704"/>
      <c r="BQ37" s="704"/>
      <c r="BR37" s="704"/>
      <c r="BS37" s="704"/>
      <c r="BT37" s="704"/>
      <c r="BU37" s="705"/>
      <c r="BV37" s="663">
        <v>8799</v>
      </c>
      <c r="BW37" s="666"/>
      <c r="BX37" s="666"/>
      <c r="BY37" s="666"/>
      <c r="BZ37" s="666"/>
      <c r="CA37" s="666"/>
      <c r="CB37" s="706"/>
      <c r="CD37" s="707" t="s">
        <v>333</v>
      </c>
      <c r="CE37" s="704"/>
      <c r="CF37" s="704"/>
      <c r="CG37" s="704"/>
      <c r="CH37" s="704"/>
      <c r="CI37" s="704"/>
      <c r="CJ37" s="704"/>
      <c r="CK37" s="704"/>
      <c r="CL37" s="704"/>
      <c r="CM37" s="704"/>
      <c r="CN37" s="704"/>
      <c r="CO37" s="704"/>
      <c r="CP37" s="704"/>
      <c r="CQ37" s="705"/>
      <c r="CR37" s="663">
        <v>852778</v>
      </c>
      <c r="CS37" s="664"/>
      <c r="CT37" s="664"/>
      <c r="CU37" s="664"/>
      <c r="CV37" s="664"/>
      <c r="CW37" s="664"/>
      <c r="CX37" s="664"/>
      <c r="CY37" s="665"/>
      <c r="CZ37" s="668">
        <v>4.9000000000000004</v>
      </c>
      <c r="DA37" s="697"/>
      <c r="DB37" s="697"/>
      <c r="DC37" s="698"/>
      <c r="DD37" s="671">
        <v>852778</v>
      </c>
      <c r="DE37" s="664"/>
      <c r="DF37" s="664"/>
      <c r="DG37" s="664"/>
      <c r="DH37" s="664"/>
      <c r="DI37" s="664"/>
      <c r="DJ37" s="664"/>
      <c r="DK37" s="665"/>
      <c r="DL37" s="671">
        <v>824569</v>
      </c>
      <c r="DM37" s="664"/>
      <c r="DN37" s="664"/>
      <c r="DO37" s="664"/>
      <c r="DP37" s="664"/>
      <c r="DQ37" s="664"/>
      <c r="DR37" s="664"/>
      <c r="DS37" s="664"/>
      <c r="DT37" s="664"/>
      <c r="DU37" s="664"/>
      <c r="DV37" s="665"/>
      <c r="DW37" s="668">
        <v>7.4</v>
      </c>
      <c r="DX37" s="697"/>
      <c r="DY37" s="697"/>
      <c r="DZ37" s="697"/>
      <c r="EA37" s="697"/>
      <c r="EB37" s="697"/>
      <c r="EC37" s="699"/>
    </row>
    <row r="38" spans="2:133" ht="11.25" customHeight="1">
      <c r="B38" s="675" t="s">
        <v>334</v>
      </c>
      <c r="C38" s="676"/>
      <c r="D38" s="676"/>
      <c r="E38" s="676"/>
      <c r="F38" s="676"/>
      <c r="G38" s="676"/>
      <c r="H38" s="676"/>
      <c r="I38" s="676"/>
      <c r="J38" s="676"/>
      <c r="K38" s="676"/>
      <c r="L38" s="676"/>
      <c r="M38" s="676"/>
      <c r="N38" s="676"/>
      <c r="O38" s="676"/>
      <c r="P38" s="676"/>
      <c r="Q38" s="677"/>
      <c r="R38" s="678">
        <v>18548474</v>
      </c>
      <c r="S38" s="715"/>
      <c r="T38" s="715"/>
      <c r="U38" s="715"/>
      <c r="V38" s="715"/>
      <c r="W38" s="715"/>
      <c r="X38" s="715"/>
      <c r="Y38" s="720"/>
      <c r="Z38" s="721">
        <v>100</v>
      </c>
      <c r="AA38" s="721"/>
      <c r="AB38" s="721"/>
      <c r="AC38" s="721"/>
      <c r="AD38" s="722">
        <v>10389527</v>
      </c>
      <c r="AE38" s="722"/>
      <c r="AF38" s="722"/>
      <c r="AG38" s="722"/>
      <c r="AH38" s="722"/>
      <c r="AI38" s="722"/>
      <c r="AJ38" s="722"/>
      <c r="AK38" s="722"/>
      <c r="AL38" s="681">
        <v>100</v>
      </c>
      <c r="AM38" s="723"/>
      <c r="AN38" s="723"/>
      <c r="AO38" s="724"/>
      <c r="AQ38" s="700" t="s">
        <v>335</v>
      </c>
      <c r="AR38" s="701"/>
      <c r="AS38" s="701"/>
      <c r="AT38" s="701"/>
      <c r="AU38" s="701"/>
      <c r="AV38" s="701"/>
      <c r="AW38" s="701"/>
      <c r="AX38" s="701"/>
      <c r="AY38" s="702"/>
      <c r="AZ38" s="663" t="s">
        <v>126</v>
      </c>
      <c r="BA38" s="666"/>
      <c r="BB38" s="666"/>
      <c r="BC38" s="666"/>
      <c r="BD38" s="664"/>
      <c r="BE38" s="664"/>
      <c r="BF38" s="703"/>
      <c r="BG38" s="707" t="s">
        <v>336</v>
      </c>
      <c r="BH38" s="704"/>
      <c r="BI38" s="704"/>
      <c r="BJ38" s="704"/>
      <c r="BK38" s="704"/>
      <c r="BL38" s="704"/>
      <c r="BM38" s="704"/>
      <c r="BN38" s="704"/>
      <c r="BO38" s="704"/>
      <c r="BP38" s="704"/>
      <c r="BQ38" s="704"/>
      <c r="BR38" s="704"/>
      <c r="BS38" s="704"/>
      <c r="BT38" s="704"/>
      <c r="BU38" s="705"/>
      <c r="BV38" s="663">
        <v>14310</v>
      </c>
      <c r="BW38" s="666"/>
      <c r="BX38" s="666"/>
      <c r="BY38" s="666"/>
      <c r="BZ38" s="666"/>
      <c r="CA38" s="666"/>
      <c r="CB38" s="706"/>
      <c r="CD38" s="707" t="s">
        <v>337</v>
      </c>
      <c r="CE38" s="704"/>
      <c r="CF38" s="704"/>
      <c r="CG38" s="704"/>
      <c r="CH38" s="704"/>
      <c r="CI38" s="704"/>
      <c r="CJ38" s="704"/>
      <c r="CK38" s="704"/>
      <c r="CL38" s="704"/>
      <c r="CM38" s="704"/>
      <c r="CN38" s="704"/>
      <c r="CO38" s="704"/>
      <c r="CP38" s="704"/>
      <c r="CQ38" s="705"/>
      <c r="CR38" s="663">
        <v>1678562</v>
      </c>
      <c r="CS38" s="666"/>
      <c r="CT38" s="666"/>
      <c r="CU38" s="666"/>
      <c r="CV38" s="666"/>
      <c r="CW38" s="666"/>
      <c r="CX38" s="666"/>
      <c r="CY38" s="667"/>
      <c r="CZ38" s="668">
        <v>9.6</v>
      </c>
      <c r="DA38" s="697"/>
      <c r="DB38" s="697"/>
      <c r="DC38" s="698"/>
      <c r="DD38" s="671">
        <v>1465909</v>
      </c>
      <c r="DE38" s="666"/>
      <c r="DF38" s="666"/>
      <c r="DG38" s="666"/>
      <c r="DH38" s="666"/>
      <c r="DI38" s="666"/>
      <c r="DJ38" s="666"/>
      <c r="DK38" s="667"/>
      <c r="DL38" s="671">
        <v>1274076</v>
      </c>
      <c r="DM38" s="666"/>
      <c r="DN38" s="666"/>
      <c r="DO38" s="666"/>
      <c r="DP38" s="666"/>
      <c r="DQ38" s="666"/>
      <c r="DR38" s="666"/>
      <c r="DS38" s="666"/>
      <c r="DT38" s="666"/>
      <c r="DU38" s="666"/>
      <c r="DV38" s="667"/>
      <c r="DW38" s="668">
        <v>11.4</v>
      </c>
      <c r="DX38" s="697"/>
      <c r="DY38" s="697"/>
      <c r="DZ38" s="697"/>
      <c r="EA38" s="697"/>
      <c r="EB38" s="697"/>
      <c r="EC38" s="699"/>
    </row>
    <row r="39" spans="2:133" ht="11.25" customHeight="1">
      <c r="AQ39" s="700" t="s">
        <v>338</v>
      </c>
      <c r="AR39" s="701"/>
      <c r="AS39" s="701"/>
      <c r="AT39" s="701"/>
      <c r="AU39" s="701"/>
      <c r="AV39" s="701"/>
      <c r="AW39" s="701"/>
      <c r="AX39" s="701"/>
      <c r="AY39" s="702"/>
      <c r="AZ39" s="663" t="s">
        <v>230</v>
      </c>
      <c r="BA39" s="666"/>
      <c r="BB39" s="666"/>
      <c r="BC39" s="666"/>
      <c r="BD39" s="664"/>
      <c r="BE39" s="664"/>
      <c r="BF39" s="703"/>
      <c r="BG39" s="708" t="s">
        <v>339</v>
      </c>
      <c r="BH39" s="709"/>
      <c r="BI39" s="709"/>
      <c r="BJ39" s="709"/>
      <c r="BK39" s="709"/>
      <c r="BL39" s="235"/>
      <c r="BM39" s="704" t="s">
        <v>340</v>
      </c>
      <c r="BN39" s="704"/>
      <c r="BO39" s="704"/>
      <c r="BP39" s="704"/>
      <c r="BQ39" s="704"/>
      <c r="BR39" s="704"/>
      <c r="BS39" s="704"/>
      <c r="BT39" s="704"/>
      <c r="BU39" s="705"/>
      <c r="BV39" s="663">
        <v>85</v>
      </c>
      <c r="BW39" s="666"/>
      <c r="BX39" s="666"/>
      <c r="BY39" s="666"/>
      <c r="BZ39" s="666"/>
      <c r="CA39" s="666"/>
      <c r="CB39" s="706"/>
      <c r="CD39" s="707" t="s">
        <v>341</v>
      </c>
      <c r="CE39" s="704"/>
      <c r="CF39" s="704"/>
      <c r="CG39" s="704"/>
      <c r="CH39" s="704"/>
      <c r="CI39" s="704"/>
      <c r="CJ39" s="704"/>
      <c r="CK39" s="704"/>
      <c r="CL39" s="704"/>
      <c r="CM39" s="704"/>
      <c r="CN39" s="704"/>
      <c r="CO39" s="704"/>
      <c r="CP39" s="704"/>
      <c r="CQ39" s="705"/>
      <c r="CR39" s="663">
        <v>826909</v>
      </c>
      <c r="CS39" s="664"/>
      <c r="CT39" s="664"/>
      <c r="CU39" s="664"/>
      <c r="CV39" s="664"/>
      <c r="CW39" s="664"/>
      <c r="CX39" s="664"/>
      <c r="CY39" s="665"/>
      <c r="CZ39" s="668">
        <v>4.7</v>
      </c>
      <c r="DA39" s="697"/>
      <c r="DB39" s="697"/>
      <c r="DC39" s="698"/>
      <c r="DD39" s="671">
        <v>685229</v>
      </c>
      <c r="DE39" s="664"/>
      <c r="DF39" s="664"/>
      <c r="DG39" s="664"/>
      <c r="DH39" s="664"/>
      <c r="DI39" s="664"/>
      <c r="DJ39" s="664"/>
      <c r="DK39" s="665"/>
      <c r="DL39" s="671" t="s">
        <v>126</v>
      </c>
      <c r="DM39" s="664"/>
      <c r="DN39" s="664"/>
      <c r="DO39" s="664"/>
      <c r="DP39" s="664"/>
      <c r="DQ39" s="664"/>
      <c r="DR39" s="664"/>
      <c r="DS39" s="664"/>
      <c r="DT39" s="664"/>
      <c r="DU39" s="664"/>
      <c r="DV39" s="665"/>
      <c r="DW39" s="668" t="s">
        <v>126</v>
      </c>
      <c r="DX39" s="697"/>
      <c r="DY39" s="697"/>
      <c r="DZ39" s="697"/>
      <c r="EA39" s="697"/>
      <c r="EB39" s="697"/>
      <c r="EC39" s="699"/>
    </row>
    <row r="40" spans="2:133" ht="11.25" customHeight="1">
      <c r="AQ40" s="700" t="s">
        <v>342</v>
      </c>
      <c r="AR40" s="701"/>
      <c r="AS40" s="701"/>
      <c r="AT40" s="701"/>
      <c r="AU40" s="701"/>
      <c r="AV40" s="701"/>
      <c r="AW40" s="701"/>
      <c r="AX40" s="701"/>
      <c r="AY40" s="702"/>
      <c r="AZ40" s="663">
        <v>445932</v>
      </c>
      <c r="BA40" s="666"/>
      <c r="BB40" s="666"/>
      <c r="BC40" s="666"/>
      <c r="BD40" s="664"/>
      <c r="BE40" s="664"/>
      <c r="BF40" s="703"/>
      <c r="BG40" s="708"/>
      <c r="BH40" s="709"/>
      <c r="BI40" s="709"/>
      <c r="BJ40" s="709"/>
      <c r="BK40" s="709"/>
      <c r="BL40" s="235"/>
      <c r="BM40" s="704" t="s">
        <v>343</v>
      </c>
      <c r="BN40" s="704"/>
      <c r="BO40" s="704"/>
      <c r="BP40" s="704"/>
      <c r="BQ40" s="704"/>
      <c r="BR40" s="704"/>
      <c r="BS40" s="704"/>
      <c r="BT40" s="704"/>
      <c r="BU40" s="705"/>
      <c r="BV40" s="663" t="s">
        <v>126</v>
      </c>
      <c r="BW40" s="666"/>
      <c r="BX40" s="666"/>
      <c r="BY40" s="666"/>
      <c r="BZ40" s="666"/>
      <c r="CA40" s="666"/>
      <c r="CB40" s="706"/>
      <c r="CD40" s="707" t="s">
        <v>344</v>
      </c>
      <c r="CE40" s="704"/>
      <c r="CF40" s="704"/>
      <c r="CG40" s="704"/>
      <c r="CH40" s="704"/>
      <c r="CI40" s="704"/>
      <c r="CJ40" s="704"/>
      <c r="CK40" s="704"/>
      <c r="CL40" s="704"/>
      <c r="CM40" s="704"/>
      <c r="CN40" s="704"/>
      <c r="CO40" s="704"/>
      <c r="CP40" s="704"/>
      <c r="CQ40" s="705"/>
      <c r="CR40" s="663">
        <v>5500</v>
      </c>
      <c r="CS40" s="666"/>
      <c r="CT40" s="666"/>
      <c r="CU40" s="666"/>
      <c r="CV40" s="666"/>
      <c r="CW40" s="666"/>
      <c r="CX40" s="666"/>
      <c r="CY40" s="667"/>
      <c r="CZ40" s="668">
        <v>0</v>
      </c>
      <c r="DA40" s="697"/>
      <c r="DB40" s="697"/>
      <c r="DC40" s="698"/>
      <c r="DD40" s="671" t="s">
        <v>126</v>
      </c>
      <c r="DE40" s="666"/>
      <c r="DF40" s="666"/>
      <c r="DG40" s="666"/>
      <c r="DH40" s="666"/>
      <c r="DI40" s="666"/>
      <c r="DJ40" s="666"/>
      <c r="DK40" s="667"/>
      <c r="DL40" s="671" t="s">
        <v>126</v>
      </c>
      <c r="DM40" s="666"/>
      <c r="DN40" s="666"/>
      <c r="DO40" s="666"/>
      <c r="DP40" s="666"/>
      <c r="DQ40" s="666"/>
      <c r="DR40" s="666"/>
      <c r="DS40" s="666"/>
      <c r="DT40" s="666"/>
      <c r="DU40" s="666"/>
      <c r="DV40" s="667"/>
      <c r="DW40" s="668" t="s">
        <v>126</v>
      </c>
      <c r="DX40" s="697"/>
      <c r="DY40" s="697"/>
      <c r="DZ40" s="697"/>
      <c r="EA40" s="697"/>
      <c r="EB40" s="697"/>
      <c r="EC40" s="699"/>
    </row>
    <row r="41" spans="2:133" ht="11.25" customHeight="1">
      <c r="AQ41" s="712" t="s">
        <v>345</v>
      </c>
      <c r="AR41" s="713"/>
      <c r="AS41" s="713"/>
      <c r="AT41" s="713"/>
      <c r="AU41" s="713"/>
      <c r="AV41" s="713"/>
      <c r="AW41" s="713"/>
      <c r="AX41" s="713"/>
      <c r="AY41" s="714"/>
      <c r="AZ41" s="678">
        <v>1232630</v>
      </c>
      <c r="BA41" s="715"/>
      <c r="BB41" s="715"/>
      <c r="BC41" s="715"/>
      <c r="BD41" s="679"/>
      <c r="BE41" s="679"/>
      <c r="BF41" s="716"/>
      <c r="BG41" s="710"/>
      <c r="BH41" s="711"/>
      <c r="BI41" s="711"/>
      <c r="BJ41" s="711"/>
      <c r="BK41" s="711"/>
      <c r="BL41" s="236"/>
      <c r="BM41" s="717" t="s">
        <v>346</v>
      </c>
      <c r="BN41" s="717"/>
      <c r="BO41" s="717"/>
      <c r="BP41" s="717"/>
      <c r="BQ41" s="717"/>
      <c r="BR41" s="717"/>
      <c r="BS41" s="717"/>
      <c r="BT41" s="717"/>
      <c r="BU41" s="718"/>
      <c r="BV41" s="678">
        <v>302</v>
      </c>
      <c r="BW41" s="715"/>
      <c r="BX41" s="715"/>
      <c r="BY41" s="715"/>
      <c r="BZ41" s="715"/>
      <c r="CA41" s="715"/>
      <c r="CB41" s="719"/>
      <c r="CD41" s="707" t="s">
        <v>347</v>
      </c>
      <c r="CE41" s="704"/>
      <c r="CF41" s="704"/>
      <c r="CG41" s="704"/>
      <c r="CH41" s="704"/>
      <c r="CI41" s="704"/>
      <c r="CJ41" s="704"/>
      <c r="CK41" s="704"/>
      <c r="CL41" s="704"/>
      <c r="CM41" s="704"/>
      <c r="CN41" s="704"/>
      <c r="CO41" s="704"/>
      <c r="CP41" s="704"/>
      <c r="CQ41" s="705"/>
      <c r="CR41" s="663" t="s">
        <v>230</v>
      </c>
      <c r="CS41" s="664"/>
      <c r="CT41" s="664"/>
      <c r="CU41" s="664"/>
      <c r="CV41" s="664"/>
      <c r="CW41" s="664"/>
      <c r="CX41" s="664"/>
      <c r="CY41" s="665"/>
      <c r="CZ41" s="668" t="s">
        <v>230</v>
      </c>
      <c r="DA41" s="697"/>
      <c r="DB41" s="697"/>
      <c r="DC41" s="698"/>
      <c r="DD41" s="671" t="s">
        <v>126</v>
      </c>
      <c r="DE41" s="664"/>
      <c r="DF41" s="664"/>
      <c r="DG41" s="664"/>
      <c r="DH41" s="664"/>
      <c r="DI41" s="664"/>
      <c r="DJ41" s="664"/>
      <c r="DK41" s="665"/>
      <c r="DL41" s="672"/>
      <c r="DM41" s="673"/>
      <c r="DN41" s="673"/>
      <c r="DO41" s="673"/>
      <c r="DP41" s="673"/>
      <c r="DQ41" s="673"/>
      <c r="DR41" s="673"/>
      <c r="DS41" s="673"/>
      <c r="DT41" s="673"/>
      <c r="DU41" s="673"/>
      <c r="DV41" s="674"/>
      <c r="DW41" s="657"/>
      <c r="DX41" s="658"/>
      <c r="DY41" s="658"/>
      <c r="DZ41" s="658"/>
      <c r="EA41" s="658"/>
      <c r="EB41" s="658"/>
      <c r="EC41" s="659"/>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60" t="s">
        <v>349</v>
      </c>
      <c r="CE42" s="661"/>
      <c r="CF42" s="661"/>
      <c r="CG42" s="661"/>
      <c r="CH42" s="661"/>
      <c r="CI42" s="661"/>
      <c r="CJ42" s="661"/>
      <c r="CK42" s="661"/>
      <c r="CL42" s="661"/>
      <c r="CM42" s="661"/>
      <c r="CN42" s="661"/>
      <c r="CO42" s="661"/>
      <c r="CP42" s="661"/>
      <c r="CQ42" s="662"/>
      <c r="CR42" s="663">
        <v>1640200</v>
      </c>
      <c r="CS42" s="666"/>
      <c r="CT42" s="666"/>
      <c r="CU42" s="666"/>
      <c r="CV42" s="666"/>
      <c r="CW42" s="666"/>
      <c r="CX42" s="666"/>
      <c r="CY42" s="667"/>
      <c r="CZ42" s="668">
        <v>9.3000000000000007</v>
      </c>
      <c r="DA42" s="669"/>
      <c r="DB42" s="669"/>
      <c r="DC42" s="670"/>
      <c r="DD42" s="671">
        <v>681347</v>
      </c>
      <c r="DE42" s="666"/>
      <c r="DF42" s="666"/>
      <c r="DG42" s="666"/>
      <c r="DH42" s="666"/>
      <c r="DI42" s="666"/>
      <c r="DJ42" s="666"/>
      <c r="DK42" s="667"/>
      <c r="DL42" s="672"/>
      <c r="DM42" s="673"/>
      <c r="DN42" s="673"/>
      <c r="DO42" s="673"/>
      <c r="DP42" s="673"/>
      <c r="DQ42" s="673"/>
      <c r="DR42" s="673"/>
      <c r="DS42" s="673"/>
      <c r="DT42" s="673"/>
      <c r="DU42" s="673"/>
      <c r="DV42" s="674"/>
      <c r="DW42" s="657"/>
      <c r="DX42" s="658"/>
      <c r="DY42" s="658"/>
      <c r="DZ42" s="658"/>
      <c r="EA42" s="658"/>
      <c r="EB42" s="658"/>
      <c r="EC42" s="659"/>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60" t="s">
        <v>351</v>
      </c>
      <c r="CE43" s="661"/>
      <c r="CF43" s="661"/>
      <c r="CG43" s="661"/>
      <c r="CH43" s="661"/>
      <c r="CI43" s="661"/>
      <c r="CJ43" s="661"/>
      <c r="CK43" s="661"/>
      <c r="CL43" s="661"/>
      <c r="CM43" s="661"/>
      <c r="CN43" s="661"/>
      <c r="CO43" s="661"/>
      <c r="CP43" s="661"/>
      <c r="CQ43" s="662"/>
      <c r="CR43" s="663">
        <v>166867</v>
      </c>
      <c r="CS43" s="664"/>
      <c r="CT43" s="664"/>
      <c r="CU43" s="664"/>
      <c r="CV43" s="664"/>
      <c r="CW43" s="664"/>
      <c r="CX43" s="664"/>
      <c r="CY43" s="665"/>
      <c r="CZ43" s="668">
        <v>1</v>
      </c>
      <c r="DA43" s="697"/>
      <c r="DB43" s="697"/>
      <c r="DC43" s="698"/>
      <c r="DD43" s="671">
        <v>166867</v>
      </c>
      <c r="DE43" s="664"/>
      <c r="DF43" s="664"/>
      <c r="DG43" s="664"/>
      <c r="DH43" s="664"/>
      <c r="DI43" s="664"/>
      <c r="DJ43" s="664"/>
      <c r="DK43" s="665"/>
      <c r="DL43" s="672"/>
      <c r="DM43" s="673"/>
      <c r="DN43" s="673"/>
      <c r="DO43" s="673"/>
      <c r="DP43" s="673"/>
      <c r="DQ43" s="673"/>
      <c r="DR43" s="673"/>
      <c r="DS43" s="673"/>
      <c r="DT43" s="673"/>
      <c r="DU43" s="673"/>
      <c r="DV43" s="674"/>
      <c r="DW43" s="657"/>
      <c r="DX43" s="658"/>
      <c r="DY43" s="658"/>
      <c r="DZ43" s="658"/>
      <c r="EA43" s="658"/>
      <c r="EB43" s="658"/>
      <c r="EC43" s="659"/>
    </row>
    <row r="44" spans="2:133" ht="11.25" customHeight="1">
      <c r="B44" s="240" t="s">
        <v>352</v>
      </c>
      <c r="CD44" s="691" t="s">
        <v>303</v>
      </c>
      <c r="CE44" s="692"/>
      <c r="CF44" s="660" t="s">
        <v>353</v>
      </c>
      <c r="CG44" s="661"/>
      <c r="CH44" s="661"/>
      <c r="CI44" s="661"/>
      <c r="CJ44" s="661"/>
      <c r="CK44" s="661"/>
      <c r="CL44" s="661"/>
      <c r="CM44" s="661"/>
      <c r="CN44" s="661"/>
      <c r="CO44" s="661"/>
      <c r="CP44" s="661"/>
      <c r="CQ44" s="662"/>
      <c r="CR44" s="663">
        <v>1594700</v>
      </c>
      <c r="CS44" s="666"/>
      <c r="CT44" s="666"/>
      <c r="CU44" s="666"/>
      <c r="CV44" s="666"/>
      <c r="CW44" s="666"/>
      <c r="CX44" s="666"/>
      <c r="CY44" s="667"/>
      <c r="CZ44" s="668">
        <v>9.1</v>
      </c>
      <c r="DA44" s="669"/>
      <c r="DB44" s="669"/>
      <c r="DC44" s="670"/>
      <c r="DD44" s="671">
        <v>681347</v>
      </c>
      <c r="DE44" s="666"/>
      <c r="DF44" s="666"/>
      <c r="DG44" s="666"/>
      <c r="DH44" s="666"/>
      <c r="DI44" s="666"/>
      <c r="DJ44" s="666"/>
      <c r="DK44" s="667"/>
      <c r="DL44" s="672"/>
      <c r="DM44" s="673"/>
      <c r="DN44" s="673"/>
      <c r="DO44" s="673"/>
      <c r="DP44" s="673"/>
      <c r="DQ44" s="673"/>
      <c r="DR44" s="673"/>
      <c r="DS44" s="673"/>
      <c r="DT44" s="673"/>
      <c r="DU44" s="673"/>
      <c r="DV44" s="674"/>
      <c r="DW44" s="657"/>
      <c r="DX44" s="658"/>
      <c r="DY44" s="658"/>
      <c r="DZ44" s="658"/>
      <c r="EA44" s="658"/>
      <c r="EB44" s="658"/>
      <c r="EC44" s="659"/>
    </row>
    <row r="45" spans="2:133" ht="11.25" customHeight="1">
      <c r="CD45" s="693"/>
      <c r="CE45" s="694"/>
      <c r="CF45" s="660" t="s">
        <v>354</v>
      </c>
      <c r="CG45" s="661"/>
      <c r="CH45" s="661"/>
      <c r="CI45" s="661"/>
      <c r="CJ45" s="661"/>
      <c r="CK45" s="661"/>
      <c r="CL45" s="661"/>
      <c r="CM45" s="661"/>
      <c r="CN45" s="661"/>
      <c r="CO45" s="661"/>
      <c r="CP45" s="661"/>
      <c r="CQ45" s="662"/>
      <c r="CR45" s="663">
        <v>157141</v>
      </c>
      <c r="CS45" s="664"/>
      <c r="CT45" s="664"/>
      <c r="CU45" s="664"/>
      <c r="CV45" s="664"/>
      <c r="CW45" s="664"/>
      <c r="CX45" s="664"/>
      <c r="CY45" s="665"/>
      <c r="CZ45" s="668">
        <v>0.9</v>
      </c>
      <c r="DA45" s="697"/>
      <c r="DB45" s="697"/>
      <c r="DC45" s="698"/>
      <c r="DD45" s="671">
        <v>28125</v>
      </c>
      <c r="DE45" s="664"/>
      <c r="DF45" s="664"/>
      <c r="DG45" s="664"/>
      <c r="DH45" s="664"/>
      <c r="DI45" s="664"/>
      <c r="DJ45" s="664"/>
      <c r="DK45" s="665"/>
      <c r="DL45" s="672"/>
      <c r="DM45" s="673"/>
      <c r="DN45" s="673"/>
      <c r="DO45" s="673"/>
      <c r="DP45" s="673"/>
      <c r="DQ45" s="673"/>
      <c r="DR45" s="673"/>
      <c r="DS45" s="673"/>
      <c r="DT45" s="673"/>
      <c r="DU45" s="673"/>
      <c r="DV45" s="674"/>
      <c r="DW45" s="657"/>
      <c r="DX45" s="658"/>
      <c r="DY45" s="658"/>
      <c r="DZ45" s="658"/>
      <c r="EA45" s="658"/>
      <c r="EB45" s="658"/>
      <c r="EC45" s="659"/>
    </row>
    <row r="46" spans="2:133" ht="11.25" customHeight="1">
      <c r="CD46" s="693"/>
      <c r="CE46" s="694"/>
      <c r="CF46" s="660" t="s">
        <v>355</v>
      </c>
      <c r="CG46" s="661"/>
      <c r="CH46" s="661"/>
      <c r="CI46" s="661"/>
      <c r="CJ46" s="661"/>
      <c r="CK46" s="661"/>
      <c r="CL46" s="661"/>
      <c r="CM46" s="661"/>
      <c r="CN46" s="661"/>
      <c r="CO46" s="661"/>
      <c r="CP46" s="661"/>
      <c r="CQ46" s="662"/>
      <c r="CR46" s="663">
        <v>1382385</v>
      </c>
      <c r="CS46" s="666"/>
      <c r="CT46" s="666"/>
      <c r="CU46" s="666"/>
      <c r="CV46" s="666"/>
      <c r="CW46" s="666"/>
      <c r="CX46" s="666"/>
      <c r="CY46" s="667"/>
      <c r="CZ46" s="668">
        <v>7.9</v>
      </c>
      <c r="DA46" s="669"/>
      <c r="DB46" s="669"/>
      <c r="DC46" s="670"/>
      <c r="DD46" s="671">
        <v>647548</v>
      </c>
      <c r="DE46" s="666"/>
      <c r="DF46" s="666"/>
      <c r="DG46" s="666"/>
      <c r="DH46" s="666"/>
      <c r="DI46" s="666"/>
      <c r="DJ46" s="666"/>
      <c r="DK46" s="667"/>
      <c r="DL46" s="672"/>
      <c r="DM46" s="673"/>
      <c r="DN46" s="673"/>
      <c r="DO46" s="673"/>
      <c r="DP46" s="673"/>
      <c r="DQ46" s="673"/>
      <c r="DR46" s="673"/>
      <c r="DS46" s="673"/>
      <c r="DT46" s="673"/>
      <c r="DU46" s="673"/>
      <c r="DV46" s="674"/>
      <c r="DW46" s="657"/>
      <c r="DX46" s="658"/>
      <c r="DY46" s="658"/>
      <c r="DZ46" s="658"/>
      <c r="EA46" s="658"/>
      <c r="EB46" s="658"/>
      <c r="EC46" s="659"/>
    </row>
    <row r="47" spans="2:133" ht="11.25" customHeight="1">
      <c r="CD47" s="693"/>
      <c r="CE47" s="694"/>
      <c r="CF47" s="660" t="s">
        <v>356</v>
      </c>
      <c r="CG47" s="661"/>
      <c r="CH47" s="661"/>
      <c r="CI47" s="661"/>
      <c r="CJ47" s="661"/>
      <c r="CK47" s="661"/>
      <c r="CL47" s="661"/>
      <c r="CM47" s="661"/>
      <c r="CN47" s="661"/>
      <c r="CO47" s="661"/>
      <c r="CP47" s="661"/>
      <c r="CQ47" s="662"/>
      <c r="CR47" s="663">
        <v>45500</v>
      </c>
      <c r="CS47" s="664"/>
      <c r="CT47" s="664"/>
      <c r="CU47" s="664"/>
      <c r="CV47" s="664"/>
      <c r="CW47" s="664"/>
      <c r="CX47" s="664"/>
      <c r="CY47" s="665"/>
      <c r="CZ47" s="668">
        <v>0.3</v>
      </c>
      <c r="DA47" s="697"/>
      <c r="DB47" s="697"/>
      <c r="DC47" s="698"/>
      <c r="DD47" s="671" t="s">
        <v>230</v>
      </c>
      <c r="DE47" s="664"/>
      <c r="DF47" s="664"/>
      <c r="DG47" s="664"/>
      <c r="DH47" s="664"/>
      <c r="DI47" s="664"/>
      <c r="DJ47" s="664"/>
      <c r="DK47" s="665"/>
      <c r="DL47" s="672"/>
      <c r="DM47" s="673"/>
      <c r="DN47" s="673"/>
      <c r="DO47" s="673"/>
      <c r="DP47" s="673"/>
      <c r="DQ47" s="673"/>
      <c r="DR47" s="673"/>
      <c r="DS47" s="673"/>
      <c r="DT47" s="673"/>
      <c r="DU47" s="673"/>
      <c r="DV47" s="674"/>
      <c r="DW47" s="657"/>
      <c r="DX47" s="658"/>
      <c r="DY47" s="658"/>
      <c r="DZ47" s="658"/>
      <c r="EA47" s="658"/>
      <c r="EB47" s="658"/>
      <c r="EC47" s="659"/>
    </row>
    <row r="48" spans="2:133">
      <c r="CD48" s="695"/>
      <c r="CE48" s="696"/>
      <c r="CF48" s="660" t="s">
        <v>357</v>
      </c>
      <c r="CG48" s="661"/>
      <c r="CH48" s="661"/>
      <c r="CI48" s="661"/>
      <c r="CJ48" s="661"/>
      <c r="CK48" s="661"/>
      <c r="CL48" s="661"/>
      <c r="CM48" s="661"/>
      <c r="CN48" s="661"/>
      <c r="CO48" s="661"/>
      <c r="CP48" s="661"/>
      <c r="CQ48" s="662"/>
      <c r="CR48" s="663" t="s">
        <v>230</v>
      </c>
      <c r="CS48" s="666"/>
      <c r="CT48" s="666"/>
      <c r="CU48" s="666"/>
      <c r="CV48" s="666"/>
      <c r="CW48" s="666"/>
      <c r="CX48" s="666"/>
      <c r="CY48" s="667"/>
      <c r="CZ48" s="668" t="s">
        <v>230</v>
      </c>
      <c r="DA48" s="669"/>
      <c r="DB48" s="669"/>
      <c r="DC48" s="670"/>
      <c r="DD48" s="671" t="s">
        <v>126</v>
      </c>
      <c r="DE48" s="666"/>
      <c r="DF48" s="666"/>
      <c r="DG48" s="666"/>
      <c r="DH48" s="666"/>
      <c r="DI48" s="666"/>
      <c r="DJ48" s="666"/>
      <c r="DK48" s="667"/>
      <c r="DL48" s="672"/>
      <c r="DM48" s="673"/>
      <c r="DN48" s="673"/>
      <c r="DO48" s="673"/>
      <c r="DP48" s="673"/>
      <c r="DQ48" s="673"/>
      <c r="DR48" s="673"/>
      <c r="DS48" s="673"/>
      <c r="DT48" s="673"/>
      <c r="DU48" s="673"/>
      <c r="DV48" s="674"/>
      <c r="DW48" s="657"/>
      <c r="DX48" s="658"/>
      <c r="DY48" s="658"/>
      <c r="DZ48" s="658"/>
      <c r="EA48" s="658"/>
      <c r="EB48" s="658"/>
      <c r="EC48" s="659"/>
    </row>
    <row r="49" spans="82:133" ht="11.25" customHeight="1">
      <c r="CD49" s="675" t="s">
        <v>358</v>
      </c>
      <c r="CE49" s="676"/>
      <c r="CF49" s="676"/>
      <c r="CG49" s="676"/>
      <c r="CH49" s="676"/>
      <c r="CI49" s="676"/>
      <c r="CJ49" s="676"/>
      <c r="CK49" s="676"/>
      <c r="CL49" s="676"/>
      <c r="CM49" s="676"/>
      <c r="CN49" s="676"/>
      <c r="CO49" s="676"/>
      <c r="CP49" s="676"/>
      <c r="CQ49" s="677"/>
      <c r="CR49" s="678">
        <v>17546332</v>
      </c>
      <c r="CS49" s="679"/>
      <c r="CT49" s="679"/>
      <c r="CU49" s="679"/>
      <c r="CV49" s="679"/>
      <c r="CW49" s="679"/>
      <c r="CX49" s="679"/>
      <c r="CY49" s="680"/>
      <c r="CZ49" s="681">
        <v>100</v>
      </c>
      <c r="DA49" s="682"/>
      <c r="DB49" s="682"/>
      <c r="DC49" s="683"/>
      <c r="DD49" s="684">
        <v>12397210</v>
      </c>
      <c r="DE49" s="679"/>
      <c r="DF49" s="679"/>
      <c r="DG49" s="679"/>
      <c r="DH49" s="679"/>
      <c r="DI49" s="679"/>
      <c r="DJ49" s="679"/>
      <c r="DK49" s="680"/>
      <c r="DL49" s="685"/>
      <c r="DM49" s="686"/>
      <c r="DN49" s="686"/>
      <c r="DO49" s="686"/>
      <c r="DP49" s="686"/>
      <c r="DQ49" s="686"/>
      <c r="DR49" s="686"/>
      <c r="DS49" s="686"/>
      <c r="DT49" s="686"/>
      <c r="DU49" s="686"/>
      <c r="DV49" s="687"/>
      <c r="DW49" s="688"/>
      <c r="DX49" s="689"/>
      <c r="DY49" s="689"/>
      <c r="DZ49" s="689"/>
      <c r="EA49" s="689"/>
      <c r="EB49" s="689"/>
      <c r="EC49" s="690"/>
    </row>
    <row r="50" spans="82:133" hidden="1"/>
    <row r="51" spans="82:133" hidden="1"/>
    <row r="52" spans="82:133" hidden="1"/>
    <row r="53" spans="82:133" hidden="1"/>
  </sheetData>
  <sheetProtection algorithmName="SHA-512" hashValue="yyyk4OUN938D+20E4+6dvZnGIl9r+ZL6xxNCnJN6UcQIx08VpGuVrLx+IMwVVE66RJCybd5lD+WxxCPwHjT/Yw==" saltValue="F2PjP+2SjPxfjj8FGNIkL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1" t="s">
        <v>360</v>
      </c>
      <c r="DK2" s="1202"/>
      <c r="DL2" s="1202"/>
      <c r="DM2" s="1202"/>
      <c r="DN2" s="1202"/>
      <c r="DO2" s="1203"/>
      <c r="DP2" s="249"/>
      <c r="DQ2" s="1201" t="s">
        <v>361</v>
      </c>
      <c r="DR2" s="1202"/>
      <c r="DS2" s="1202"/>
      <c r="DT2" s="1202"/>
      <c r="DU2" s="1202"/>
      <c r="DV2" s="1202"/>
      <c r="DW2" s="1202"/>
      <c r="DX2" s="1202"/>
      <c r="DY2" s="1202"/>
      <c r="DZ2" s="120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4" t="s">
        <v>362</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6" t="s">
        <v>364</v>
      </c>
      <c r="B5" s="1087"/>
      <c r="C5" s="1087"/>
      <c r="D5" s="1087"/>
      <c r="E5" s="1087"/>
      <c r="F5" s="1087"/>
      <c r="G5" s="1087"/>
      <c r="H5" s="1087"/>
      <c r="I5" s="1087"/>
      <c r="J5" s="1087"/>
      <c r="K5" s="1087"/>
      <c r="L5" s="1087"/>
      <c r="M5" s="1087"/>
      <c r="N5" s="1087"/>
      <c r="O5" s="1087"/>
      <c r="P5" s="1088"/>
      <c r="Q5" s="1092" t="s">
        <v>365</v>
      </c>
      <c r="R5" s="1093"/>
      <c r="S5" s="1093"/>
      <c r="T5" s="1093"/>
      <c r="U5" s="1094"/>
      <c r="V5" s="1092" t="s">
        <v>366</v>
      </c>
      <c r="W5" s="1093"/>
      <c r="X5" s="1093"/>
      <c r="Y5" s="1093"/>
      <c r="Z5" s="1094"/>
      <c r="AA5" s="1092" t="s">
        <v>367</v>
      </c>
      <c r="AB5" s="1093"/>
      <c r="AC5" s="1093"/>
      <c r="AD5" s="1093"/>
      <c r="AE5" s="1093"/>
      <c r="AF5" s="1204" t="s">
        <v>368</v>
      </c>
      <c r="AG5" s="1093"/>
      <c r="AH5" s="1093"/>
      <c r="AI5" s="1093"/>
      <c r="AJ5" s="1108"/>
      <c r="AK5" s="1093" t="s">
        <v>369</v>
      </c>
      <c r="AL5" s="1093"/>
      <c r="AM5" s="1093"/>
      <c r="AN5" s="1093"/>
      <c r="AO5" s="1094"/>
      <c r="AP5" s="1092" t="s">
        <v>370</v>
      </c>
      <c r="AQ5" s="1093"/>
      <c r="AR5" s="1093"/>
      <c r="AS5" s="1093"/>
      <c r="AT5" s="1094"/>
      <c r="AU5" s="1092" t="s">
        <v>371</v>
      </c>
      <c r="AV5" s="1093"/>
      <c r="AW5" s="1093"/>
      <c r="AX5" s="1093"/>
      <c r="AY5" s="1108"/>
      <c r="AZ5" s="256"/>
      <c r="BA5" s="256"/>
      <c r="BB5" s="256"/>
      <c r="BC5" s="256"/>
      <c r="BD5" s="256"/>
      <c r="BE5" s="257"/>
      <c r="BF5" s="257"/>
      <c r="BG5" s="257"/>
      <c r="BH5" s="257"/>
      <c r="BI5" s="257"/>
      <c r="BJ5" s="257"/>
      <c r="BK5" s="257"/>
      <c r="BL5" s="257"/>
      <c r="BM5" s="257"/>
      <c r="BN5" s="257"/>
      <c r="BO5" s="257"/>
      <c r="BP5" s="257"/>
      <c r="BQ5" s="1086" t="s">
        <v>372</v>
      </c>
      <c r="BR5" s="1087"/>
      <c r="BS5" s="1087"/>
      <c r="BT5" s="1087"/>
      <c r="BU5" s="1087"/>
      <c r="BV5" s="1087"/>
      <c r="BW5" s="1087"/>
      <c r="BX5" s="1087"/>
      <c r="BY5" s="1087"/>
      <c r="BZ5" s="1087"/>
      <c r="CA5" s="1087"/>
      <c r="CB5" s="1087"/>
      <c r="CC5" s="1087"/>
      <c r="CD5" s="1087"/>
      <c r="CE5" s="1087"/>
      <c r="CF5" s="1087"/>
      <c r="CG5" s="1088"/>
      <c r="CH5" s="1092" t="s">
        <v>373</v>
      </c>
      <c r="CI5" s="1093"/>
      <c r="CJ5" s="1093"/>
      <c r="CK5" s="1093"/>
      <c r="CL5" s="1094"/>
      <c r="CM5" s="1092" t="s">
        <v>374</v>
      </c>
      <c r="CN5" s="1093"/>
      <c r="CO5" s="1093"/>
      <c r="CP5" s="1093"/>
      <c r="CQ5" s="1094"/>
      <c r="CR5" s="1092" t="s">
        <v>375</v>
      </c>
      <c r="CS5" s="1093"/>
      <c r="CT5" s="1093"/>
      <c r="CU5" s="1093"/>
      <c r="CV5" s="1094"/>
      <c r="CW5" s="1092" t="s">
        <v>376</v>
      </c>
      <c r="CX5" s="1093"/>
      <c r="CY5" s="1093"/>
      <c r="CZ5" s="1093"/>
      <c r="DA5" s="1094"/>
      <c r="DB5" s="1092" t="s">
        <v>377</v>
      </c>
      <c r="DC5" s="1093"/>
      <c r="DD5" s="1093"/>
      <c r="DE5" s="1093"/>
      <c r="DF5" s="1094"/>
      <c r="DG5" s="1189" t="s">
        <v>378</v>
      </c>
      <c r="DH5" s="1190"/>
      <c r="DI5" s="1190"/>
      <c r="DJ5" s="1190"/>
      <c r="DK5" s="1191"/>
      <c r="DL5" s="1189" t="s">
        <v>379</v>
      </c>
      <c r="DM5" s="1190"/>
      <c r="DN5" s="1190"/>
      <c r="DO5" s="1190"/>
      <c r="DP5" s="1191"/>
      <c r="DQ5" s="1092" t="s">
        <v>380</v>
      </c>
      <c r="DR5" s="1093"/>
      <c r="DS5" s="1093"/>
      <c r="DT5" s="1093"/>
      <c r="DU5" s="1094"/>
      <c r="DV5" s="1092" t="s">
        <v>371</v>
      </c>
      <c r="DW5" s="1093"/>
      <c r="DX5" s="1093"/>
      <c r="DY5" s="1093"/>
      <c r="DZ5" s="1108"/>
      <c r="EA5" s="254"/>
    </row>
    <row r="6" spans="1:131" s="255" customFormat="1" ht="26.25" customHeight="1" thickBot="1">
      <c r="A6" s="1089"/>
      <c r="B6" s="1090"/>
      <c r="C6" s="1090"/>
      <c r="D6" s="1090"/>
      <c r="E6" s="1090"/>
      <c r="F6" s="1090"/>
      <c r="G6" s="1090"/>
      <c r="H6" s="1090"/>
      <c r="I6" s="1090"/>
      <c r="J6" s="1090"/>
      <c r="K6" s="1090"/>
      <c r="L6" s="1090"/>
      <c r="M6" s="1090"/>
      <c r="N6" s="1090"/>
      <c r="O6" s="1090"/>
      <c r="P6" s="1091"/>
      <c r="Q6" s="1095"/>
      <c r="R6" s="1096"/>
      <c r="S6" s="1096"/>
      <c r="T6" s="1096"/>
      <c r="U6" s="1097"/>
      <c r="V6" s="1095"/>
      <c r="W6" s="1096"/>
      <c r="X6" s="1096"/>
      <c r="Y6" s="1096"/>
      <c r="Z6" s="1097"/>
      <c r="AA6" s="1095"/>
      <c r="AB6" s="1096"/>
      <c r="AC6" s="1096"/>
      <c r="AD6" s="1096"/>
      <c r="AE6" s="1096"/>
      <c r="AF6" s="1205"/>
      <c r="AG6" s="1096"/>
      <c r="AH6" s="1096"/>
      <c r="AI6" s="1096"/>
      <c r="AJ6" s="1109"/>
      <c r="AK6" s="1096"/>
      <c r="AL6" s="1096"/>
      <c r="AM6" s="1096"/>
      <c r="AN6" s="1096"/>
      <c r="AO6" s="1097"/>
      <c r="AP6" s="1095"/>
      <c r="AQ6" s="1096"/>
      <c r="AR6" s="1096"/>
      <c r="AS6" s="1096"/>
      <c r="AT6" s="1097"/>
      <c r="AU6" s="1095"/>
      <c r="AV6" s="1096"/>
      <c r="AW6" s="1096"/>
      <c r="AX6" s="1096"/>
      <c r="AY6" s="1109"/>
      <c r="AZ6" s="252"/>
      <c r="BA6" s="252"/>
      <c r="BB6" s="252"/>
      <c r="BC6" s="252"/>
      <c r="BD6" s="252"/>
      <c r="BE6" s="253"/>
      <c r="BF6" s="253"/>
      <c r="BG6" s="253"/>
      <c r="BH6" s="253"/>
      <c r="BI6" s="253"/>
      <c r="BJ6" s="253"/>
      <c r="BK6" s="253"/>
      <c r="BL6" s="253"/>
      <c r="BM6" s="253"/>
      <c r="BN6" s="253"/>
      <c r="BO6" s="253"/>
      <c r="BP6" s="253"/>
      <c r="BQ6" s="1089"/>
      <c r="BR6" s="1090"/>
      <c r="BS6" s="1090"/>
      <c r="BT6" s="1090"/>
      <c r="BU6" s="1090"/>
      <c r="BV6" s="1090"/>
      <c r="BW6" s="1090"/>
      <c r="BX6" s="1090"/>
      <c r="BY6" s="1090"/>
      <c r="BZ6" s="1090"/>
      <c r="CA6" s="1090"/>
      <c r="CB6" s="1090"/>
      <c r="CC6" s="1090"/>
      <c r="CD6" s="1090"/>
      <c r="CE6" s="1090"/>
      <c r="CF6" s="1090"/>
      <c r="CG6" s="1091"/>
      <c r="CH6" s="1095"/>
      <c r="CI6" s="1096"/>
      <c r="CJ6" s="1096"/>
      <c r="CK6" s="1096"/>
      <c r="CL6" s="1097"/>
      <c r="CM6" s="1095"/>
      <c r="CN6" s="1096"/>
      <c r="CO6" s="1096"/>
      <c r="CP6" s="1096"/>
      <c r="CQ6" s="1097"/>
      <c r="CR6" s="1095"/>
      <c r="CS6" s="1096"/>
      <c r="CT6" s="1096"/>
      <c r="CU6" s="1096"/>
      <c r="CV6" s="1097"/>
      <c r="CW6" s="1095"/>
      <c r="CX6" s="1096"/>
      <c r="CY6" s="1096"/>
      <c r="CZ6" s="1096"/>
      <c r="DA6" s="1097"/>
      <c r="DB6" s="1095"/>
      <c r="DC6" s="1096"/>
      <c r="DD6" s="1096"/>
      <c r="DE6" s="1096"/>
      <c r="DF6" s="1097"/>
      <c r="DG6" s="1192"/>
      <c r="DH6" s="1193"/>
      <c r="DI6" s="1193"/>
      <c r="DJ6" s="1193"/>
      <c r="DK6" s="1194"/>
      <c r="DL6" s="1192"/>
      <c r="DM6" s="1193"/>
      <c r="DN6" s="1193"/>
      <c r="DO6" s="1193"/>
      <c r="DP6" s="1194"/>
      <c r="DQ6" s="1095"/>
      <c r="DR6" s="1096"/>
      <c r="DS6" s="1096"/>
      <c r="DT6" s="1096"/>
      <c r="DU6" s="1097"/>
      <c r="DV6" s="1095"/>
      <c r="DW6" s="1096"/>
      <c r="DX6" s="1096"/>
      <c r="DY6" s="1096"/>
      <c r="DZ6" s="1109"/>
      <c r="EA6" s="254"/>
    </row>
    <row r="7" spans="1:131" s="255" customFormat="1" ht="26.25" customHeight="1" thickTop="1">
      <c r="A7" s="258">
        <v>1</v>
      </c>
      <c r="B7" s="1141" t="s">
        <v>381</v>
      </c>
      <c r="C7" s="1142"/>
      <c r="D7" s="1142"/>
      <c r="E7" s="1142"/>
      <c r="F7" s="1142"/>
      <c r="G7" s="1142"/>
      <c r="H7" s="1142"/>
      <c r="I7" s="1142"/>
      <c r="J7" s="1142"/>
      <c r="K7" s="1142"/>
      <c r="L7" s="1142"/>
      <c r="M7" s="1142"/>
      <c r="N7" s="1142"/>
      <c r="O7" s="1142"/>
      <c r="P7" s="1143"/>
      <c r="Q7" s="1195">
        <v>18192</v>
      </c>
      <c r="R7" s="1196"/>
      <c r="S7" s="1196"/>
      <c r="T7" s="1196"/>
      <c r="U7" s="1196"/>
      <c r="V7" s="1196">
        <v>17340</v>
      </c>
      <c r="W7" s="1196"/>
      <c r="X7" s="1196"/>
      <c r="Y7" s="1196"/>
      <c r="Z7" s="1196"/>
      <c r="AA7" s="1196">
        <v>852</v>
      </c>
      <c r="AB7" s="1196"/>
      <c r="AC7" s="1196"/>
      <c r="AD7" s="1196"/>
      <c r="AE7" s="1197"/>
      <c r="AF7" s="1198">
        <v>833</v>
      </c>
      <c r="AG7" s="1199"/>
      <c r="AH7" s="1199"/>
      <c r="AI7" s="1199"/>
      <c r="AJ7" s="1200"/>
      <c r="AK7" s="1182">
        <v>830</v>
      </c>
      <c r="AL7" s="1183"/>
      <c r="AM7" s="1183"/>
      <c r="AN7" s="1183"/>
      <c r="AO7" s="1183"/>
      <c r="AP7" s="1183">
        <v>15403</v>
      </c>
      <c r="AQ7" s="1183"/>
      <c r="AR7" s="1183"/>
      <c r="AS7" s="1183"/>
      <c r="AT7" s="1183"/>
      <c r="AU7" s="1184"/>
      <c r="AV7" s="1184"/>
      <c r="AW7" s="1184"/>
      <c r="AX7" s="1184"/>
      <c r="AY7" s="1185"/>
      <c r="AZ7" s="252"/>
      <c r="BA7" s="252"/>
      <c r="BB7" s="252"/>
      <c r="BC7" s="252"/>
      <c r="BD7" s="252"/>
      <c r="BE7" s="253"/>
      <c r="BF7" s="253"/>
      <c r="BG7" s="253"/>
      <c r="BH7" s="253"/>
      <c r="BI7" s="253"/>
      <c r="BJ7" s="253"/>
      <c r="BK7" s="253"/>
      <c r="BL7" s="253"/>
      <c r="BM7" s="253"/>
      <c r="BN7" s="253"/>
      <c r="BO7" s="253"/>
      <c r="BP7" s="253"/>
      <c r="BQ7" s="259">
        <v>1</v>
      </c>
      <c r="BR7" s="260"/>
      <c r="BS7" s="1186"/>
      <c r="BT7" s="1187"/>
      <c r="BU7" s="1187"/>
      <c r="BV7" s="1187"/>
      <c r="BW7" s="1187"/>
      <c r="BX7" s="1187"/>
      <c r="BY7" s="1187"/>
      <c r="BZ7" s="1187"/>
      <c r="CA7" s="1187"/>
      <c r="CB7" s="1187"/>
      <c r="CC7" s="1187"/>
      <c r="CD7" s="1187"/>
      <c r="CE7" s="1187"/>
      <c r="CF7" s="1187"/>
      <c r="CG7" s="1188"/>
      <c r="CH7" s="1179"/>
      <c r="CI7" s="1180"/>
      <c r="CJ7" s="1180"/>
      <c r="CK7" s="1180"/>
      <c r="CL7" s="1181"/>
      <c r="CM7" s="1179"/>
      <c r="CN7" s="1180"/>
      <c r="CO7" s="1180"/>
      <c r="CP7" s="1180"/>
      <c r="CQ7" s="1181"/>
      <c r="CR7" s="1179"/>
      <c r="CS7" s="1180"/>
      <c r="CT7" s="1180"/>
      <c r="CU7" s="1180"/>
      <c r="CV7" s="1181"/>
      <c r="CW7" s="1179"/>
      <c r="CX7" s="1180"/>
      <c r="CY7" s="1180"/>
      <c r="CZ7" s="1180"/>
      <c r="DA7" s="1181"/>
      <c r="DB7" s="1179"/>
      <c r="DC7" s="1180"/>
      <c r="DD7" s="1180"/>
      <c r="DE7" s="1180"/>
      <c r="DF7" s="1181"/>
      <c r="DG7" s="1179"/>
      <c r="DH7" s="1180"/>
      <c r="DI7" s="1180"/>
      <c r="DJ7" s="1180"/>
      <c r="DK7" s="1181"/>
      <c r="DL7" s="1179"/>
      <c r="DM7" s="1180"/>
      <c r="DN7" s="1180"/>
      <c r="DO7" s="1180"/>
      <c r="DP7" s="1181"/>
      <c r="DQ7" s="1179"/>
      <c r="DR7" s="1180"/>
      <c r="DS7" s="1180"/>
      <c r="DT7" s="1180"/>
      <c r="DU7" s="1181"/>
      <c r="DV7" s="1206"/>
      <c r="DW7" s="1207"/>
      <c r="DX7" s="1207"/>
      <c r="DY7" s="1207"/>
      <c r="DZ7" s="1208"/>
      <c r="EA7" s="254"/>
    </row>
    <row r="8" spans="1:131" s="255" customFormat="1" ht="26.25" customHeight="1">
      <c r="A8" s="261">
        <v>2</v>
      </c>
      <c r="B8" s="1128" t="s">
        <v>382</v>
      </c>
      <c r="C8" s="1129"/>
      <c r="D8" s="1129"/>
      <c r="E8" s="1129"/>
      <c r="F8" s="1129"/>
      <c r="G8" s="1129"/>
      <c r="H8" s="1129"/>
      <c r="I8" s="1129"/>
      <c r="J8" s="1129"/>
      <c r="K8" s="1129"/>
      <c r="L8" s="1129"/>
      <c r="M8" s="1129"/>
      <c r="N8" s="1129"/>
      <c r="O8" s="1129"/>
      <c r="P8" s="1130"/>
      <c r="Q8" s="1134">
        <v>657</v>
      </c>
      <c r="R8" s="1135"/>
      <c r="S8" s="1135"/>
      <c r="T8" s="1135"/>
      <c r="U8" s="1135"/>
      <c r="V8" s="1135">
        <v>506</v>
      </c>
      <c r="W8" s="1135"/>
      <c r="X8" s="1135"/>
      <c r="Y8" s="1135"/>
      <c r="Z8" s="1135"/>
      <c r="AA8" s="1135">
        <v>151</v>
      </c>
      <c r="AB8" s="1135"/>
      <c r="AC8" s="1135"/>
      <c r="AD8" s="1135"/>
      <c r="AE8" s="1136"/>
      <c r="AF8" s="1110">
        <v>69</v>
      </c>
      <c r="AG8" s="1111"/>
      <c r="AH8" s="1111"/>
      <c r="AI8" s="1111"/>
      <c r="AJ8" s="1112"/>
      <c r="AK8" s="1177">
        <v>262</v>
      </c>
      <c r="AL8" s="1178"/>
      <c r="AM8" s="1178"/>
      <c r="AN8" s="1178"/>
      <c r="AO8" s="1178"/>
      <c r="AP8" s="1178">
        <v>1650</v>
      </c>
      <c r="AQ8" s="1178"/>
      <c r="AR8" s="1178"/>
      <c r="AS8" s="1178"/>
      <c r="AT8" s="1178"/>
      <c r="AU8" s="1175"/>
      <c r="AV8" s="1175"/>
      <c r="AW8" s="1175"/>
      <c r="AX8" s="1175"/>
      <c r="AY8" s="1176"/>
      <c r="AZ8" s="252"/>
      <c r="BA8" s="252"/>
      <c r="BB8" s="252"/>
      <c r="BC8" s="252"/>
      <c r="BD8" s="252"/>
      <c r="BE8" s="253"/>
      <c r="BF8" s="253"/>
      <c r="BG8" s="253"/>
      <c r="BH8" s="253"/>
      <c r="BI8" s="253"/>
      <c r="BJ8" s="253"/>
      <c r="BK8" s="253"/>
      <c r="BL8" s="253"/>
      <c r="BM8" s="253"/>
      <c r="BN8" s="253"/>
      <c r="BO8" s="253"/>
      <c r="BP8" s="253"/>
      <c r="BQ8" s="262">
        <v>2</v>
      </c>
      <c r="BR8" s="263"/>
      <c r="BS8" s="1105"/>
      <c r="BT8" s="1106"/>
      <c r="BU8" s="1106"/>
      <c r="BV8" s="1106"/>
      <c r="BW8" s="1106"/>
      <c r="BX8" s="1106"/>
      <c r="BY8" s="1106"/>
      <c r="BZ8" s="1106"/>
      <c r="CA8" s="1106"/>
      <c r="CB8" s="1106"/>
      <c r="CC8" s="1106"/>
      <c r="CD8" s="1106"/>
      <c r="CE8" s="1106"/>
      <c r="CF8" s="1106"/>
      <c r="CG8" s="1107"/>
      <c r="CH8" s="1080"/>
      <c r="CI8" s="1081"/>
      <c r="CJ8" s="1081"/>
      <c r="CK8" s="1081"/>
      <c r="CL8" s="1082"/>
      <c r="CM8" s="1080"/>
      <c r="CN8" s="1081"/>
      <c r="CO8" s="1081"/>
      <c r="CP8" s="1081"/>
      <c r="CQ8" s="1082"/>
      <c r="CR8" s="1080"/>
      <c r="CS8" s="1081"/>
      <c r="CT8" s="1081"/>
      <c r="CU8" s="1081"/>
      <c r="CV8" s="1082"/>
      <c r="CW8" s="1080"/>
      <c r="CX8" s="1081"/>
      <c r="CY8" s="1081"/>
      <c r="CZ8" s="1081"/>
      <c r="DA8" s="1082"/>
      <c r="DB8" s="1080"/>
      <c r="DC8" s="1081"/>
      <c r="DD8" s="1081"/>
      <c r="DE8" s="1081"/>
      <c r="DF8" s="1082"/>
      <c r="DG8" s="1080"/>
      <c r="DH8" s="1081"/>
      <c r="DI8" s="1081"/>
      <c r="DJ8" s="1081"/>
      <c r="DK8" s="1082"/>
      <c r="DL8" s="1080"/>
      <c r="DM8" s="1081"/>
      <c r="DN8" s="1081"/>
      <c r="DO8" s="1081"/>
      <c r="DP8" s="1082"/>
      <c r="DQ8" s="1080"/>
      <c r="DR8" s="1081"/>
      <c r="DS8" s="1081"/>
      <c r="DT8" s="1081"/>
      <c r="DU8" s="1082"/>
      <c r="DV8" s="1083"/>
      <c r="DW8" s="1084"/>
      <c r="DX8" s="1084"/>
      <c r="DY8" s="1084"/>
      <c r="DZ8" s="1085"/>
      <c r="EA8" s="254"/>
    </row>
    <row r="9" spans="1:131" s="255" customFormat="1" ht="26.25" customHeight="1">
      <c r="A9" s="261">
        <v>3</v>
      </c>
      <c r="B9" s="1128"/>
      <c r="C9" s="1129"/>
      <c r="D9" s="1129"/>
      <c r="E9" s="1129"/>
      <c r="F9" s="1129"/>
      <c r="G9" s="1129"/>
      <c r="H9" s="1129"/>
      <c r="I9" s="1129"/>
      <c r="J9" s="1129"/>
      <c r="K9" s="1129"/>
      <c r="L9" s="1129"/>
      <c r="M9" s="1129"/>
      <c r="N9" s="1129"/>
      <c r="O9" s="1129"/>
      <c r="P9" s="1130"/>
      <c r="Q9" s="1134"/>
      <c r="R9" s="1135"/>
      <c r="S9" s="1135"/>
      <c r="T9" s="1135"/>
      <c r="U9" s="1135"/>
      <c r="V9" s="1135"/>
      <c r="W9" s="1135"/>
      <c r="X9" s="1135"/>
      <c r="Y9" s="1135"/>
      <c r="Z9" s="1135"/>
      <c r="AA9" s="1135"/>
      <c r="AB9" s="1135"/>
      <c r="AC9" s="1135"/>
      <c r="AD9" s="1135"/>
      <c r="AE9" s="1136"/>
      <c r="AF9" s="1110"/>
      <c r="AG9" s="1111"/>
      <c r="AH9" s="1111"/>
      <c r="AI9" s="1111"/>
      <c r="AJ9" s="1112"/>
      <c r="AK9" s="1177"/>
      <c r="AL9" s="1178"/>
      <c r="AM9" s="1178"/>
      <c r="AN9" s="1178"/>
      <c r="AO9" s="1178"/>
      <c r="AP9" s="1178"/>
      <c r="AQ9" s="1178"/>
      <c r="AR9" s="1178"/>
      <c r="AS9" s="1178"/>
      <c r="AT9" s="1178"/>
      <c r="AU9" s="1175"/>
      <c r="AV9" s="1175"/>
      <c r="AW9" s="1175"/>
      <c r="AX9" s="1175"/>
      <c r="AY9" s="1176"/>
      <c r="AZ9" s="252"/>
      <c r="BA9" s="252"/>
      <c r="BB9" s="252"/>
      <c r="BC9" s="252"/>
      <c r="BD9" s="252"/>
      <c r="BE9" s="253"/>
      <c r="BF9" s="253"/>
      <c r="BG9" s="253"/>
      <c r="BH9" s="253"/>
      <c r="BI9" s="253"/>
      <c r="BJ9" s="253"/>
      <c r="BK9" s="253"/>
      <c r="BL9" s="253"/>
      <c r="BM9" s="253"/>
      <c r="BN9" s="253"/>
      <c r="BO9" s="253"/>
      <c r="BP9" s="253"/>
      <c r="BQ9" s="262">
        <v>3</v>
      </c>
      <c r="BR9" s="263"/>
      <c r="BS9" s="1105"/>
      <c r="BT9" s="1106"/>
      <c r="BU9" s="1106"/>
      <c r="BV9" s="1106"/>
      <c r="BW9" s="1106"/>
      <c r="BX9" s="1106"/>
      <c r="BY9" s="1106"/>
      <c r="BZ9" s="1106"/>
      <c r="CA9" s="1106"/>
      <c r="CB9" s="1106"/>
      <c r="CC9" s="1106"/>
      <c r="CD9" s="1106"/>
      <c r="CE9" s="1106"/>
      <c r="CF9" s="1106"/>
      <c r="CG9" s="1107"/>
      <c r="CH9" s="1080"/>
      <c r="CI9" s="1081"/>
      <c r="CJ9" s="1081"/>
      <c r="CK9" s="1081"/>
      <c r="CL9" s="1082"/>
      <c r="CM9" s="1080"/>
      <c r="CN9" s="1081"/>
      <c r="CO9" s="1081"/>
      <c r="CP9" s="1081"/>
      <c r="CQ9" s="1082"/>
      <c r="CR9" s="1080"/>
      <c r="CS9" s="1081"/>
      <c r="CT9" s="1081"/>
      <c r="CU9" s="1081"/>
      <c r="CV9" s="1082"/>
      <c r="CW9" s="1080"/>
      <c r="CX9" s="1081"/>
      <c r="CY9" s="1081"/>
      <c r="CZ9" s="1081"/>
      <c r="DA9" s="1082"/>
      <c r="DB9" s="1080"/>
      <c r="DC9" s="1081"/>
      <c r="DD9" s="1081"/>
      <c r="DE9" s="1081"/>
      <c r="DF9" s="1082"/>
      <c r="DG9" s="1080"/>
      <c r="DH9" s="1081"/>
      <c r="DI9" s="1081"/>
      <c r="DJ9" s="1081"/>
      <c r="DK9" s="1082"/>
      <c r="DL9" s="1080"/>
      <c r="DM9" s="1081"/>
      <c r="DN9" s="1081"/>
      <c r="DO9" s="1081"/>
      <c r="DP9" s="1082"/>
      <c r="DQ9" s="1080"/>
      <c r="DR9" s="1081"/>
      <c r="DS9" s="1081"/>
      <c r="DT9" s="1081"/>
      <c r="DU9" s="1082"/>
      <c r="DV9" s="1083"/>
      <c r="DW9" s="1084"/>
      <c r="DX9" s="1084"/>
      <c r="DY9" s="1084"/>
      <c r="DZ9" s="1085"/>
      <c r="EA9" s="254"/>
    </row>
    <row r="10" spans="1:131" s="255" customFormat="1" ht="26.25" customHeight="1">
      <c r="A10" s="261">
        <v>4</v>
      </c>
      <c r="B10" s="1128"/>
      <c r="C10" s="1129"/>
      <c r="D10" s="1129"/>
      <c r="E10" s="1129"/>
      <c r="F10" s="1129"/>
      <c r="G10" s="1129"/>
      <c r="H10" s="1129"/>
      <c r="I10" s="1129"/>
      <c r="J10" s="1129"/>
      <c r="K10" s="1129"/>
      <c r="L10" s="1129"/>
      <c r="M10" s="1129"/>
      <c r="N10" s="1129"/>
      <c r="O10" s="1129"/>
      <c r="P10" s="1130"/>
      <c r="Q10" s="1134"/>
      <c r="R10" s="1135"/>
      <c r="S10" s="1135"/>
      <c r="T10" s="1135"/>
      <c r="U10" s="1135"/>
      <c r="V10" s="1135"/>
      <c r="W10" s="1135"/>
      <c r="X10" s="1135"/>
      <c r="Y10" s="1135"/>
      <c r="Z10" s="1135"/>
      <c r="AA10" s="1135"/>
      <c r="AB10" s="1135"/>
      <c r="AC10" s="1135"/>
      <c r="AD10" s="1135"/>
      <c r="AE10" s="1136"/>
      <c r="AF10" s="1110"/>
      <c r="AG10" s="1111"/>
      <c r="AH10" s="1111"/>
      <c r="AI10" s="1111"/>
      <c r="AJ10" s="1112"/>
      <c r="AK10" s="1177"/>
      <c r="AL10" s="1178"/>
      <c r="AM10" s="1178"/>
      <c r="AN10" s="1178"/>
      <c r="AO10" s="1178"/>
      <c r="AP10" s="1178"/>
      <c r="AQ10" s="1178"/>
      <c r="AR10" s="1178"/>
      <c r="AS10" s="1178"/>
      <c r="AT10" s="1178"/>
      <c r="AU10" s="1175"/>
      <c r="AV10" s="1175"/>
      <c r="AW10" s="1175"/>
      <c r="AX10" s="1175"/>
      <c r="AY10" s="1176"/>
      <c r="AZ10" s="252"/>
      <c r="BA10" s="252"/>
      <c r="BB10" s="252"/>
      <c r="BC10" s="252"/>
      <c r="BD10" s="252"/>
      <c r="BE10" s="253"/>
      <c r="BF10" s="253"/>
      <c r="BG10" s="253"/>
      <c r="BH10" s="253"/>
      <c r="BI10" s="253"/>
      <c r="BJ10" s="253"/>
      <c r="BK10" s="253"/>
      <c r="BL10" s="253"/>
      <c r="BM10" s="253"/>
      <c r="BN10" s="253"/>
      <c r="BO10" s="253"/>
      <c r="BP10" s="253"/>
      <c r="BQ10" s="262">
        <v>4</v>
      </c>
      <c r="BR10" s="263"/>
      <c r="BS10" s="1105"/>
      <c r="BT10" s="1106"/>
      <c r="BU10" s="1106"/>
      <c r="BV10" s="1106"/>
      <c r="BW10" s="1106"/>
      <c r="BX10" s="1106"/>
      <c r="BY10" s="1106"/>
      <c r="BZ10" s="1106"/>
      <c r="CA10" s="1106"/>
      <c r="CB10" s="1106"/>
      <c r="CC10" s="1106"/>
      <c r="CD10" s="1106"/>
      <c r="CE10" s="1106"/>
      <c r="CF10" s="1106"/>
      <c r="CG10" s="1107"/>
      <c r="CH10" s="1080"/>
      <c r="CI10" s="1081"/>
      <c r="CJ10" s="1081"/>
      <c r="CK10" s="1081"/>
      <c r="CL10" s="1082"/>
      <c r="CM10" s="1080"/>
      <c r="CN10" s="1081"/>
      <c r="CO10" s="1081"/>
      <c r="CP10" s="1081"/>
      <c r="CQ10" s="1082"/>
      <c r="CR10" s="1080"/>
      <c r="CS10" s="1081"/>
      <c r="CT10" s="1081"/>
      <c r="CU10" s="1081"/>
      <c r="CV10" s="1082"/>
      <c r="CW10" s="1080"/>
      <c r="CX10" s="1081"/>
      <c r="CY10" s="1081"/>
      <c r="CZ10" s="1081"/>
      <c r="DA10" s="1082"/>
      <c r="DB10" s="1080"/>
      <c r="DC10" s="1081"/>
      <c r="DD10" s="1081"/>
      <c r="DE10" s="1081"/>
      <c r="DF10" s="1082"/>
      <c r="DG10" s="1080"/>
      <c r="DH10" s="1081"/>
      <c r="DI10" s="1081"/>
      <c r="DJ10" s="1081"/>
      <c r="DK10" s="1082"/>
      <c r="DL10" s="1080"/>
      <c r="DM10" s="1081"/>
      <c r="DN10" s="1081"/>
      <c r="DO10" s="1081"/>
      <c r="DP10" s="1082"/>
      <c r="DQ10" s="1080"/>
      <c r="DR10" s="1081"/>
      <c r="DS10" s="1081"/>
      <c r="DT10" s="1081"/>
      <c r="DU10" s="1082"/>
      <c r="DV10" s="1083"/>
      <c r="DW10" s="1084"/>
      <c r="DX10" s="1084"/>
      <c r="DY10" s="1084"/>
      <c r="DZ10" s="1085"/>
      <c r="EA10" s="254"/>
    </row>
    <row r="11" spans="1:131" s="255" customFormat="1" ht="26.25" customHeight="1">
      <c r="A11" s="261">
        <v>5</v>
      </c>
      <c r="B11" s="1128"/>
      <c r="C11" s="1129"/>
      <c r="D11" s="1129"/>
      <c r="E11" s="1129"/>
      <c r="F11" s="1129"/>
      <c r="G11" s="1129"/>
      <c r="H11" s="1129"/>
      <c r="I11" s="1129"/>
      <c r="J11" s="1129"/>
      <c r="K11" s="1129"/>
      <c r="L11" s="1129"/>
      <c r="M11" s="1129"/>
      <c r="N11" s="1129"/>
      <c r="O11" s="1129"/>
      <c r="P11" s="1130"/>
      <c r="Q11" s="1134"/>
      <c r="R11" s="1135"/>
      <c r="S11" s="1135"/>
      <c r="T11" s="1135"/>
      <c r="U11" s="1135"/>
      <c r="V11" s="1135"/>
      <c r="W11" s="1135"/>
      <c r="X11" s="1135"/>
      <c r="Y11" s="1135"/>
      <c r="Z11" s="1135"/>
      <c r="AA11" s="1135"/>
      <c r="AB11" s="1135"/>
      <c r="AC11" s="1135"/>
      <c r="AD11" s="1135"/>
      <c r="AE11" s="1136"/>
      <c r="AF11" s="1110"/>
      <c r="AG11" s="1111"/>
      <c r="AH11" s="1111"/>
      <c r="AI11" s="1111"/>
      <c r="AJ11" s="1112"/>
      <c r="AK11" s="1177"/>
      <c r="AL11" s="1178"/>
      <c r="AM11" s="1178"/>
      <c r="AN11" s="1178"/>
      <c r="AO11" s="1178"/>
      <c r="AP11" s="1178"/>
      <c r="AQ11" s="1178"/>
      <c r="AR11" s="1178"/>
      <c r="AS11" s="1178"/>
      <c r="AT11" s="1178"/>
      <c r="AU11" s="1175"/>
      <c r="AV11" s="1175"/>
      <c r="AW11" s="1175"/>
      <c r="AX11" s="1175"/>
      <c r="AY11" s="1176"/>
      <c r="AZ11" s="252"/>
      <c r="BA11" s="252"/>
      <c r="BB11" s="252"/>
      <c r="BC11" s="252"/>
      <c r="BD11" s="252"/>
      <c r="BE11" s="253"/>
      <c r="BF11" s="253"/>
      <c r="BG11" s="253"/>
      <c r="BH11" s="253"/>
      <c r="BI11" s="253"/>
      <c r="BJ11" s="253"/>
      <c r="BK11" s="253"/>
      <c r="BL11" s="253"/>
      <c r="BM11" s="253"/>
      <c r="BN11" s="253"/>
      <c r="BO11" s="253"/>
      <c r="BP11" s="253"/>
      <c r="BQ11" s="262">
        <v>5</v>
      </c>
      <c r="BR11" s="263"/>
      <c r="BS11" s="1105"/>
      <c r="BT11" s="1106"/>
      <c r="BU11" s="1106"/>
      <c r="BV11" s="1106"/>
      <c r="BW11" s="1106"/>
      <c r="BX11" s="1106"/>
      <c r="BY11" s="1106"/>
      <c r="BZ11" s="1106"/>
      <c r="CA11" s="1106"/>
      <c r="CB11" s="1106"/>
      <c r="CC11" s="1106"/>
      <c r="CD11" s="1106"/>
      <c r="CE11" s="1106"/>
      <c r="CF11" s="1106"/>
      <c r="CG11" s="1107"/>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3"/>
      <c r="DW11" s="1084"/>
      <c r="DX11" s="1084"/>
      <c r="DY11" s="1084"/>
      <c r="DZ11" s="1085"/>
      <c r="EA11" s="254"/>
    </row>
    <row r="12" spans="1:131" s="255" customFormat="1" ht="26.25" customHeight="1">
      <c r="A12" s="261">
        <v>6</v>
      </c>
      <c r="B12" s="1128"/>
      <c r="C12" s="1129"/>
      <c r="D12" s="1129"/>
      <c r="E12" s="1129"/>
      <c r="F12" s="1129"/>
      <c r="G12" s="1129"/>
      <c r="H12" s="1129"/>
      <c r="I12" s="1129"/>
      <c r="J12" s="1129"/>
      <c r="K12" s="1129"/>
      <c r="L12" s="1129"/>
      <c r="M12" s="1129"/>
      <c r="N12" s="1129"/>
      <c r="O12" s="1129"/>
      <c r="P12" s="1130"/>
      <c r="Q12" s="1134"/>
      <c r="R12" s="1135"/>
      <c r="S12" s="1135"/>
      <c r="T12" s="1135"/>
      <c r="U12" s="1135"/>
      <c r="V12" s="1135"/>
      <c r="W12" s="1135"/>
      <c r="X12" s="1135"/>
      <c r="Y12" s="1135"/>
      <c r="Z12" s="1135"/>
      <c r="AA12" s="1135"/>
      <c r="AB12" s="1135"/>
      <c r="AC12" s="1135"/>
      <c r="AD12" s="1135"/>
      <c r="AE12" s="1136"/>
      <c r="AF12" s="1110"/>
      <c r="AG12" s="1111"/>
      <c r="AH12" s="1111"/>
      <c r="AI12" s="1111"/>
      <c r="AJ12" s="1112"/>
      <c r="AK12" s="1177"/>
      <c r="AL12" s="1178"/>
      <c r="AM12" s="1178"/>
      <c r="AN12" s="1178"/>
      <c r="AO12" s="1178"/>
      <c r="AP12" s="1178"/>
      <c r="AQ12" s="1178"/>
      <c r="AR12" s="1178"/>
      <c r="AS12" s="1178"/>
      <c r="AT12" s="1178"/>
      <c r="AU12" s="1175"/>
      <c r="AV12" s="1175"/>
      <c r="AW12" s="1175"/>
      <c r="AX12" s="1175"/>
      <c r="AY12" s="1176"/>
      <c r="AZ12" s="252"/>
      <c r="BA12" s="252"/>
      <c r="BB12" s="252"/>
      <c r="BC12" s="252"/>
      <c r="BD12" s="252"/>
      <c r="BE12" s="253"/>
      <c r="BF12" s="253"/>
      <c r="BG12" s="253"/>
      <c r="BH12" s="253"/>
      <c r="BI12" s="253"/>
      <c r="BJ12" s="253"/>
      <c r="BK12" s="253"/>
      <c r="BL12" s="253"/>
      <c r="BM12" s="253"/>
      <c r="BN12" s="253"/>
      <c r="BO12" s="253"/>
      <c r="BP12" s="253"/>
      <c r="BQ12" s="262">
        <v>6</v>
      </c>
      <c r="BR12" s="263"/>
      <c r="BS12" s="1105"/>
      <c r="BT12" s="1106"/>
      <c r="BU12" s="1106"/>
      <c r="BV12" s="1106"/>
      <c r="BW12" s="1106"/>
      <c r="BX12" s="1106"/>
      <c r="BY12" s="1106"/>
      <c r="BZ12" s="1106"/>
      <c r="CA12" s="1106"/>
      <c r="CB12" s="1106"/>
      <c r="CC12" s="1106"/>
      <c r="CD12" s="1106"/>
      <c r="CE12" s="1106"/>
      <c r="CF12" s="1106"/>
      <c r="CG12" s="1107"/>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3"/>
      <c r="DW12" s="1084"/>
      <c r="DX12" s="1084"/>
      <c r="DY12" s="1084"/>
      <c r="DZ12" s="1085"/>
      <c r="EA12" s="254"/>
    </row>
    <row r="13" spans="1:131" s="255" customFormat="1" ht="26.25" customHeight="1">
      <c r="A13" s="261">
        <v>7</v>
      </c>
      <c r="B13" s="1128"/>
      <c r="C13" s="1129"/>
      <c r="D13" s="1129"/>
      <c r="E13" s="1129"/>
      <c r="F13" s="1129"/>
      <c r="G13" s="1129"/>
      <c r="H13" s="1129"/>
      <c r="I13" s="1129"/>
      <c r="J13" s="1129"/>
      <c r="K13" s="1129"/>
      <c r="L13" s="1129"/>
      <c r="M13" s="1129"/>
      <c r="N13" s="1129"/>
      <c r="O13" s="1129"/>
      <c r="P13" s="1130"/>
      <c r="Q13" s="1134"/>
      <c r="R13" s="1135"/>
      <c r="S13" s="1135"/>
      <c r="T13" s="1135"/>
      <c r="U13" s="1135"/>
      <c r="V13" s="1135"/>
      <c r="W13" s="1135"/>
      <c r="X13" s="1135"/>
      <c r="Y13" s="1135"/>
      <c r="Z13" s="1135"/>
      <c r="AA13" s="1135"/>
      <c r="AB13" s="1135"/>
      <c r="AC13" s="1135"/>
      <c r="AD13" s="1135"/>
      <c r="AE13" s="1136"/>
      <c r="AF13" s="1110"/>
      <c r="AG13" s="1111"/>
      <c r="AH13" s="1111"/>
      <c r="AI13" s="1111"/>
      <c r="AJ13" s="1112"/>
      <c r="AK13" s="1177"/>
      <c r="AL13" s="1178"/>
      <c r="AM13" s="1178"/>
      <c r="AN13" s="1178"/>
      <c r="AO13" s="1178"/>
      <c r="AP13" s="1178"/>
      <c r="AQ13" s="1178"/>
      <c r="AR13" s="1178"/>
      <c r="AS13" s="1178"/>
      <c r="AT13" s="1178"/>
      <c r="AU13" s="1175"/>
      <c r="AV13" s="1175"/>
      <c r="AW13" s="1175"/>
      <c r="AX13" s="1175"/>
      <c r="AY13" s="1176"/>
      <c r="AZ13" s="252"/>
      <c r="BA13" s="252"/>
      <c r="BB13" s="252"/>
      <c r="BC13" s="252"/>
      <c r="BD13" s="252"/>
      <c r="BE13" s="253"/>
      <c r="BF13" s="253"/>
      <c r="BG13" s="253"/>
      <c r="BH13" s="253"/>
      <c r="BI13" s="253"/>
      <c r="BJ13" s="253"/>
      <c r="BK13" s="253"/>
      <c r="BL13" s="253"/>
      <c r="BM13" s="253"/>
      <c r="BN13" s="253"/>
      <c r="BO13" s="253"/>
      <c r="BP13" s="253"/>
      <c r="BQ13" s="262">
        <v>7</v>
      </c>
      <c r="BR13" s="263"/>
      <c r="BS13" s="1105"/>
      <c r="BT13" s="1106"/>
      <c r="BU13" s="1106"/>
      <c r="BV13" s="1106"/>
      <c r="BW13" s="1106"/>
      <c r="BX13" s="1106"/>
      <c r="BY13" s="1106"/>
      <c r="BZ13" s="1106"/>
      <c r="CA13" s="1106"/>
      <c r="CB13" s="1106"/>
      <c r="CC13" s="1106"/>
      <c r="CD13" s="1106"/>
      <c r="CE13" s="1106"/>
      <c r="CF13" s="1106"/>
      <c r="CG13" s="1107"/>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3"/>
      <c r="DW13" s="1084"/>
      <c r="DX13" s="1084"/>
      <c r="DY13" s="1084"/>
      <c r="DZ13" s="1085"/>
      <c r="EA13" s="254"/>
    </row>
    <row r="14" spans="1:131" s="255" customFormat="1" ht="26.25" customHeight="1">
      <c r="A14" s="261">
        <v>8</v>
      </c>
      <c r="B14" s="1128"/>
      <c r="C14" s="1129"/>
      <c r="D14" s="1129"/>
      <c r="E14" s="1129"/>
      <c r="F14" s="1129"/>
      <c r="G14" s="1129"/>
      <c r="H14" s="1129"/>
      <c r="I14" s="1129"/>
      <c r="J14" s="1129"/>
      <c r="K14" s="1129"/>
      <c r="L14" s="1129"/>
      <c r="M14" s="1129"/>
      <c r="N14" s="1129"/>
      <c r="O14" s="1129"/>
      <c r="P14" s="1130"/>
      <c r="Q14" s="1134"/>
      <c r="R14" s="1135"/>
      <c r="S14" s="1135"/>
      <c r="T14" s="1135"/>
      <c r="U14" s="1135"/>
      <c r="V14" s="1135"/>
      <c r="W14" s="1135"/>
      <c r="X14" s="1135"/>
      <c r="Y14" s="1135"/>
      <c r="Z14" s="1135"/>
      <c r="AA14" s="1135"/>
      <c r="AB14" s="1135"/>
      <c r="AC14" s="1135"/>
      <c r="AD14" s="1135"/>
      <c r="AE14" s="1136"/>
      <c r="AF14" s="1110"/>
      <c r="AG14" s="1111"/>
      <c r="AH14" s="1111"/>
      <c r="AI14" s="1111"/>
      <c r="AJ14" s="1112"/>
      <c r="AK14" s="1177"/>
      <c r="AL14" s="1178"/>
      <c r="AM14" s="1178"/>
      <c r="AN14" s="1178"/>
      <c r="AO14" s="1178"/>
      <c r="AP14" s="1178"/>
      <c r="AQ14" s="1178"/>
      <c r="AR14" s="1178"/>
      <c r="AS14" s="1178"/>
      <c r="AT14" s="1178"/>
      <c r="AU14" s="1175"/>
      <c r="AV14" s="1175"/>
      <c r="AW14" s="1175"/>
      <c r="AX14" s="1175"/>
      <c r="AY14" s="1176"/>
      <c r="AZ14" s="252"/>
      <c r="BA14" s="252"/>
      <c r="BB14" s="252"/>
      <c r="BC14" s="252"/>
      <c r="BD14" s="252"/>
      <c r="BE14" s="253"/>
      <c r="BF14" s="253"/>
      <c r="BG14" s="253"/>
      <c r="BH14" s="253"/>
      <c r="BI14" s="253"/>
      <c r="BJ14" s="253"/>
      <c r="BK14" s="253"/>
      <c r="BL14" s="253"/>
      <c r="BM14" s="253"/>
      <c r="BN14" s="253"/>
      <c r="BO14" s="253"/>
      <c r="BP14" s="253"/>
      <c r="BQ14" s="262">
        <v>8</v>
      </c>
      <c r="BR14" s="263"/>
      <c r="BS14" s="1105"/>
      <c r="BT14" s="1106"/>
      <c r="BU14" s="1106"/>
      <c r="BV14" s="1106"/>
      <c r="BW14" s="1106"/>
      <c r="BX14" s="1106"/>
      <c r="BY14" s="1106"/>
      <c r="BZ14" s="1106"/>
      <c r="CA14" s="1106"/>
      <c r="CB14" s="1106"/>
      <c r="CC14" s="1106"/>
      <c r="CD14" s="1106"/>
      <c r="CE14" s="1106"/>
      <c r="CF14" s="1106"/>
      <c r="CG14" s="1107"/>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3"/>
      <c r="DW14" s="1084"/>
      <c r="DX14" s="1084"/>
      <c r="DY14" s="1084"/>
      <c r="DZ14" s="1085"/>
      <c r="EA14" s="254"/>
    </row>
    <row r="15" spans="1:131" s="255" customFormat="1" ht="26.25" customHeight="1">
      <c r="A15" s="261">
        <v>9</v>
      </c>
      <c r="B15" s="1128"/>
      <c r="C15" s="1129"/>
      <c r="D15" s="1129"/>
      <c r="E15" s="1129"/>
      <c r="F15" s="1129"/>
      <c r="G15" s="1129"/>
      <c r="H15" s="1129"/>
      <c r="I15" s="1129"/>
      <c r="J15" s="1129"/>
      <c r="K15" s="1129"/>
      <c r="L15" s="1129"/>
      <c r="M15" s="1129"/>
      <c r="N15" s="1129"/>
      <c r="O15" s="1129"/>
      <c r="P15" s="1130"/>
      <c r="Q15" s="1134"/>
      <c r="R15" s="1135"/>
      <c r="S15" s="1135"/>
      <c r="T15" s="1135"/>
      <c r="U15" s="1135"/>
      <c r="V15" s="1135"/>
      <c r="W15" s="1135"/>
      <c r="X15" s="1135"/>
      <c r="Y15" s="1135"/>
      <c r="Z15" s="1135"/>
      <c r="AA15" s="1135"/>
      <c r="AB15" s="1135"/>
      <c r="AC15" s="1135"/>
      <c r="AD15" s="1135"/>
      <c r="AE15" s="1136"/>
      <c r="AF15" s="1110"/>
      <c r="AG15" s="1111"/>
      <c r="AH15" s="1111"/>
      <c r="AI15" s="1111"/>
      <c r="AJ15" s="1112"/>
      <c r="AK15" s="1177"/>
      <c r="AL15" s="1178"/>
      <c r="AM15" s="1178"/>
      <c r="AN15" s="1178"/>
      <c r="AO15" s="1178"/>
      <c r="AP15" s="1178"/>
      <c r="AQ15" s="1178"/>
      <c r="AR15" s="1178"/>
      <c r="AS15" s="1178"/>
      <c r="AT15" s="1178"/>
      <c r="AU15" s="1175"/>
      <c r="AV15" s="1175"/>
      <c r="AW15" s="1175"/>
      <c r="AX15" s="1175"/>
      <c r="AY15" s="1176"/>
      <c r="AZ15" s="252"/>
      <c r="BA15" s="252"/>
      <c r="BB15" s="252"/>
      <c r="BC15" s="252"/>
      <c r="BD15" s="252"/>
      <c r="BE15" s="253"/>
      <c r="BF15" s="253"/>
      <c r="BG15" s="253"/>
      <c r="BH15" s="253"/>
      <c r="BI15" s="253"/>
      <c r="BJ15" s="253"/>
      <c r="BK15" s="253"/>
      <c r="BL15" s="253"/>
      <c r="BM15" s="253"/>
      <c r="BN15" s="253"/>
      <c r="BO15" s="253"/>
      <c r="BP15" s="253"/>
      <c r="BQ15" s="262">
        <v>9</v>
      </c>
      <c r="BR15" s="263"/>
      <c r="BS15" s="1105"/>
      <c r="BT15" s="1106"/>
      <c r="BU15" s="1106"/>
      <c r="BV15" s="1106"/>
      <c r="BW15" s="1106"/>
      <c r="BX15" s="1106"/>
      <c r="BY15" s="1106"/>
      <c r="BZ15" s="1106"/>
      <c r="CA15" s="1106"/>
      <c r="CB15" s="1106"/>
      <c r="CC15" s="1106"/>
      <c r="CD15" s="1106"/>
      <c r="CE15" s="1106"/>
      <c r="CF15" s="1106"/>
      <c r="CG15" s="1107"/>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3"/>
      <c r="DW15" s="1084"/>
      <c r="DX15" s="1084"/>
      <c r="DY15" s="1084"/>
      <c r="DZ15" s="1085"/>
      <c r="EA15" s="254"/>
    </row>
    <row r="16" spans="1:131" s="255" customFormat="1" ht="26.25" customHeight="1">
      <c r="A16" s="261">
        <v>10</v>
      </c>
      <c r="B16" s="1128"/>
      <c r="C16" s="1129"/>
      <c r="D16" s="1129"/>
      <c r="E16" s="1129"/>
      <c r="F16" s="1129"/>
      <c r="G16" s="1129"/>
      <c r="H16" s="1129"/>
      <c r="I16" s="1129"/>
      <c r="J16" s="1129"/>
      <c r="K16" s="1129"/>
      <c r="L16" s="1129"/>
      <c r="M16" s="1129"/>
      <c r="N16" s="1129"/>
      <c r="O16" s="1129"/>
      <c r="P16" s="1130"/>
      <c r="Q16" s="1134"/>
      <c r="R16" s="1135"/>
      <c r="S16" s="1135"/>
      <c r="T16" s="1135"/>
      <c r="U16" s="1135"/>
      <c r="V16" s="1135"/>
      <c r="W16" s="1135"/>
      <c r="X16" s="1135"/>
      <c r="Y16" s="1135"/>
      <c r="Z16" s="1135"/>
      <c r="AA16" s="1135"/>
      <c r="AB16" s="1135"/>
      <c r="AC16" s="1135"/>
      <c r="AD16" s="1135"/>
      <c r="AE16" s="1136"/>
      <c r="AF16" s="1110"/>
      <c r="AG16" s="1111"/>
      <c r="AH16" s="1111"/>
      <c r="AI16" s="1111"/>
      <c r="AJ16" s="1112"/>
      <c r="AK16" s="1177"/>
      <c r="AL16" s="1178"/>
      <c r="AM16" s="1178"/>
      <c r="AN16" s="1178"/>
      <c r="AO16" s="1178"/>
      <c r="AP16" s="1178"/>
      <c r="AQ16" s="1178"/>
      <c r="AR16" s="1178"/>
      <c r="AS16" s="1178"/>
      <c r="AT16" s="1178"/>
      <c r="AU16" s="1175"/>
      <c r="AV16" s="1175"/>
      <c r="AW16" s="1175"/>
      <c r="AX16" s="1175"/>
      <c r="AY16" s="1176"/>
      <c r="AZ16" s="252"/>
      <c r="BA16" s="252"/>
      <c r="BB16" s="252"/>
      <c r="BC16" s="252"/>
      <c r="BD16" s="252"/>
      <c r="BE16" s="253"/>
      <c r="BF16" s="253"/>
      <c r="BG16" s="253"/>
      <c r="BH16" s="253"/>
      <c r="BI16" s="253"/>
      <c r="BJ16" s="253"/>
      <c r="BK16" s="253"/>
      <c r="BL16" s="253"/>
      <c r="BM16" s="253"/>
      <c r="BN16" s="253"/>
      <c r="BO16" s="253"/>
      <c r="BP16" s="253"/>
      <c r="BQ16" s="262">
        <v>10</v>
      </c>
      <c r="BR16" s="263"/>
      <c r="BS16" s="1105"/>
      <c r="BT16" s="1106"/>
      <c r="BU16" s="1106"/>
      <c r="BV16" s="1106"/>
      <c r="BW16" s="1106"/>
      <c r="BX16" s="1106"/>
      <c r="BY16" s="1106"/>
      <c r="BZ16" s="1106"/>
      <c r="CA16" s="1106"/>
      <c r="CB16" s="1106"/>
      <c r="CC16" s="1106"/>
      <c r="CD16" s="1106"/>
      <c r="CE16" s="1106"/>
      <c r="CF16" s="1106"/>
      <c r="CG16" s="1107"/>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3"/>
      <c r="DW16" s="1084"/>
      <c r="DX16" s="1084"/>
      <c r="DY16" s="1084"/>
      <c r="DZ16" s="1085"/>
      <c r="EA16" s="254"/>
    </row>
    <row r="17" spans="1:131" s="255" customFormat="1" ht="26.25" customHeight="1">
      <c r="A17" s="261">
        <v>11</v>
      </c>
      <c r="B17" s="1128"/>
      <c r="C17" s="1129"/>
      <c r="D17" s="1129"/>
      <c r="E17" s="1129"/>
      <c r="F17" s="1129"/>
      <c r="G17" s="1129"/>
      <c r="H17" s="1129"/>
      <c r="I17" s="1129"/>
      <c r="J17" s="1129"/>
      <c r="K17" s="1129"/>
      <c r="L17" s="1129"/>
      <c r="M17" s="1129"/>
      <c r="N17" s="1129"/>
      <c r="O17" s="1129"/>
      <c r="P17" s="1130"/>
      <c r="Q17" s="1134"/>
      <c r="R17" s="1135"/>
      <c r="S17" s="1135"/>
      <c r="T17" s="1135"/>
      <c r="U17" s="1135"/>
      <c r="V17" s="1135"/>
      <c r="W17" s="1135"/>
      <c r="X17" s="1135"/>
      <c r="Y17" s="1135"/>
      <c r="Z17" s="1135"/>
      <c r="AA17" s="1135"/>
      <c r="AB17" s="1135"/>
      <c r="AC17" s="1135"/>
      <c r="AD17" s="1135"/>
      <c r="AE17" s="1136"/>
      <c r="AF17" s="1110"/>
      <c r="AG17" s="1111"/>
      <c r="AH17" s="1111"/>
      <c r="AI17" s="1111"/>
      <c r="AJ17" s="1112"/>
      <c r="AK17" s="1177"/>
      <c r="AL17" s="1178"/>
      <c r="AM17" s="1178"/>
      <c r="AN17" s="1178"/>
      <c r="AO17" s="1178"/>
      <c r="AP17" s="1178"/>
      <c r="AQ17" s="1178"/>
      <c r="AR17" s="1178"/>
      <c r="AS17" s="1178"/>
      <c r="AT17" s="1178"/>
      <c r="AU17" s="1175"/>
      <c r="AV17" s="1175"/>
      <c r="AW17" s="1175"/>
      <c r="AX17" s="1175"/>
      <c r="AY17" s="1176"/>
      <c r="AZ17" s="252"/>
      <c r="BA17" s="252"/>
      <c r="BB17" s="252"/>
      <c r="BC17" s="252"/>
      <c r="BD17" s="252"/>
      <c r="BE17" s="253"/>
      <c r="BF17" s="253"/>
      <c r="BG17" s="253"/>
      <c r="BH17" s="253"/>
      <c r="BI17" s="253"/>
      <c r="BJ17" s="253"/>
      <c r="BK17" s="253"/>
      <c r="BL17" s="253"/>
      <c r="BM17" s="253"/>
      <c r="BN17" s="253"/>
      <c r="BO17" s="253"/>
      <c r="BP17" s="253"/>
      <c r="BQ17" s="262">
        <v>11</v>
      </c>
      <c r="BR17" s="263"/>
      <c r="BS17" s="1105"/>
      <c r="BT17" s="1106"/>
      <c r="BU17" s="1106"/>
      <c r="BV17" s="1106"/>
      <c r="BW17" s="1106"/>
      <c r="BX17" s="1106"/>
      <c r="BY17" s="1106"/>
      <c r="BZ17" s="1106"/>
      <c r="CA17" s="1106"/>
      <c r="CB17" s="1106"/>
      <c r="CC17" s="1106"/>
      <c r="CD17" s="1106"/>
      <c r="CE17" s="1106"/>
      <c r="CF17" s="1106"/>
      <c r="CG17" s="1107"/>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3"/>
      <c r="DW17" s="1084"/>
      <c r="DX17" s="1084"/>
      <c r="DY17" s="1084"/>
      <c r="DZ17" s="1085"/>
      <c r="EA17" s="254"/>
    </row>
    <row r="18" spans="1:131" s="255" customFormat="1" ht="26.25" customHeight="1">
      <c r="A18" s="261">
        <v>12</v>
      </c>
      <c r="B18" s="1128"/>
      <c r="C18" s="1129"/>
      <c r="D18" s="1129"/>
      <c r="E18" s="1129"/>
      <c r="F18" s="1129"/>
      <c r="G18" s="1129"/>
      <c r="H18" s="1129"/>
      <c r="I18" s="1129"/>
      <c r="J18" s="1129"/>
      <c r="K18" s="1129"/>
      <c r="L18" s="1129"/>
      <c r="M18" s="1129"/>
      <c r="N18" s="1129"/>
      <c r="O18" s="1129"/>
      <c r="P18" s="1130"/>
      <c r="Q18" s="1134"/>
      <c r="R18" s="1135"/>
      <c r="S18" s="1135"/>
      <c r="T18" s="1135"/>
      <c r="U18" s="1135"/>
      <c r="V18" s="1135"/>
      <c r="W18" s="1135"/>
      <c r="X18" s="1135"/>
      <c r="Y18" s="1135"/>
      <c r="Z18" s="1135"/>
      <c r="AA18" s="1135"/>
      <c r="AB18" s="1135"/>
      <c r="AC18" s="1135"/>
      <c r="AD18" s="1135"/>
      <c r="AE18" s="1136"/>
      <c r="AF18" s="1110"/>
      <c r="AG18" s="1111"/>
      <c r="AH18" s="1111"/>
      <c r="AI18" s="1111"/>
      <c r="AJ18" s="1112"/>
      <c r="AK18" s="1177"/>
      <c r="AL18" s="1178"/>
      <c r="AM18" s="1178"/>
      <c r="AN18" s="1178"/>
      <c r="AO18" s="1178"/>
      <c r="AP18" s="1178"/>
      <c r="AQ18" s="1178"/>
      <c r="AR18" s="1178"/>
      <c r="AS18" s="1178"/>
      <c r="AT18" s="1178"/>
      <c r="AU18" s="1175"/>
      <c r="AV18" s="1175"/>
      <c r="AW18" s="1175"/>
      <c r="AX18" s="1175"/>
      <c r="AY18" s="1176"/>
      <c r="AZ18" s="252"/>
      <c r="BA18" s="252"/>
      <c r="BB18" s="252"/>
      <c r="BC18" s="252"/>
      <c r="BD18" s="252"/>
      <c r="BE18" s="253"/>
      <c r="BF18" s="253"/>
      <c r="BG18" s="253"/>
      <c r="BH18" s="253"/>
      <c r="BI18" s="253"/>
      <c r="BJ18" s="253"/>
      <c r="BK18" s="253"/>
      <c r="BL18" s="253"/>
      <c r="BM18" s="253"/>
      <c r="BN18" s="253"/>
      <c r="BO18" s="253"/>
      <c r="BP18" s="253"/>
      <c r="BQ18" s="262">
        <v>12</v>
      </c>
      <c r="BR18" s="263"/>
      <c r="BS18" s="1105"/>
      <c r="BT18" s="1106"/>
      <c r="BU18" s="1106"/>
      <c r="BV18" s="1106"/>
      <c r="BW18" s="1106"/>
      <c r="BX18" s="1106"/>
      <c r="BY18" s="1106"/>
      <c r="BZ18" s="1106"/>
      <c r="CA18" s="1106"/>
      <c r="CB18" s="1106"/>
      <c r="CC18" s="1106"/>
      <c r="CD18" s="1106"/>
      <c r="CE18" s="1106"/>
      <c r="CF18" s="1106"/>
      <c r="CG18" s="1107"/>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3"/>
      <c r="DW18" s="1084"/>
      <c r="DX18" s="1084"/>
      <c r="DY18" s="1084"/>
      <c r="DZ18" s="1085"/>
      <c r="EA18" s="254"/>
    </row>
    <row r="19" spans="1:131" s="255" customFormat="1" ht="26.25" customHeight="1">
      <c r="A19" s="261">
        <v>13</v>
      </c>
      <c r="B19" s="1128"/>
      <c r="C19" s="1129"/>
      <c r="D19" s="1129"/>
      <c r="E19" s="1129"/>
      <c r="F19" s="1129"/>
      <c r="G19" s="1129"/>
      <c r="H19" s="1129"/>
      <c r="I19" s="1129"/>
      <c r="J19" s="1129"/>
      <c r="K19" s="1129"/>
      <c r="L19" s="1129"/>
      <c r="M19" s="1129"/>
      <c r="N19" s="1129"/>
      <c r="O19" s="1129"/>
      <c r="P19" s="1130"/>
      <c r="Q19" s="1134"/>
      <c r="R19" s="1135"/>
      <c r="S19" s="1135"/>
      <c r="T19" s="1135"/>
      <c r="U19" s="1135"/>
      <c r="V19" s="1135"/>
      <c r="W19" s="1135"/>
      <c r="X19" s="1135"/>
      <c r="Y19" s="1135"/>
      <c r="Z19" s="1135"/>
      <c r="AA19" s="1135"/>
      <c r="AB19" s="1135"/>
      <c r="AC19" s="1135"/>
      <c r="AD19" s="1135"/>
      <c r="AE19" s="1136"/>
      <c r="AF19" s="1110"/>
      <c r="AG19" s="1111"/>
      <c r="AH19" s="1111"/>
      <c r="AI19" s="1111"/>
      <c r="AJ19" s="1112"/>
      <c r="AK19" s="1177"/>
      <c r="AL19" s="1178"/>
      <c r="AM19" s="1178"/>
      <c r="AN19" s="1178"/>
      <c r="AO19" s="1178"/>
      <c r="AP19" s="1178"/>
      <c r="AQ19" s="1178"/>
      <c r="AR19" s="1178"/>
      <c r="AS19" s="1178"/>
      <c r="AT19" s="1178"/>
      <c r="AU19" s="1175"/>
      <c r="AV19" s="1175"/>
      <c r="AW19" s="1175"/>
      <c r="AX19" s="1175"/>
      <c r="AY19" s="1176"/>
      <c r="AZ19" s="252"/>
      <c r="BA19" s="252"/>
      <c r="BB19" s="252"/>
      <c r="BC19" s="252"/>
      <c r="BD19" s="252"/>
      <c r="BE19" s="253"/>
      <c r="BF19" s="253"/>
      <c r="BG19" s="253"/>
      <c r="BH19" s="253"/>
      <c r="BI19" s="253"/>
      <c r="BJ19" s="253"/>
      <c r="BK19" s="253"/>
      <c r="BL19" s="253"/>
      <c r="BM19" s="253"/>
      <c r="BN19" s="253"/>
      <c r="BO19" s="253"/>
      <c r="BP19" s="253"/>
      <c r="BQ19" s="262">
        <v>13</v>
      </c>
      <c r="BR19" s="263"/>
      <c r="BS19" s="1105"/>
      <c r="BT19" s="1106"/>
      <c r="BU19" s="1106"/>
      <c r="BV19" s="1106"/>
      <c r="BW19" s="1106"/>
      <c r="BX19" s="1106"/>
      <c r="BY19" s="1106"/>
      <c r="BZ19" s="1106"/>
      <c r="CA19" s="1106"/>
      <c r="CB19" s="1106"/>
      <c r="CC19" s="1106"/>
      <c r="CD19" s="1106"/>
      <c r="CE19" s="1106"/>
      <c r="CF19" s="1106"/>
      <c r="CG19" s="1107"/>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3"/>
      <c r="DW19" s="1084"/>
      <c r="DX19" s="1084"/>
      <c r="DY19" s="1084"/>
      <c r="DZ19" s="1085"/>
      <c r="EA19" s="254"/>
    </row>
    <row r="20" spans="1:131" s="255" customFormat="1" ht="26.25" customHeight="1">
      <c r="A20" s="261">
        <v>14</v>
      </c>
      <c r="B20" s="1128"/>
      <c r="C20" s="1129"/>
      <c r="D20" s="1129"/>
      <c r="E20" s="1129"/>
      <c r="F20" s="1129"/>
      <c r="G20" s="1129"/>
      <c r="H20" s="1129"/>
      <c r="I20" s="1129"/>
      <c r="J20" s="1129"/>
      <c r="K20" s="1129"/>
      <c r="L20" s="1129"/>
      <c r="M20" s="1129"/>
      <c r="N20" s="1129"/>
      <c r="O20" s="1129"/>
      <c r="P20" s="1130"/>
      <c r="Q20" s="1134"/>
      <c r="R20" s="1135"/>
      <c r="S20" s="1135"/>
      <c r="T20" s="1135"/>
      <c r="U20" s="1135"/>
      <c r="V20" s="1135"/>
      <c r="W20" s="1135"/>
      <c r="X20" s="1135"/>
      <c r="Y20" s="1135"/>
      <c r="Z20" s="1135"/>
      <c r="AA20" s="1135"/>
      <c r="AB20" s="1135"/>
      <c r="AC20" s="1135"/>
      <c r="AD20" s="1135"/>
      <c r="AE20" s="1136"/>
      <c r="AF20" s="1110"/>
      <c r="AG20" s="1111"/>
      <c r="AH20" s="1111"/>
      <c r="AI20" s="1111"/>
      <c r="AJ20" s="1112"/>
      <c r="AK20" s="1177"/>
      <c r="AL20" s="1178"/>
      <c r="AM20" s="1178"/>
      <c r="AN20" s="1178"/>
      <c r="AO20" s="1178"/>
      <c r="AP20" s="1178"/>
      <c r="AQ20" s="1178"/>
      <c r="AR20" s="1178"/>
      <c r="AS20" s="1178"/>
      <c r="AT20" s="1178"/>
      <c r="AU20" s="1175"/>
      <c r="AV20" s="1175"/>
      <c r="AW20" s="1175"/>
      <c r="AX20" s="1175"/>
      <c r="AY20" s="1176"/>
      <c r="AZ20" s="252"/>
      <c r="BA20" s="252"/>
      <c r="BB20" s="252"/>
      <c r="BC20" s="252"/>
      <c r="BD20" s="252"/>
      <c r="BE20" s="253"/>
      <c r="BF20" s="253"/>
      <c r="BG20" s="253"/>
      <c r="BH20" s="253"/>
      <c r="BI20" s="253"/>
      <c r="BJ20" s="253"/>
      <c r="BK20" s="253"/>
      <c r="BL20" s="253"/>
      <c r="BM20" s="253"/>
      <c r="BN20" s="253"/>
      <c r="BO20" s="253"/>
      <c r="BP20" s="253"/>
      <c r="BQ20" s="262">
        <v>14</v>
      </c>
      <c r="BR20" s="263"/>
      <c r="BS20" s="1105"/>
      <c r="BT20" s="1106"/>
      <c r="BU20" s="1106"/>
      <c r="BV20" s="1106"/>
      <c r="BW20" s="1106"/>
      <c r="BX20" s="1106"/>
      <c r="BY20" s="1106"/>
      <c r="BZ20" s="1106"/>
      <c r="CA20" s="1106"/>
      <c r="CB20" s="1106"/>
      <c r="CC20" s="1106"/>
      <c r="CD20" s="1106"/>
      <c r="CE20" s="1106"/>
      <c r="CF20" s="1106"/>
      <c r="CG20" s="1107"/>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3"/>
      <c r="DW20" s="1084"/>
      <c r="DX20" s="1084"/>
      <c r="DY20" s="1084"/>
      <c r="DZ20" s="1085"/>
      <c r="EA20" s="254"/>
    </row>
    <row r="21" spans="1:131" s="255" customFormat="1" ht="26.25" customHeight="1" thickBot="1">
      <c r="A21" s="261">
        <v>15</v>
      </c>
      <c r="B21" s="1128"/>
      <c r="C21" s="1129"/>
      <c r="D21" s="1129"/>
      <c r="E21" s="1129"/>
      <c r="F21" s="1129"/>
      <c r="G21" s="1129"/>
      <c r="H21" s="1129"/>
      <c r="I21" s="1129"/>
      <c r="J21" s="1129"/>
      <c r="K21" s="1129"/>
      <c r="L21" s="1129"/>
      <c r="M21" s="1129"/>
      <c r="N21" s="1129"/>
      <c r="O21" s="1129"/>
      <c r="P21" s="1130"/>
      <c r="Q21" s="1134"/>
      <c r="R21" s="1135"/>
      <c r="S21" s="1135"/>
      <c r="T21" s="1135"/>
      <c r="U21" s="1135"/>
      <c r="V21" s="1135"/>
      <c r="W21" s="1135"/>
      <c r="X21" s="1135"/>
      <c r="Y21" s="1135"/>
      <c r="Z21" s="1135"/>
      <c r="AA21" s="1135"/>
      <c r="AB21" s="1135"/>
      <c r="AC21" s="1135"/>
      <c r="AD21" s="1135"/>
      <c r="AE21" s="1136"/>
      <c r="AF21" s="1110"/>
      <c r="AG21" s="1111"/>
      <c r="AH21" s="1111"/>
      <c r="AI21" s="1111"/>
      <c r="AJ21" s="1112"/>
      <c r="AK21" s="1177"/>
      <c r="AL21" s="1178"/>
      <c r="AM21" s="1178"/>
      <c r="AN21" s="1178"/>
      <c r="AO21" s="1178"/>
      <c r="AP21" s="1178"/>
      <c r="AQ21" s="1178"/>
      <c r="AR21" s="1178"/>
      <c r="AS21" s="1178"/>
      <c r="AT21" s="1178"/>
      <c r="AU21" s="1175"/>
      <c r="AV21" s="1175"/>
      <c r="AW21" s="1175"/>
      <c r="AX21" s="1175"/>
      <c r="AY21" s="1176"/>
      <c r="AZ21" s="252"/>
      <c r="BA21" s="252"/>
      <c r="BB21" s="252"/>
      <c r="BC21" s="252"/>
      <c r="BD21" s="252"/>
      <c r="BE21" s="253"/>
      <c r="BF21" s="253"/>
      <c r="BG21" s="253"/>
      <c r="BH21" s="253"/>
      <c r="BI21" s="253"/>
      <c r="BJ21" s="253"/>
      <c r="BK21" s="253"/>
      <c r="BL21" s="253"/>
      <c r="BM21" s="253"/>
      <c r="BN21" s="253"/>
      <c r="BO21" s="253"/>
      <c r="BP21" s="253"/>
      <c r="BQ21" s="262">
        <v>15</v>
      </c>
      <c r="BR21" s="263"/>
      <c r="BS21" s="1105"/>
      <c r="BT21" s="1106"/>
      <c r="BU21" s="1106"/>
      <c r="BV21" s="1106"/>
      <c r="BW21" s="1106"/>
      <c r="BX21" s="1106"/>
      <c r="BY21" s="1106"/>
      <c r="BZ21" s="1106"/>
      <c r="CA21" s="1106"/>
      <c r="CB21" s="1106"/>
      <c r="CC21" s="1106"/>
      <c r="CD21" s="1106"/>
      <c r="CE21" s="1106"/>
      <c r="CF21" s="1106"/>
      <c r="CG21" s="1107"/>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3"/>
      <c r="DW21" s="1084"/>
      <c r="DX21" s="1084"/>
      <c r="DY21" s="1084"/>
      <c r="DZ21" s="1085"/>
      <c r="EA21" s="254"/>
    </row>
    <row r="22" spans="1:131" s="255" customFormat="1" ht="26.25" customHeight="1">
      <c r="A22" s="261">
        <v>16</v>
      </c>
      <c r="B22" s="1128"/>
      <c r="C22" s="1129"/>
      <c r="D22" s="1129"/>
      <c r="E22" s="1129"/>
      <c r="F22" s="1129"/>
      <c r="G22" s="1129"/>
      <c r="H22" s="1129"/>
      <c r="I22" s="1129"/>
      <c r="J22" s="1129"/>
      <c r="K22" s="1129"/>
      <c r="L22" s="1129"/>
      <c r="M22" s="1129"/>
      <c r="N22" s="1129"/>
      <c r="O22" s="1129"/>
      <c r="P22" s="1130"/>
      <c r="Q22" s="1172"/>
      <c r="R22" s="1173"/>
      <c r="S22" s="1173"/>
      <c r="T22" s="1173"/>
      <c r="U22" s="1173"/>
      <c r="V22" s="1173"/>
      <c r="W22" s="1173"/>
      <c r="X22" s="1173"/>
      <c r="Y22" s="1173"/>
      <c r="Z22" s="1173"/>
      <c r="AA22" s="1173"/>
      <c r="AB22" s="1173"/>
      <c r="AC22" s="1173"/>
      <c r="AD22" s="1173"/>
      <c r="AE22" s="1174"/>
      <c r="AF22" s="1110"/>
      <c r="AG22" s="1111"/>
      <c r="AH22" s="1111"/>
      <c r="AI22" s="1111"/>
      <c r="AJ22" s="1112"/>
      <c r="AK22" s="1168"/>
      <c r="AL22" s="1169"/>
      <c r="AM22" s="1169"/>
      <c r="AN22" s="1169"/>
      <c r="AO22" s="1169"/>
      <c r="AP22" s="1169"/>
      <c r="AQ22" s="1169"/>
      <c r="AR22" s="1169"/>
      <c r="AS22" s="1169"/>
      <c r="AT22" s="1169"/>
      <c r="AU22" s="1170"/>
      <c r="AV22" s="1170"/>
      <c r="AW22" s="1170"/>
      <c r="AX22" s="1170"/>
      <c r="AY22" s="1171"/>
      <c r="AZ22" s="1126" t="s">
        <v>383</v>
      </c>
      <c r="BA22" s="1126"/>
      <c r="BB22" s="1126"/>
      <c r="BC22" s="1126"/>
      <c r="BD22" s="1127"/>
      <c r="BE22" s="253"/>
      <c r="BF22" s="253"/>
      <c r="BG22" s="253"/>
      <c r="BH22" s="253"/>
      <c r="BI22" s="253"/>
      <c r="BJ22" s="253"/>
      <c r="BK22" s="253"/>
      <c r="BL22" s="253"/>
      <c r="BM22" s="253"/>
      <c r="BN22" s="253"/>
      <c r="BO22" s="253"/>
      <c r="BP22" s="253"/>
      <c r="BQ22" s="262">
        <v>16</v>
      </c>
      <c r="BR22" s="263"/>
      <c r="BS22" s="1105"/>
      <c r="BT22" s="1106"/>
      <c r="BU22" s="1106"/>
      <c r="BV22" s="1106"/>
      <c r="BW22" s="1106"/>
      <c r="BX22" s="1106"/>
      <c r="BY22" s="1106"/>
      <c r="BZ22" s="1106"/>
      <c r="CA22" s="1106"/>
      <c r="CB22" s="1106"/>
      <c r="CC22" s="1106"/>
      <c r="CD22" s="1106"/>
      <c r="CE22" s="1106"/>
      <c r="CF22" s="1106"/>
      <c r="CG22" s="1107"/>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3"/>
      <c r="DW22" s="1084"/>
      <c r="DX22" s="1084"/>
      <c r="DY22" s="1084"/>
      <c r="DZ22" s="1085"/>
      <c r="EA22" s="254"/>
    </row>
    <row r="23" spans="1:131" s="255" customFormat="1" ht="26.25" customHeight="1" thickBot="1">
      <c r="A23" s="264" t="s">
        <v>384</v>
      </c>
      <c r="B23" s="1035" t="s">
        <v>385</v>
      </c>
      <c r="C23" s="1036"/>
      <c r="D23" s="1036"/>
      <c r="E23" s="1036"/>
      <c r="F23" s="1036"/>
      <c r="G23" s="1036"/>
      <c r="H23" s="1036"/>
      <c r="I23" s="1036"/>
      <c r="J23" s="1036"/>
      <c r="K23" s="1036"/>
      <c r="L23" s="1036"/>
      <c r="M23" s="1036"/>
      <c r="N23" s="1036"/>
      <c r="O23" s="1036"/>
      <c r="P23" s="1037"/>
      <c r="Q23" s="1159">
        <v>18900</v>
      </c>
      <c r="R23" s="1160"/>
      <c r="S23" s="1160"/>
      <c r="T23" s="1160"/>
      <c r="U23" s="1160"/>
      <c r="V23" s="1160">
        <v>17898</v>
      </c>
      <c r="W23" s="1160"/>
      <c r="X23" s="1160"/>
      <c r="Y23" s="1160"/>
      <c r="Z23" s="1160"/>
      <c r="AA23" s="1160">
        <v>1002</v>
      </c>
      <c r="AB23" s="1160"/>
      <c r="AC23" s="1160"/>
      <c r="AD23" s="1160"/>
      <c r="AE23" s="1161"/>
      <c r="AF23" s="1162">
        <v>902</v>
      </c>
      <c r="AG23" s="1160"/>
      <c r="AH23" s="1160"/>
      <c r="AI23" s="1160"/>
      <c r="AJ23" s="1163"/>
      <c r="AK23" s="1164"/>
      <c r="AL23" s="1165"/>
      <c r="AM23" s="1165"/>
      <c r="AN23" s="1165"/>
      <c r="AO23" s="1165"/>
      <c r="AP23" s="1160">
        <v>17053</v>
      </c>
      <c r="AQ23" s="1160"/>
      <c r="AR23" s="1160"/>
      <c r="AS23" s="1160"/>
      <c r="AT23" s="1160"/>
      <c r="AU23" s="1166"/>
      <c r="AV23" s="1166"/>
      <c r="AW23" s="1166"/>
      <c r="AX23" s="1166"/>
      <c r="AY23" s="1167"/>
      <c r="AZ23" s="1156" t="s">
        <v>126</v>
      </c>
      <c r="BA23" s="1157"/>
      <c r="BB23" s="1157"/>
      <c r="BC23" s="1157"/>
      <c r="BD23" s="1158"/>
      <c r="BE23" s="253"/>
      <c r="BF23" s="253"/>
      <c r="BG23" s="253"/>
      <c r="BH23" s="253"/>
      <c r="BI23" s="253"/>
      <c r="BJ23" s="253"/>
      <c r="BK23" s="253"/>
      <c r="BL23" s="253"/>
      <c r="BM23" s="253"/>
      <c r="BN23" s="253"/>
      <c r="BO23" s="253"/>
      <c r="BP23" s="253"/>
      <c r="BQ23" s="262">
        <v>17</v>
      </c>
      <c r="BR23" s="263"/>
      <c r="BS23" s="1105"/>
      <c r="BT23" s="1106"/>
      <c r="BU23" s="1106"/>
      <c r="BV23" s="1106"/>
      <c r="BW23" s="1106"/>
      <c r="BX23" s="1106"/>
      <c r="BY23" s="1106"/>
      <c r="BZ23" s="1106"/>
      <c r="CA23" s="1106"/>
      <c r="CB23" s="1106"/>
      <c r="CC23" s="1106"/>
      <c r="CD23" s="1106"/>
      <c r="CE23" s="1106"/>
      <c r="CF23" s="1106"/>
      <c r="CG23" s="1107"/>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3"/>
      <c r="DW23" s="1084"/>
      <c r="DX23" s="1084"/>
      <c r="DY23" s="1084"/>
      <c r="DZ23" s="1085"/>
      <c r="EA23" s="254"/>
    </row>
    <row r="24" spans="1:131" s="255" customFormat="1" ht="26.25" customHeight="1">
      <c r="A24" s="1155" t="s">
        <v>386</v>
      </c>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252"/>
      <c r="BA24" s="252"/>
      <c r="BB24" s="252"/>
      <c r="BC24" s="252"/>
      <c r="BD24" s="252"/>
      <c r="BE24" s="253"/>
      <c r="BF24" s="253"/>
      <c r="BG24" s="253"/>
      <c r="BH24" s="253"/>
      <c r="BI24" s="253"/>
      <c r="BJ24" s="253"/>
      <c r="BK24" s="253"/>
      <c r="BL24" s="253"/>
      <c r="BM24" s="253"/>
      <c r="BN24" s="253"/>
      <c r="BO24" s="253"/>
      <c r="BP24" s="253"/>
      <c r="BQ24" s="262">
        <v>18</v>
      </c>
      <c r="BR24" s="263"/>
      <c r="BS24" s="1105"/>
      <c r="BT24" s="1106"/>
      <c r="BU24" s="1106"/>
      <c r="BV24" s="1106"/>
      <c r="BW24" s="1106"/>
      <c r="BX24" s="1106"/>
      <c r="BY24" s="1106"/>
      <c r="BZ24" s="1106"/>
      <c r="CA24" s="1106"/>
      <c r="CB24" s="1106"/>
      <c r="CC24" s="1106"/>
      <c r="CD24" s="1106"/>
      <c r="CE24" s="1106"/>
      <c r="CF24" s="1106"/>
      <c r="CG24" s="1107"/>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3"/>
      <c r="DW24" s="1084"/>
      <c r="DX24" s="1084"/>
      <c r="DY24" s="1084"/>
      <c r="DZ24" s="1085"/>
      <c r="EA24" s="254"/>
    </row>
    <row r="25" spans="1:131" s="247" customFormat="1" ht="26.25" customHeight="1" thickBot="1">
      <c r="A25" s="1154" t="s">
        <v>387</v>
      </c>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252"/>
      <c r="BK25" s="252"/>
      <c r="BL25" s="252"/>
      <c r="BM25" s="252"/>
      <c r="BN25" s="252"/>
      <c r="BO25" s="265"/>
      <c r="BP25" s="265"/>
      <c r="BQ25" s="262">
        <v>19</v>
      </c>
      <c r="BR25" s="263"/>
      <c r="BS25" s="1105"/>
      <c r="BT25" s="1106"/>
      <c r="BU25" s="1106"/>
      <c r="BV25" s="1106"/>
      <c r="BW25" s="1106"/>
      <c r="BX25" s="1106"/>
      <c r="BY25" s="1106"/>
      <c r="BZ25" s="1106"/>
      <c r="CA25" s="1106"/>
      <c r="CB25" s="1106"/>
      <c r="CC25" s="1106"/>
      <c r="CD25" s="1106"/>
      <c r="CE25" s="1106"/>
      <c r="CF25" s="1106"/>
      <c r="CG25" s="1107"/>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3"/>
      <c r="DW25" s="1084"/>
      <c r="DX25" s="1084"/>
      <c r="DY25" s="1084"/>
      <c r="DZ25" s="1085"/>
      <c r="EA25" s="246"/>
    </row>
    <row r="26" spans="1:131" s="247" customFormat="1" ht="26.25" customHeight="1">
      <c r="A26" s="1086" t="s">
        <v>364</v>
      </c>
      <c r="B26" s="1087"/>
      <c r="C26" s="1087"/>
      <c r="D26" s="1087"/>
      <c r="E26" s="1087"/>
      <c r="F26" s="1087"/>
      <c r="G26" s="1087"/>
      <c r="H26" s="1087"/>
      <c r="I26" s="1087"/>
      <c r="J26" s="1087"/>
      <c r="K26" s="1087"/>
      <c r="L26" s="1087"/>
      <c r="M26" s="1087"/>
      <c r="N26" s="1087"/>
      <c r="O26" s="1087"/>
      <c r="P26" s="1088"/>
      <c r="Q26" s="1092" t="s">
        <v>388</v>
      </c>
      <c r="R26" s="1093"/>
      <c r="S26" s="1093"/>
      <c r="T26" s="1093"/>
      <c r="U26" s="1094"/>
      <c r="V26" s="1092" t="s">
        <v>389</v>
      </c>
      <c r="W26" s="1093"/>
      <c r="X26" s="1093"/>
      <c r="Y26" s="1093"/>
      <c r="Z26" s="1094"/>
      <c r="AA26" s="1092" t="s">
        <v>390</v>
      </c>
      <c r="AB26" s="1093"/>
      <c r="AC26" s="1093"/>
      <c r="AD26" s="1093"/>
      <c r="AE26" s="1093"/>
      <c r="AF26" s="1150" t="s">
        <v>391</v>
      </c>
      <c r="AG26" s="1099"/>
      <c r="AH26" s="1099"/>
      <c r="AI26" s="1099"/>
      <c r="AJ26" s="1151"/>
      <c r="AK26" s="1093" t="s">
        <v>392</v>
      </c>
      <c r="AL26" s="1093"/>
      <c r="AM26" s="1093"/>
      <c r="AN26" s="1093"/>
      <c r="AO26" s="1094"/>
      <c r="AP26" s="1092" t="s">
        <v>393</v>
      </c>
      <c r="AQ26" s="1093"/>
      <c r="AR26" s="1093"/>
      <c r="AS26" s="1093"/>
      <c r="AT26" s="1094"/>
      <c r="AU26" s="1092" t="s">
        <v>394</v>
      </c>
      <c r="AV26" s="1093"/>
      <c r="AW26" s="1093"/>
      <c r="AX26" s="1093"/>
      <c r="AY26" s="1094"/>
      <c r="AZ26" s="1092" t="s">
        <v>395</v>
      </c>
      <c r="BA26" s="1093"/>
      <c r="BB26" s="1093"/>
      <c r="BC26" s="1093"/>
      <c r="BD26" s="1094"/>
      <c r="BE26" s="1092" t="s">
        <v>371</v>
      </c>
      <c r="BF26" s="1093"/>
      <c r="BG26" s="1093"/>
      <c r="BH26" s="1093"/>
      <c r="BI26" s="1108"/>
      <c r="BJ26" s="252"/>
      <c r="BK26" s="252"/>
      <c r="BL26" s="252"/>
      <c r="BM26" s="252"/>
      <c r="BN26" s="252"/>
      <c r="BO26" s="265"/>
      <c r="BP26" s="265"/>
      <c r="BQ26" s="262">
        <v>20</v>
      </c>
      <c r="BR26" s="263"/>
      <c r="BS26" s="1105"/>
      <c r="BT26" s="1106"/>
      <c r="BU26" s="1106"/>
      <c r="BV26" s="1106"/>
      <c r="BW26" s="1106"/>
      <c r="BX26" s="1106"/>
      <c r="BY26" s="1106"/>
      <c r="BZ26" s="1106"/>
      <c r="CA26" s="1106"/>
      <c r="CB26" s="1106"/>
      <c r="CC26" s="1106"/>
      <c r="CD26" s="1106"/>
      <c r="CE26" s="1106"/>
      <c r="CF26" s="1106"/>
      <c r="CG26" s="1107"/>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3"/>
      <c r="DW26" s="1084"/>
      <c r="DX26" s="1084"/>
      <c r="DY26" s="1084"/>
      <c r="DZ26" s="1085"/>
      <c r="EA26" s="246"/>
    </row>
    <row r="27" spans="1:131" s="247" customFormat="1" ht="26.25" customHeight="1" thickBot="1">
      <c r="A27" s="1089"/>
      <c r="B27" s="1090"/>
      <c r="C27" s="1090"/>
      <c r="D27" s="1090"/>
      <c r="E27" s="1090"/>
      <c r="F27" s="1090"/>
      <c r="G27" s="1090"/>
      <c r="H27" s="1090"/>
      <c r="I27" s="1090"/>
      <c r="J27" s="1090"/>
      <c r="K27" s="1090"/>
      <c r="L27" s="1090"/>
      <c r="M27" s="1090"/>
      <c r="N27" s="1090"/>
      <c r="O27" s="1090"/>
      <c r="P27" s="1091"/>
      <c r="Q27" s="1095"/>
      <c r="R27" s="1096"/>
      <c r="S27" s="1096"/>
      <c r="T27" s="1096"/>
      <c r="U27" s="1097"/>
      <c r="V27" s="1095"/>
      <c r="W27" s="1096"/>
      <c r="X27" s="1096"/>
      <c r="Y27" s="1096"/>
      <c r="Z27" s="1097"/>
      <c r="AA27" s="1095"/>
      <c r="AB27" s="1096"/>
      <c r="AC27" s="1096"/>
      <c r="AD27" s="1096"/>
      <c r="AE27" s="1096"/>
      <c r="AF27" s="1152"/>
      <c r="AG27" s="1102"/>
      <c r="AH27" s="1102"/>
      <c r="AI27" s="1102"/>
      <c r="AJ27" s="1153"/>
      <c r="AK27" s="1096"/>
      <c r="AL27" s="1096"/>
      <c r="AM27" s="1096"/>
      <c r="AN27" s="1096"/>
      <c r="AO27" s="1097"/>
      <c r="AP27" s="1095"/>
      <c r="AQ27" s="1096"/>
      <c r="AR27" s="1096"/>
      <c r="AS27" s="1096"/>
      <c r="AT27" s="1097"/>
      <c r="AU27" s="1095"/>
      <c r="AV27" s="1096"/>
      <c r="AW27" s="1096"/>
      <c r="AX27" s="1096"/>
      <c r="AY27" s="1097"/>
      <c r="AZ27" s="1095"/>
      <c r="BA27" s="1096"/>
      <c r="BB27" s="1096"/>
      <c r="BC27" s="1096"/>
      <c r="BD27" s="1097"/>
      <c r="BE27" s="1095"/>
      <c r="BF27" s="1096"/>
      <c r="BG27" s="1096"/>
      <c r="BH27" s="1096"/>
      <c r="BI27" s="1109"/>
      <c r="BJ27" s="252"/>
      <c r="BK27" s="252"/>
      <c r="BL27" s="252"/>
      <c r="BM27" s="252"/>
      <c r="BN27" s="252"/>
      <c r="BO27" s="265"/>
      <c r="BP27" s="265"/>
      <c r="BQ27" s="262">
        <v>21</v>
      </c>
      <c r="BR27" s="263"/>
      <c r="BS27" s="1105"/>
      <c r="BT27" s="1106"/>
      <c r="BU27" s="1106"/>
      <c r="BV27" s="1106"/>
      <c r="BW27" s="1106"/>
      <c r="BX27" s="1106"/>
      <c r="BY27" s="1106"/>
      <c r="BZ27" s="1106"/>
      <c r="CA27" s="1106"/>
      <c r="CB27" s="1106"/>
      <c r="CC27" s="1106"/>
      <c r="CD27" s="1106"/>
      <c r="CE27" s="1106"/>
      <c r="CF27" s="1106"/>
      <c r="CG27" s="1107"/>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3"/>
      <c r="DW27" s="1084"/>
      <c r="DX27" s="1084"/>
      <c r="DY27" s="1084"/>
      <c r="DZ27" s="1085"/>
      <c r="EA27" s="246"/>
    </row>
    <row r="28" spans="1:131" s="247" customFormat="1" ht="26.25" customHeight="1" thickTop="1">
      <c r="A28" s="266">
        <v>1</v>
      </c>
      <c r="B28" s="1141" t="s">
        <v>396</v>
      </c>
      <c r="C28" s="1142"/>
      <c r="D28" s="1142"/>
      <c r="E28" s="1142"/>
      <c r="F28" s="1142"/>
      <c r="G28" s="1142"/>
      <c r="H28" s="1142"/>
      <c r="I28" s="1142"/>
      <c r="J28" s="1142"/>
      <c r="K28" s="1142"/>
      <c r="L28" s="1142"/>
      <c r="M28" s="1142"/>
      <c r="N28" s="1142"/>
      <c r="O28" s="1142"/>
      <c r="P28" s="1143"/>
      <c r="Q28" s="1144">
        <v>6180</v>
      </c>
      <c r="R28" s="1145"/>
      <c r="S28" s="1145"/>
      <c r="T28" s="1145"/>
      <c r="U28" s="1145"/>
      <c r="V28" s="1145">
        <v>6126</v>
      </c>
      <c r="W28" s="1145"/>
      <c r="X28" s="1145"/>
      <c r="Y28" s="1145"/>
      <c r="Z28" s="1145"/>
      <c r="AA28" s="1145">
        <v>54</v>
      </c>
      <c r="AB28" s="1145"/>
      <c r="AC28" s="1145"/>
      <c r="AD28" s="1145"/>
      <c r="AE28" s="1146"/>
      <c r="AF28" s="1147">
        <v>54</v>
      </c>
      <c r="AG28" s="1145"/>
      <c r="AH28" s="1145"/>
      <c r="AI28" s="1145"/>
      <c r="AJ28" s="1148"/>
      <c r="AK28" s="1149">
        <v>386</v>
      </c>
      <c r="AL28" s="1137"/>
      <c r="AM28" s="1137"/>
      <c r="AN28" s="1137"/>
      <c r="AO28" s="1137"/>
      <c r="AP28" s="1137" t="s">
        <v>568</v>
      </c>
      <c r="AQ28" s="1137"/>
      <c r="AR28" s="1137"/>
      <c r="AS28" s="1137"/>
      <c r="AT28" s="1137"/>
      <c r="AU28" s="1137" t="s">
        <v>568</v>
      </c>
      <c r="AV28" s="1137"/>
      <c r="AW28" s="1137"/>
      <c r="AX28" s="1137"/>
      <c r="AY28" s="1137"/>
      <c r="AZ28" s="1138" t="s">
        <v>568</v>
      </c>
      <c r="BA28" s="1138"/>
      <c r="BB28" s="1138"/>
      <c r="BC28" s="1138"/>
      <c r="BD28" s="1138"/>
      <c r="BE28" s="1139"/>
      <c r="BF28" s="1139"/>
      <c r="BG28" s="1139"/>
      <c r="BH28" s="1139"/>
      <c r="BI28" s="1140"/>
      <c r="BJ28" s="252"/>
      <c r="BK28" s="252"/>
      <c r="BL28" s="252"/>
      <c r="BM28" s="252"/>
      <c r="BN28" s="252"/>
      <c r="BO28" s="265"/>
      <c r="BP28" s="265"/>
      <c r="BQ28" s="262">
        <v>22</v>
      </c>
      <c r="BR28" s="263"/>
      <c r="BS28" s="1105"/>
      <c r="BT28" s="1106"/>
      <c r="BU28" s="1106"/>
      <c r="BV28" s="1106"/>
      <c r="BW28" s="1106"/>
      <c r="BX28" s="1106"/>
      <c r="BY28" s="1106"/>
      <c r="BZ28" s="1106"/>
      <c r="CA28" s="1106"/>
      <c r="CB28" s="1106"/>
      <c r="CC28" s="1106"/>
      <c r="CD28" s="1106"/>
      <c r="CE28" s="1106"/>
      <c r="CF28" s="1106"/>
      <c r="CG28" s="1107"/>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3"/>
      <c r="DW28" s="1084"/>
      <c r="DX28" s="1084"/>
      <c r="DY28" s="1084"/>
      <c r="DZ28" s="1085"/>
      <c r="EA28" s="246"/>
    </row>
    <row r="29" spans="1:131" s="247" customFormat="1" ht="26.25" customHeight="1">
      <c r="A29" s="266">
        <v>2</v>
      </c>
      <c r="B29" s="1128" t="s">
        <v>397</v>
      </c>
      <c r="C29" s="1129"/>
      <c r="D29" s="1129"/>
      <c r="E29" s="1129"/>
      <c r="F29" s="1129"/>
      <c r="G29" s="1129"/>
      <c r="H29" s="1129"/>
      <c r="I29" s="1129"/>
      <c r="J29" s="1129"/>
      <c r="K29" s="1129"/>
      <c r="L29" s="1129"/>
      <c r="M29" s="1129"/>
      <c r="N29" s="1129"/>
      <c r="O29" s="1129"/>
      <c r="P29" s="1130"/>
      <c r="Q29" s="1134">
        <v>3967</v>
      </c>
      <c r="R29" s="1135"/>
      <c r="S29" s="1135"/>
      <c r="T29" s="1135"/>
      <c r="U29" s="1135"/>
      <c r="V29" s="1135">
        <v>3762</v>
      </c>
      <c r="W29" s="1135"/>
      <c r="X29" s="1135"/>
      <c r="Y29" s="1135"/>
      <c r="Z29" s="1135"/>
      <c r="AA29" s="1135">
        <v>205</v>
      </c>
      <c r="AB29" s="1135"/>
      <c r="AC29" s="1135"/>
      <c r="AD29" s="1135"/>
      <c r="AE29" s="1136"/>
      <c r="AF29" s="1110">
        <v>204</v>
      </c>
      <c r="AG29" s="1111"/>
      <c r="AH29" s="1111"/>
      <c r="AI29" s="1111"/>
      <c r="AJ29" s="1112"/>
      <c r="AK29" s="1071">
        <v>566</v>
      </c>
      <c r="AL29" s="1062"/>
      <c r="AM29" s="1062"/>
      <c r="AN29" s="1062"/>
      <c r="AO29" s="1062"/>
      <c r="AP29" s="1062" t="s">
        <v>568</v>
      </c>
      <c r="AQ29" s="1062"/>
      <c r="AR29" s="1062"/>
      <c r="AS29" s="1062"/>
      <c r="AT29" s="1062"/>
      <c r="AU29" s="1062" t="s">
        <v>568</v>
      </c>
      <c r="AV29" s="1062"/>
      <c r="AW29" s="1062"/>
      <c r="AX29" s="1062"/>
      <c r="AY29" s="1062"/>
      <c r="AZ29" s="1133" t="s">
        <v>570</v>
      </c>
      <c r="BA29" s="1133"/>
      <c r="BB29" s="1133"/>
      <c r="BC29" s="1133"/>
      <c r="BD29" s="1133"/>
      <c r="BE29" s="1123"/>
      <c r="BF29" s="1123"/>
      <c r="BG29" s="1123"/>
      <c r="BH29" s="1123"/>
      <c r="BI29" s="1124"/>
      <c r="BJ29" s="252"/>
      <c r="BK29" s="252"/>
      <c r="BL29" s="252"/>
      <c r="BM29" s="252"/>
      <c r="BN29" s="252"/>
      <c r="BO29" s="265"/>
      <c r="BP29" s="265"/>
      <c r="BQ29" s="262">
        <v>23</v>
      </c>
      <c r="BR29" s="263"/>
      <c r="BS29" s="1105"/>
      <c r="BT29" s="1106"/>
      <c r="BU29" s="1106"/>
      <c r="BV29" s="1106"/>
      <c r="BW29" s="1106"/>
      <c r="BX29" s="1106"/>
      <c r="BY29" s="1106"/>
      <c r="BZ29" s="1106"/>
      <c r="CA29" s="1106"/>
      <c r="CB29" s="1106"/>
      <c r="CC29" s="1106"/>
      <c r="CD29" s="1106"/>
      <c r="CE29" s="1106"/>
      <c r="CF29" s="1106"/>
      <c r="CG29" s="1107"/>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3"/>
      <c r="DW29" s="1084"/>
      <c r="DX29" s="1084"/>
      <c r="DY29" s="1084"/>
      <c r="DZ29" s="1085"/>
      <c r="EA29" s="246"/>
    </row>
    <row r="30" spans="1:131" s="247" customFormat="1" ht="26.25" customHeight="1">
      <c r="A30" s="266">
        <v>3</v>
      </c>
      <c r="B30" s="1128" t="s">
        <v>398</v>
      </c>
      <c r="C30" s="1129"/>
      <c r="D30" s="1129"/>
      <c r="E30" s="1129"/>
      <c r="F30" s="1129"/>
      <c r="G30" s="1129"/>
      <c r="H30" s="1129"/>
      <c r="I30" s="1129"/>
      <c r="J30" s="1129"/>
      <c r="K30" s="1129"/>
      <c r="L30" s="1129"/>
      <c r="M30" s="1129"/>
      <c r="N30" s="1129"/>
      <c r="O30" s="1129"/>
      <c r="P30" s="1130"/>
      <c r="Q30" s="1134">
        <v>669</v>
      </c>
      <c r="R30" s="1135"/>
      <c r="S30" s="1135"/>
      <c r="T30" s="1135"/>
      <c r="U30" s="1135"/>
      <c r="V30" s="1135">
        <v>663</v>
      </c>
      <c r="W30" s="1135"/>
      <c r="X30" s="1135"/>
      <c r="Y30" s="1135"/>
      <c r="Z30" s="1135"/>
      <c r="AA30" s="1135">
        <v>6</v>
      </c>
      <c r="AB30" s="1135"/>
      <c r="AC30" s="1135"/>
      <c r="AD30" s="1135"/>
      <c r="AE30" s="1136"/>
      <c r="AF30" s="1110">
        <v>6</v>
      </c>
      <c r="AG30" s="1111"/>
      <c r="AH30" s="1111"/>
      <c r="AI30" s="1111"/>
      <c r="AJ30" s="1112"/>
      <c r="AK30" s="1071">
        <v>137</v>
      </c>
      <c r="AL30" s="1062"/>
      <c r="AM30" s="1062"/>
      <c r="AN30" s="1062"/>
      <c r="AO30" s="1062"/>
      <c r="AP30" s="1062" t="s">
        <v>568</v>
      </c>
      <c r="AQ30" s="1062"/>
      <c r="AR30" s="1062"/>
      <c r="AS30" s="1062"/>
      <c r="AT30" s="1062"/>
      <c r="AU30" s="1062" t="s">
        <v>568</v>
      </c>
      <c r="AV30" s="1062"/>
      <c r="AW30" s="1062"/>
      <c r="AX30" s="1062"/>
      <c r="AY30" s="1062"/>
      <c r="AZ30" s="1133" t="s">
        <v>568</v>
      </c>
      <c r="BA30" s="1133"/>
      <c r="BB30" s="1133"/>
      <c r="BC30" s="1133"/>
      <c r="BD30" s="1133"/>
      <c r="BE30" s="1123"/>
      <c r="BF30" s="1123"/>
      <c r="BG30" s="1123"/>
      <c r="BH30" s="1123"/>
      <c r="BI30" s="1124"/>
      <c r="BJ30" s="252"/>
      <c r="BK30" s="252"/>
      <c r="BL30" s="252"/>
      <c r="BM30" s="252"/>
      <c r="BN30" s="252"/>
      <c r="BO30" s="265"/>
      <c r="BP30" s="265"/>
      <c r="BQ30" s="262">
        <v>24</v>
      </c>
      <c r="BR30" s="263"/>
      <c r="BS30" s="1105"/>
      <c r="BT30" s="1106"/>
      <c r="BU30" s="1106"/>
      <c r="BV30" s="1106"/>
      <c r="BW30" s="1106"/>
      <c r="BX30" s="1106"/>
      <c r="BY30" s="1106"/>
      <c r="BZ30" s="1106"/>
      <c r="CA30" s="1106"/>
      <c r="CB30" s="1106"/>
      <c r="CC30" s="1106"/>
      <c r="CD30" s="1106"/>
      <c r="CE30" s="1106"/>
      <c r="CF30" s="1106"/>
      <c r="CG30" s="1107"/>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3"/>
      <c r="DW30" s="1084"/>
      <c r="DX30" s="1084"/>
      <c r="DY30" s="1084"/>
      <c r="DZ30" s="1085"/>
      <c r="EA30" s="246"/>
    </row>
    <row r="31" spans="1:131" s="247" customFormat="1" ht="26.25" customHeight="1">
      <c r="A31" s="266">
        <v>4</v>
      </c>
      <c r="B31" s="1128" t="s">
        <v>399</v>
      </c>
      <c r="C31" s="1129"/>
      <c r="D31" s="1129"/>
      <c r="E31" s="1129"/>
      <c r="F31" s="1129"/>
      <c r="G31" s="1129"/>
      <c r="H31" s="1129"/>
      <c r="I31" s="1129"/>
      <c r="J31" s="1129"/>
      <c r="K31" s="1129"/>
      <c r="L31" s="1129"/>
      <c r="M31" s="1129"/>
      <c r="N31" s="1129"/>
      <c r="O31" s="1129"/>
      <c r="P31" s="1130"/>
      <c r="Q31" s="1134">
        <v>1166</v>
      </c>
      <c r="R31" s="1135"/>
      <c r="S31" s="1135"/>
      <c r="T31" s="1135"/>
      <c r="U31" s="1135"/>
      <c r="V31" s="1135">
        <v>1072</v>
      </c>
      <c r="W31" s="1135"/>
      <c r="X31" s="1135"/>
      <c r="Y31" s="1135"/>
      <c r="Z31" s="1135"/>
      <c r="AA31" s="1135">
        <v>95</v>
      </c>
      <c r="AB31" s="1135"/>
      <c r="AC31" s="1135"/>
      <c r="AD31" s="1135"/>
      <c r="AE31" s="1136"/>
      <c r="AF31" s="1110">
        <v>1942</v>
      </c>
      <c r="AG31" s="1111"/>
      <c r="AH31" s="1111"/>
      <c r="AI31" s="1111"/>
      <c r="AJ31" s="1112"/>
      <c r="AK31" s="1071">
        <v>2</v>
      </c>
      <c r="AL31" s="1062"/>
      <c r="AM31" s="1062"/>
      <c r="AN31" s="1062"/>
      <c r="AO31" s="1062"/>
      <c r="AP31" s="1062">
        <v>928</v>
      </c>
      <c r="AQ31" s="1062"/>
      <c r="AR31" s="1062"/>
      <c r="AS31" s="1062"/>
      <c r="AT31" s="1062"/>
      <c r="AU31" s="1062" t="s">
        <v>569</v>
      </c>
      <c r="AV31" s="1062"/>
      <c r="AW31" s="1062"/>
      <c r="AX31" s="1062"/>
      <c r="AY31" s="1062"/>
      <c r="AZ31" s="1133" t="s">
        <v>571</v>
      </c>
      <c r="BA31" s="1133"/>
      <c r="BB31" s="1133"/>
      <c r="BC31" s="1133"/>
      <c r="BD31" s="1133"/>
      <c r="BE31" s="1123" t="s">
        <v>400</v>
      </c>
      <c r="BF31" s="1123"/>
      <c r="BG31" s="1123"/>
      <c r="BH31" s="1123"/>
      <c r="BI31" s="1124"/>
      <c r="BJ31" s="252"/>
      <c r="BK31" s="252"/>
      <c r="BL31" s="252"/>
      <c r="BM31" s="252"/>
      <c r="BN31" s="252"/>
      <c r="BO31" s="265"/>
      <c r="BP31" s="265"/>
      <c r="BQ31" s="262">
        <v>25</v>
      </c>
      <c r="BR31" s="263"/>
      <c r="BS31" s="1105"/>
      <c r="BT31" s="1106"/>
      <c r="BU31" s="1106"/>
      <c r="BV31" s="1106"/>
      <c r="BW31" s="1106"/>
      <c r="BX31" s="1106"/>
      <c r="BY31" s="1106"/>
      <c r="BZ31" s="1106"/>
      <c r="CA31" s="1106"/>
      <c r="CB31" s="1106"/>
      <c r="CC31" s="1106"/>
      <c r="CD31" s="1106"/>
      <c r="CE31" s="1106"/>
      <c r="CF31" s="1106"/>
      <c r="CG31" s="1107"/>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3"/>
      <c r="DW31" s="1084"/>
      <c r="DX31" s="1084"/>
      <c r="DY31" s="1084"/>
      <c r="DZ31" s="1085"/>
      <c r="EA31" s="246"/>
    </row>
    <row r="32" spans="1:131" s="247" customFormat="1" ht="26.25" customHeight="1">
      <c r="A32" s="266">
        <v>5</v>
      </c>
      <c r="B32" s="1128" t="s">
        <v>401</v>
      </c>
      <c r="C32" s="1129"/>
      <c r="D32" s="1129"/>
      <c r="E32" s="1129"/>
      <c r="F32" s="1129"/>
      <c r="G32" s="1129"/>
      <c r="H32" s="1129"/>
      <c r="I32" s="1129"/>
      <c r="J32" s="1129"/>
      <c r="K32" s="1129"/>
      <c r="L32" s="1129"/>
      <c r="M32" s="1129"/>
      <c r="N32" s="1129"/>
      <c r="O32" s="1129"/>
      <c r="P32" s="1130"/>
      <c r="Q32" s="1134">
        <v>1049</v>
      </c>
      <c r="R32" s="1135"/>
      <c r="S32" s="1135"/>
      <c r="T32" s="1135"/>
      <c r="U32" s="1135"/>
      <c r="V32" s="1135">
        <v>1013</v>
      </c>
      <c r="W32" s="1135"/>
      <c r="X32" s="1135"/>
      <c r="Y32" s="1135"/>
      <c r="Z32" s="1135"/>
      <c r="AA32" s="1135">
        <v>37</v>
      </c>
      <c r="AB32" s="1135"/>
      <c r="AC32" s="1135"/>
      <c r="AD32" s="1135"/>
      <c r="AE32" s="1136"/>
      <c r="AF32" s="1110">
        <v>656</v>
      </c>
      <c r="AG32" s="1111"/>
      <c r="AH32" s="1111"/>
      <c r="AI32" s="1111"/>
      <c r="AJ32" s="1112"/>
      <c r="AK32" s="1071">
        <v>140</v>
      </c>
      <c r="AL32" s="1062"/>
      <c r="AM32" s="1062"/>
      <c r="AN32" s="1062"/>
      <c r="AO32" s="1062"/>
      <c r="AP32" s="1062">
        <v>5927</v>
      </c>
      <c r="AQ32" s="1062"/>
      <c r="AR32" s="1062"/>
      <c r="AS32" s="1062"/>
      <c r="AT32" s="1062"/>
      <c r="AU32" s="1062">
        <v>2590</v>
      </c>
      <c r="AV32" s="1062"/>
      <c r="AW32" s="1062"/>
      <c r="AX32" s="1062"/>
      <c r="AY32" s="1062"/>
      <c r="AZ32" s="1133" t="s">
        <v>568</v>
      </c>
      <c r="BA32" s="1133"/>
      <c r="BB32" s="1133"/>
      <c r="BC32" s="1133"/>
      <c r="BD32" s="1133"/>
      <c r="BE32" s="1123" t="s">
        <v>400</v>
      </c>
      <c r="BF32" s="1123"/>
      <c r="BG32" s="1123"/>
      <c r="BH32" s="1123"/>
      <c r="BI32" s="1124"/>
      <c r="BJ32" s="252"/>
      <c r="BK32" s="252"/>
      <c r="BL32" s="252"/>
      <c r="BM32" s="252"/>
      <c r="BN32" s="252"/>
      <c r="BO32" s="265"/>
      <c r="BP32" s="265"/>
      <c r="BQ32" s="262">
        <v>26</v>
      </c>
      <c r="BR32" s="263"/>
      <c r="BS32" s="1105"/>
      <c r="BT32" s="1106"/>
      <c r="BU32" s="1106"/>
      <c r="BV32" s="1106"/>
      <c r="BW32" s="1106"/>
      <c r="BX32" s="1106"/>
      <c r="BY32" s="1106"/>
      <c r="BZ32" s="1106"/>
      <c r="CA32" s="1106"/>
      <c r="CB32" s="1106"/>
      <c r="CC32" s="1106"/>
      <c r="CD32" s="1106"/>
      <c r="CE32" s="1106"/>
      <c r="CF32" s="1106"/>
      <c r="CG32" s="1107"/>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3"/>
      <c r="DW32" s="1084"/>
      <c r="DX32" s="1084"/>
      <c r="DY32" s="1084"/>
      <c r="DZ32" s="1085"/>
      <c r="EA32" s="246"/>
    </row>
    <row r="33" spans="1:131" s="247" customFormat="1" ht="26.25" customHeight="1">
      <c r="A33" s="266">
        <v>6</v>
      </c>
      <c r="B33" s="1128" t="s">
        <v>402</v>
      </c>
      <c r="C33" s="1129"/>
      <c r="D33" s="1129"/>
      <c r="E33" s="1129"/>
      <c r="F33" s="1129"/>
      <c r="G33" s="1129"/>
      <c r="H33" s="1129"/>
      <c r="I33" s="1129"/>
      <c r="J33" s="1129"/>
      <c r="K33" s="1129"/>
      <c r="L33" s="1129"/>
      <c r="M33" s="1129"/>
      <c r="N33" s="1129"/>
      <c r="O33" s="1129"/>
      <c r="P33" s="1130"/>
      <c r="Q33" s="1134">
        <v>51</v>
      </c>
      <c r="R33" s="1135"/>
      <c r="S33" s="1135"/>
      <c r="T33" s="1135"/>
      <c r="U33" s="1135"/>
      <c r="V33" s="1135">
        <v>51</v>
      </c>
      <c r="W33" s="1135"/>
      <c r="X33" s="1135"/>
      <c r="Y33" s="1135"/>
      <c r="Z33" s="1135"/>
      <c r="AA33" s="1135">
        <v>0</v>
      </c>
      <c r="AB33" s="1135"/>
      <c r="AC33" s="1135"/>
      <c r="AD33" s="1135"/>
      <c r="AE33" s="1136"/>
      <c r="AF33" s="1110" t="s">
        <v>126</v>
      </c>
      <c r="AG33" s="1111"/>
      <c r="AH33" s="1111"/>
      <c r="AI33" s="1111"/>
      <c r="AJ33" s="1112"/>
      <c r="AK33" s="1071" t="s">
        <v>504</v>
      </c>
      <c r="AL33" s="1062"/>
      <c r="AM33" s="1062"/>
      <c r="AN33" s="1062"/>
      <c r="AO33" s="1062"/>
      <c r="AP33" s="1062" t="s">
        <v>504</v>
      </c>
      <c r="AQ33" s="1062"/>
      <c r="AR33" s="1062"/>
      <c r="AS33" s="1062"/>
      <c r="AT33" s="1062"/>
      <c r="AU33" s="1062" t="s">
        <v>568</v>
      </c>
      <c r="AV33" s="1062"/>
      <c r="AW33" s="1062"/>
      <c r="AX33" s="1062"/>
      <c r="AY33" s="1062"/>
      <c r="AZ33" s="1133" t="s">
        <v>568</v>
      </c>
      <c r="BA33" s="1133"/>
      <c r="BB33" s="1133"/>
      <c r="BC33" s="1133"/>
      <c r="BD33" s="1133"/>
      <c r="BE33" s="1123" t="s">
        <v>403</v>
      </c>
      <c r="BF33" s="1123"/>
      <c r="BG33" s="1123"/>
      <c r="BH33" s="1123"/>
      <c r="BI33" s="1124"/>
      <c r="BJ33" s="252"/>
      <c r="BK33" s="252"/>
      <c r="BL33" s="252"/>
      <c r="BM33" s="252"/>
      <c r="BN33" s="252"/>
      <c r="BO33" s="265"/>
      <c r="BP33" s="265"/>
      <c r="BQ33" s="262">
        <v>27</v>
      </c>
      <c r="BR33" s="263"/>
      <c r="BS33" s="1105"/>
      <c r="BT33" s="1106"/>
      <c r="BU33" s="1106"/>
      <c r="BV33" s="1106"/>
      <c r="BW33" s="1106"/>
      <c r="BX33" s="1106"/>
      <c r="BY33" s="1106"/>
      <c r="BZ33" s="1106"/>
      <c r="CA33" s="1106"/>
      <c r="CB33" s="1106"/>
      <c r="CC33" s="1106"/>
      <c r="CD33" s="1106"/>
      <c r="CE33" s="1106"/>
      <c r="CF33" s="1106"/>
      <c r="CG33" s="1107"/>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3"/>
      <c r="DW33" s="1084"/>
      <c r="DX33" s="1084"/>
      <c r="DY33" s="1084"/>
      <c r="DZ33" s="1085"/>
      <c r="EA33" s="246"/>
    </row>
    <row r="34" spans="1:131" s="247" customFormat="1" ht="26.25" customHeight="1">
      <c r="A34" s="266">
        <v>7</v>
      </c>
      <c r="B34" s="1128"/>
      <c r="C34" s="1129"/>
      <c r="D34" s="1129"/>
      <c r="E34" s="1129"/>
      <c r="F34" s="1129"/>
      <c r="G34" s="1129"/>
      <c r="H34" s="1129"/>
      <c r="I34" s="1129"/>
      <c r="J34" s="1129"/>
      <c r="K34" s="1129"/>
      <c r="L34" s="1129"/>
      <c r="M34" s="1129"/>
      <c r="N34" s="1129"/>
      <c r="O34" s="1129"/>
      <c r="P34" s="1130"/>
      <c r="Q34" s="1134"/>
      <c r="R34" s="1135"/>
      <c r="S34" s="1135"/>
      <c r="T34" s="1135"/>
      <c r="U34" s="1135"/>
      <c r="V34" s="1135"/>
      <c r="W34" s="1135"/>
      <c r="X34" s="1135"/>
      <c r="Y34" s="1135"/>
      <c r="Z34" s="1135"/>
      <c r="AA34" s="1135"/>
      <c r="AB34" s="1135"/>
      <c r="AC34" s="1135"/>
      <c r="AD34" s="1135"/>
      <c r="AE34" s="1136"/>
      <c r="AF34" s="1110"/>
      <c r="AG34" s="1111"/>
      <c r="AH34" s="1111"/>
      <c r="AI34" s="1111"/>
      <c r="AJ34" s="1112"/>
      <c r="AK34" s="1071"/>
      <c r="AL34" s="1062"/>
      <c r="AM34" s="1062"/>
      <c r="AN34" s="1062"/>
      <c r="AO34" s="1062"/>
      <c r="AP34" s="1062"/>
      <c r="AQ34" s="1062"/>
      <c r="AR34" s="1062"/>
      <c r="AS34" s="1062"/>
      <c r="AT34" s="1062"/>
      <c r="AU34" s="1062"/>
      <c r="AV34" s="1062"/>
      <c r="AW34" s="1062"/>
      <c r="AX34" s="1062"/>
      <c r="AY34" s="1062"/>
      <c r="AZ34" s="1133"/>
      <c r="BA34" s="1133"/>
      <c r="BB34" s="1133"/>
      <c r="BC34" s="1133"/>
      <c r="BD34" s="1133"/>
      <c r="BE34" s="1123"/>
      <c r="BF34" s="1123"/>
      <c r="BG34" s="1123"/>
      <c r="BH34" s="1123"/>
      <c r="BI34" s="1124"/>
      <c r="BJ34" s="252"/>
      <c r="BK34" s="252"/>
      <c r="BL34" s="252"/>
      <c r="BM34" s="252"/>
      <c r="BN34" s="252"/>
      <c r="BO34" s="265"/>
      <c r="BP34" s="265"/>
      <c r="BQ34" s="262">
        <v>28</v>
      </c>
      <c r="BR34" s="263"/>
      <c r="BS34" s="1105"/>
      <c r="BT34" s="1106"/>
      <c r="BU34" s="1106"/>
      <c r="BV34" s="1106"/>
      <c r="BW34" s="1106"/>
      <c r="BX34" s="1106"/>
      <c r="BY34" s="1106"/>
      <c r="BZ34" s="1106"/>
      <c r="CA34" s="1106"/>
      <c r="CB34" s="1106"/>
      <c r="CC34" s="1106"/>
      <c r="CD34" s="1106"/>
      <c r="CE34" s="1106"/>
      <c r="CF34" s="1106"/>
      <c r="CG34" s="1107"/>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3"/>
      <c r="DW34" s="1084"/>
      <c r="DX34" s="1084"/>
      <c r="DY34" s="1084"/>
      <c r="DZ34" s="1085"/>
      <c r="EA34" s="246"/>
    </row>
    <row r="35" spans="1:131" s="247" customFormat="1" ht="26.25" customHeight="1">
      <c r="A35" s="266">
        <v>8</v>
      </c>
      <c r="B35" s="1128"/>
      <c r="C35" s="1129"/>
      <c r="D35" s="1129"/>
      <c r="E35" s="1129"/>
      <c r="F35" s="1129"/>
      <c r="G35" s="1129"/>
      <c r="H35" s="1129"/>
      <c r="I35" s="1129"/>
      <c r="J35" s="1129"/>
      <c r="K35" s="1129"/>
      <c r="L35" s="1129"/>
      <c r="M35" s="1129"/>
      <c r="N35" s="1129"/>
      <c r="O35" s="1129"/>
      <c r="P35" s="1130"/>
      <c r="Q35" s="1134"/>
      <c r="R35" s="1135"/>
      <c r="S35" s="1135"/>
      <c r="T35" s="1135"/>
      <c r="U35" s="1135"/>
      <c r="V35" s="1135"/>
      <c r="W35" s="1135"/>
      <c r="X35" s="1135"/>
      <c r="Y35" s="1135"/>
      <c r="Z35" s="1135"/>
      <c r="AA35" s="1135"/>
      <c r="AB35" s="1135"/>
      <c r="AC35" s="1135"/>
      <c r="AD35" s="1135"/>
      <c r="AE35" s="1136"/>
      <c r="AF35" s="1110"/>
      <c r="AG35" s="1111"/>
      <c r="AH35" s="1111"/>
      <c r="AI35" s="1111"/>
      <c r="AJ35" s="1112"/>
      <c r="AK35" s="1071"/>
      <c r="AL35" s="1062"/>
      <c r="AM35" s="1062"/>
      <c r="AN35" s="1062"/>
      <c r="AO35" s="1062"/>
      <c r="AP35" s="1062"/>
      <c r="AQ35" s="1062"/>
      <c r="AR35" s="1062"/>
      <c r="AS35" s="1062"/>
      <c r="AT35" s="1062"/>
      <c r="AU35" s="1062"/>
      <c r="AV35" s="1062"/>
      <c r="AW35" s="1062"/>
      <c r="AX35" s="1062"/>
      <c r="AY35" s="1062"/>
      <c r="AZ35" s="1133"/>
      <c r="BA35" s="1133"/>
      <c r="BB35" s="1133"/>
      <c r="BC35" s="1133"/>
      <c r="BD35" s="1133"/>
      <c r="BE35" s="1123"/>
      <c r="BF35" s="1123"/>
      <c r="BG35" s="1123"/>
      <c r="BH35" s="1123"/>
      <c r="BI35" s="1124"/>
      <c r="BJ35" s="252"/>
      <c r="BK35" s="252"/>
      <c r="BL35" s="252"/>
      <c r="BM35" s="252"/>
      <c r="BN35" s="252"/>
      <c r="BO35" s="265"/>
      <c r="BP35" s="265"/>
      <c r="BQ35" s="262">
        <v>29</v>
      </c>
      <c r="BR35" s="263"/>
      <c r="BS35" s="1105"/>
      <c r="BT35" s="1106"/>
      <c r="BU35" s="1106"/>
      <c r="BV35" s="1106"/>
      <c r="BW35" s="1106"/>
      <c r="BX35" s="1106"/>
      <c r="BY35" s="1106"/>
      <c r="BZ35" s="1106"/>
      <c r="CA35" s="1106"/>
      <c r="CB35" s="1106"/>
      <c r="CC35" s="1106"/>
      <c r="CD35" s="1106"/>
      <c r="CE35" s="1106"/>
      <c r="CF35" s="1106"/>
      <c r="CG35" s="1107"/>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3"/>
      <c r="DW35" s="1084"/>
      <c r="DX35" s="1084"/>
      <c r="DY35" s="1084"/>
      <c r="DZ35" s="1085"/>
      <c r="EA35" s="246"/>
    </row>
    <row r="36" spans="1:131" s="247" customFormat="1" ht="26.25" customHeight="1">
      <c r="A36" s="266">
        <v>9</v>
      </c>
      <c r="B36" s="1128"/>
      <c r="C36" s="1129"/>
      <c r="D36" s="1129"/>
      <c r="E36" s="1129"/>
      <c r="F36" s="1129"/>
      <c r="G36" s="1129"/>
      <c r="H36" s="1129"/>
      <c r="I36" s="1129"/>
      <c r="J36" s="1129"/>
      <c r="K36" s="1129"/>
      <c r="L36" s="1129"/>
      <c r="M36" s="1129"/>
      <c r="N36" s="1129"/>
      <c r="O36" s="1129"/>
      <c r="P36" s="1130"/>
      <c r="Q36" s="1134"/>
      <c r="R36" s="1135"/>
      <c r="S36" s="1135"/>
      <c r="T36" s="1135"/>
      <c r="U36" s="1135"/>
      <c r="V36" s="1135"/>
      <c r="W36" s="1135"/>
      <c r="X36" s="1135"/>
      <c r="Y36" s="1135"/>
      <c r="Z36" s="1135"/>
      <c r="AA36" s="1135"/>
      <c r="AB36" s="1135"/>
      <c r="AC36" s="1135"/>
      <c r="AD36" s="1135"/>
      <c r="AE36" s="1136"/>
      <c r="AF36" s="1110"/>
      <c r="AG36" s="1111"/>
      <c r="AH36" s="1111"/>
      <c r="AI36" s="1111"/>
      <c r="AJ36" s="1112"/>
      <c r="AK36" s="1071"/>
      <c r="AL36" s="1062"/>
      <c r="AM36" s="1062"/>
      <c r="AN36" s="1062"/>
      <c r="AO36" s="1062"/>
      <c r="AP36" s="1062"/>
      <c r="AQ36" s="1062"/>
      <c r="AR36" s="1062"/>
      <c r="AS36" s="1062"/>
      <c r="AT36" s="1062"/>
      <c r="AU36" s="1062"/>
      <c r="AV36" s="1062"/>
      <c r="AW36" s="1062"/>
      <c r="AX36" s="1062"/>
      <c r="AY36" s="1062"/>
      <c r="AZ36" s="1133"/>
      <c r="BA36" s="1133"/>
      <c r="BB36" s="1133"/>
      <c r="BC36" s="1133"/>
      <c r="BD36" s="1133"/>
      <c r="BE36" s="1123"/>
      <c r="BF36" s="1123"/>
      <c r="BG36" s="1123"/>
      <c r="BH36" s="1123"/>
      <c r="BI36" s="1124"/>
      <c r="BJ36" s="252"/>
      <c r="BK36" s="252"/>
      <c r="BL36" s="252"/>
      <c r="BM36" s="252"/>
      <c r="BN36" s="252"/>
      <c r="BO36" s="265"/>
      <c r="BP36" s="265"/>
      <c r="BQ36" s="262">
        <v>30</v>
      </c>
      <c r="BR36" s="263"/>
      <c r="BS36" s="1105"/>
      <c r="BT36" s="1106"/>
      <c r="BU36" s="1106"/>
      <c r="BV36" s="1106"/>
      <c r="BW36" s="1106"/>
      <c r="BX36" s="1106"/>
      <c r="BY36" s="1106"/>
      <c r="BZ36" s="1106"/>
      <c r="CA36" s="1106"/>
      <c r="CB36" s="1106"/>
      <c r="CC36" s="1106"/>
      <c r="CD36" s="1106"/>
      <c r="CE36" s="1106"/>
      <c r="CF36" s="1106"/>
      <c r="CG36" s="1107"/>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3"/>
      <c r="DW36" s="1084"/>
      <c r="DX36" s="1084"/>
      <c r="DY36" s="1084"/>
      <c r="DZ36" s="1085"/>
      <c r="EA36" s="246"/>
    </row>
    <row r="37" spans="1:131" s="247" customFormat="1" ht="26.25" customHeight="1">
      <c r="A37" s="266">
        <v>10</v>
      </c>
      <c r="B37" s="1128"/>
      <c r="C37" s="1129"/>
      <c r="D37" s="1129"/>
      <c r="E37" s="1129"/>
      <c r="F37" s="1129"/>
      <c r="G37" s="1129"/>
      <c r="H37" s="1129"/>
      <c r="I37" s="1129"/>
      <c r="J37" s="1129"/>
      <c r="K37" s="1129"/>
      <c r="L37" s="1129"/>
      <c r="M37" s="1129"/>
      <c r="N37" s="1129"/>
      <c r="O37" s="1129"/>
      <c r="P37" s="1130"/>
      <c r="Q37" s="1134"/>
      <c r="R37" s="1135"/>
      <c r="S37" s="1135"/>
      <c r="T37" s="1135"/>
      <c r="U37" s="1135"/>
      <c r="V37" s="1135"/>
      <c r="W37" s="1135"/>
      <c r="X37" s="1135"/>
      <c r="Y37" s="1135"/>
      <c r="Z37" s="1135"/>
      <c r="AA37" s="1135"/>
      <c r="AB37" s="1135"/>
      <c r="AC37" s="1135"/>
      <c r="AD37" s="1135"/>
      <c r="AE37" s="1136"/>
      <c r="AF37" s="1110"/>
      <c r="AG37" s="1111"/>
      <c r="AH37" s="1111"/>
      <c r="AI37" s="1111"/>
      <c r="AJ37" s="1112"/>
      <c r="AK37" s="1071"/>
      <c r="AL37" s="1062"/>
      <c r="AM37" s="1062"/>
      <c r="AN37" s="1062"/>
      <c r="AO37" s="1062"/>
      <c r="AP37" s="1062"/>
      <c r="AQ37" s="1062"/>
      <c r="AR37" s="1062"/>
      <c r="AS37" s="1062"/>
      <c r="AT37" s="1062"/>
      <c r="AU37" s="1062"/>
      <c r="AV37" s="1062"/>
      <c r="AW37" s="1062"/>
      <c r="AX37" s="1062"/>
      <c r="AY37" s="1062"/>
      <c r="AZ37" s="1133"/>
      <c r="BA37" s="1133"/>
      <c r="BB37" s="1133"/>
      <c r="BC37" s="1133"/>
      <c r="BD37" s="1133"/>
      <c r="BE37" s="1123"/>
      <c r="BF37" s="1123"/>
      <c r="BG37" s="1123"/>
      <c r="BH37" s="1123"/>
      <c r="BI37" s="1124"/>
      <c r="BJ37" s="252"/>
      <c r="BK37" s="252"/>
      <c r="BL37" s="252"/>
      <c r="BM37" s="252"/>
      <c r="BN37" s="252"/>
      <c r="BO37" s="265"/>
      <c r="BP37" s="265"/>
      <c r="BQ37" s="262">
        <v>31</v>
      </c>
      <c r="BR37" s="263"/>
      <c r="BS37" s="1105"/>
      <c r="BT37" s="1106"/>
      <c r="BU37" s="1106"/>
      <c r="BV37" s="1106"/>
      <c r="BW37" s="1106"/>
      <c r="BX37" s="1106"/>
      <c r="BY37" s="1106"/>
      <c r="BZ37" s="1106"/>
      <c r="CA37" s="1106"/>
      <c r="CB37" s="1106"/>
      <c r="CC37" s="1106"/>
      <c r="CD37" s="1106"/>
      <c r="CE37" s="1106"/>
      <c r="CF37" s="1106"/>
      <c r="CG37" s="1107"/>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3"/>
      <c r="DW37" s="1084"/>
      <c r="DX37" s="1084"/>
      <c r="DY37" s="1084"/>
      <c r="DZ37" s="1085"/>
      <c r="EA37" s="246"/>
    </row>
    <row r="38" spans="1:131" s="247" customFormat="1" ht="26.25" customHeight="1">
      <c r="A38" s="266">
        <v>11</v>
      </c>
      <c r="B38" s="1128"/>
      <c r="C38" s="1129"/>
      <c r="D38" s="1129"/>
      <c r="E38" s="1129"/>
      <c r="F38" s="1129"/>
      <c r="G38" s="1129"/>
      <c r="H38" s="1129"/>
      <c r="I38" s="1129"/>
      <c r="J38" s="1129"/>
      <c r="K38" s="1129"/>
      <c r="L38" s="1129"/>
      <c r="M38" s="1129"/>
      <c r="N38" s="1129"/>
      <c r="O38" s="1129"/>
      <c r="P38" s="1130"/>
      <c r="Q38" s="1134"/>
      <c r="R38" s="1135"/>
      <c r="S38" s="1135"/>
      <c r="T38" s="1135"/>
      <c r="U38" s="1135"/>
      <c r="V38" s="1135"/>
      <c r="W38" s="1135"/>
      <c r="X38" s="1135"/>
      <c r="Y38" s="1135"/>
      <c r="Z38" s="1135"/>
      <c r="AA38" s="1135"/>
      <c r="AB38" s="1135"/>
      <c r="AC38" s="1135"/>
      <c r="AD38" s="1135"/>
      <c r="AE38" s="1136"/>
      <c r="AF38" s="1110"/>
      <c r="AG38" s="1111"/>
      <c r="AH38" s="1111"/>
      <c r="AI38" s="1111"/>
      <c r="AJ38" s="1112"/>
      <c r="AK38" s="1071"/>
      <c r="AL38" s="1062"/>
      <c r="AM38" s="1062"/>
      <c r="AN38" s="1062"/>
      <c r="AO38" s="1062"/>
      <c r="AP38" s="1062"/>
      <c r="AQ38" s="1062"/>
      <c r="AR38" s="1062"/>
      <c r="AS38" s="1062"/>
      <c r="AT38" s="1062"/>
      <c r="AU38" s="1062"/>
      <c r="AV38" s="1062"/>
      <c r="AW38" s="1062"/>
      <c r="AX38" s="1062"/>
      <c r="AY38" s="1062"/>
      <c r="AZ38" s="1133"/>
      <c r="BA38" s="1133"/>
      <c r="BB38" s="1133"/>
      <c r="BC38" s="1133"/>
      <c r="BD38" s="1133"/>
      <c r="BE38" s="1123"/>
      <c r="BF38" s="1123"/>
      <c r="BG38" s="1123"/>
      <c r="BH38" s="1123"/>
      <c r="BI38" s="1124"/>
      <c r="BJ38" s="252"/>
      <c r="BK38" s="252"/>
      <c r="BL38" s="252"/>
      <c r="BM38" s="252"/>
      <c r="BN38" s="252"/>
      <c r="BO38" s="265"/>
      <c r="BP38" s="265"/>
      <c r="BQ38" s="262">
        <v>32</v>
      </c>
      <c r="BR38" s="263"/>
      <c r="BS38" s="1105"/>
      <c r="BT38" s="1106"/>
      <c r="BU38" s="1106"/>
      <c r="BV38" s="1106"/>
      <c r="BW38" s="1106"/>
      <c r="BX38" s="1106"/>
      <c r="BY38" s="1106"/>
      <c r="BZ38" s="1106"/>
      <c r="CA38" s="1106"/>
      <c r="CB38" s="1106"/>
      <c r="CC38" s="1106"/>
      <c r="CD38" s="1106"/>
      <c r="CE38" s="1106"/>
      <c r="CF38" s="1106"/>
      <c r="CG38" s="1107"/>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3"/>
      <c r="DW38" s="1084"/>
      <c r="DX38" s="1084"/>
      <c r="DY38" s="1084"/>
      <c r="DZ38" s="1085"/>
      <c r="EA38" s="246"/>
    </row>
    <row r="39" spans="1:131" s="247" customFormat="1" ht="26.25" customHeight="1">
      <c r="A39" s="266">
        <v>12</v>
      </c>
      <c r="B39" s="1128"/>
      <c r="C39" s="1129"/>
      <c r="D39" s="1129"/>
      <c r="E39" s="1129"/>
      <c r="F39" s="1129"/>
      <c r="G39" s="1129"/>
      <c r="H39" s="1129"/>
      <c r="I39" s="1129"/>
      <c r="J39" s="1129"/>
      <c r="K39" s="1129"/>
      <c r="L39" s="1129"/>
      <c r="M39" s="1129"/>
      <c r="N39" s="1129"/>
      <c r="O39" s="1129"/>
      <c r="P39" s="1130"/>
      <c r="Q39" s="1134"/>
      <c r="R39" s="1135"/>
      <c r="S39" s="1135"/>
      <c r="T39" s="1135"/>
      <c r="U39" s="1135"/>
      <c r="V39" s="1135"/>
      <c r="W39" s="1135"/>
      <c r="X39" s="1135"/>
      <c r="Y39" s="1135"/>
      <c r="Z39" s="1135"/>
      <c r="AA39" s="1135"/>
      <c r="AB39" s="1135"/>
      <c r="AC39" s="1135"/>
      <c r="AD39" s="1135"/>
      <c r="AE39" s="1136"/>
      <c r="AF39" s="1110"/>
      <c r="AG39" s="1111"/>
      <c r="AH39" s="1111"/>
      <c r="AI39" s="1111"/>
      <c r="AJ39" s="1112"/>
      <c r="AK39" s="1071"/>
      <c r="AL39" s="1062"/>
      <c r="AM39" s="1062"/>
      <c r="AN39" s="1062"/>
      <c r="AO39" s="1062"/>
      <c r="AP39" s="1062"/>
      <c r="AQ39" s="1062"/>
      <c r="AR39" s="1062"/>
      <c r="AS39" s="1062"/>
      <c r="AT39" s="1062"/>
      <c r="AU39" s="1062"/>
      <c r="AV39" s="1062"/>
      <c r="AW39" s="1062"/>
      <c r="AX39" s="1062"/>
      <c r="AY39" s="1062"/>
      <c r="AZ39" s="1133"/>
      <c r="BA39" s="1133"/>
      <c r="BB39" s="1133"/>
      <c r="BC39" s="1133"/>
      <c r="BD39" s="1133"/>
      <c r="BE39" s="1123"/>
      <c r="BF39" s="1123"/>
      <c r="BG39" s="1123"/>
      <c r="BH39" s="1123"/>
      <c r="BI39" s="1124"/>
      <c r="BJ39" s="252"/>
      <c r="BK39" s="252"/>
      <c r="BL39" s="252"/>
      <c r="BM39" s="252"/>
      <c r="BN39" s="252"/>
      <c r="BO39" s="265"/>
      <c r="BP39" s="265"/>
      <c r="BQ39" s="262">
        <v>33</v>
      </c>
      <c r="BR39" s="263"/>
      <c r="BS39" s="1105"/>
      <c r="BT39" s="1106"/>
      <c r="BU39" s="1106"/>
      <c r="BV39" s="1106"/>
      <c r="BW39" s="1106"/>
      <c r="BX39" s="1106"/>
      <c r="BY39" s="1106"/>
      <c r="BZ39" s="1106"/>
      <c r="CA39" s="1106"/>
      <c r="CB39" s="1106"/>
      <c r="CC39" s="1106"/>
      <c r="CD39" s="1106"/>
      <c r="CE39" s="1106"/>
      <c r="CF39" s="1106"/>
      <c r="CG39" s="1107"/>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3"/>
      <c r="DW39" s="1084"/>
      <c r="DX39" s="1084"/>
      <c r="DY39" s="1084"/>
      <c r="DZ39" s="1085"/>
      <c r="EA39" s="246"/>
    </row>
    <row r="40" spans="1:131" s="247" customFormat="1" ht="26.25" customHeight="1">
      <c r="A40" s="261">
        <v>13</v>
      </c>
      <c r="B40" s="1128"/>
      <c r="C40" s="1129"/>
      <c r="D40" s="1129"/>
      <c r="E40" s="1129"/>
      <c r="F40" s="1129"/>
      <c r="G40" s="1129"/>
      <c r="H40" s="1129"/>
      <c r="I40" s="1129"/>
      <c r="J40" s="1129"/>
      <c r="K40" s="1129"/>
      <c r="L40" s="1129"/>
      <c r="M40" s="1129"/>
      <c r="N40" s="1129"/>
      <c r="O40" s="1129"/>
      <c r="P40" s="1130"/>
      <c r="Q40" s="1134"/>
      <c r="R40" s="1135"/>
      <c r="S40" s="1135"/>
      <c r="T40" s="1135"/>
      <c r="U40" s="1135"/>
      <c r="V40" s="1135"/>
      <c r="W40" s="1135"/>
      <c r="X40" s="1135"/>
      <c r="Y40" s="1135"/>
      <c r="Z40" s="1135"/>
      <c r="AA40" s="1135"/>
      <c r="AB40" s="1135"/>
      <c r="AC40" s="1135"/>
      <c r="AD40" s="1135"/>
      <c r="AE40" s="1136"/>
      <c r="AF40" s="1110"/>
      <c r="AG40" s="1111"/>
      <c r="AH40" s="1111"/>
      <c r="AI40" s="1111"/>
      <c r="AJ40" s="1112"/>
      <c r="AK40" s="1071"/>
      <c r="AL40" s="1062"/>
      <c r="AM40" s="1062"/>
      <c r="AN40" s="1062"/>
      <c r="AO40" s="1062"/>
      <c r="AP40" s="1062"/>
      <c r="AQ40" s="1062"/>
      <c r="AR40" s="1062"/>
      <c r="AS40" s="1062"/>
      <c r="AT40" s="1062"/>
      <c r="AU40" s="1062"/>
      <c r="AV40" s="1062"/>
      <c r="AW40" s="1062"/>
      <c r="AX40" s="1062"/>
      <c r="AY40" s="1062"/>
      <c r="AZ40" s="1133"/>
      <c r="BA40" s="1133"/>
      <c r="BB40" s="1133"/>
      <c r="BC40" s="1133"/>
      <c r="BD40" s="1133"/>
      <c r="BE40" s="1123"/>
      <c r="BF40" s="1123"/>
      <c r="BG40" s="1123"/>
      <c r="BH40" s="1123"/>
      <c r="BI40" s="1124"/>
      <c r="BJ40" s="252"/>
      <c r="BK40" s="252"/>
      <c r="BL40" s="252"/>
      <c r="BM40" s="252"/>
      <c r="BN40" s="252"/>
      <c r="BO40" s="265"/>
      <c r="BP40" s="265"/>
      <c r="BQ40" s="262">
        <v>34</v>
      </c>
      <c r="BR40" s="263"/>
      <c r="BS40" s="1105"/>
      <c r="BT40" s="1106"/>
      <c r="BU40" s="1106"/>
      <c r="BV40" s="1106"/>
      <c r="BW40" s="1106"/>
      <c r="BX40" s="1106"/>
      <c r="BY40" s="1106"/>
      <c r="BZ40" s="1106"/>
      <c r="CA40" s="1106"/>
      <c r="CB40" s="1106"/>
      <c r="CC40" s="1106"/>
      <c r="CD40" s="1106"/>
      <c r="CE40" s="1106"/>
      <c r="CF40" s="1106"/>
      <c r="CG40" s="1107"/>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3"/>
      <c r="DW40" s="1084"/>
      <c r="DX40" s="1084"/>
      <c r="DY40" s="1084"/>
      <c r="DZ40" s="1085"/>
      <c r="EA40" s="246"/>
    </row>
    <row r="41" spans="1:131" s="247" customFormat="1" ht="26.25" customHeight="1">
      <c r="A41" s="261">
        <v>14</v>
      </c>
      <c r="B41" s="1128"/>
      <c r="C41" s="1129"/>
      <c r="D41" s="1129"/>
      <c r="E41" s="1129"/>
      <c r="F41" s="1129"/>
      <c r="G41" s="1129"/>
      <c r="H41" s="1129"/>
      <c r="I41" s="1129"/>
      <c r="J41" s="1129"/>
      <c r="K41" s="1129"/>
      <c r="L41" s="1129"/>
      <c r="M41" s="1129"/>
      <c r="N41" s="1129"/>
      <c r="O41" s="1129"/>
      <c r="P41" s="1130"/>
      <c r="Q41" s="1134"/>
      <c r="R41" s="1135"/>
      <c r="S41" s="1135"/>
      <c r="T41" s="1135"/>
      <c r="U41" s="1135"/>
      <c r="V41" s="1135"/>
      <c r="W41" s="1135"/>
      <c r="X41" s="1135"/>
      <c r="Y41" s="1135"/>
      <c r="Z41" s="1135"/>
      <c r="AA41" s="1135"/>
      <c r="AB41" s="1135"/>
      <c r="AC41" s="1135"/>
      <c r="AD41" s="1135"/>
      <c r="AE41" s="1136"/>
      <c r="AF41" s="1110"/>
      <c r="AG41" s="1111"/>
      <c r="AH41" s="1111"/>
      <c r="AI41" s="1111"/>
      <c r="AJ41" s="1112"/>
      <c r="AK41" s="1071"/>
      <c r="AL41" s="1062"/>
      <c r="AM41" s="1062"/>
      <c r="AN41" s="1062"/>
      <c r="AO41" s="1062"/>
      <c r="AP41" s="1062"/>
      <c r="AQ41" s="1062"/>
      <c r="AR41" s="1062"/>
      <c r="AS41" s="1062"/>
      <c r="AT41" s="1062"/>
      <c r="AU41" s="1062"/>
      <c r="AV41" s="1062"/>
      <c r="AW41" s="1062"/>
      <c r="AX41" s="1062"/>
      <c r="AY41" s="1062"/>
      <c r="AZ41" s="1133"/>
      <c r="BA41" s="1133"/>
      <c r="BB41" s="1133"/>
      <c r="BC41" s="1133"/>
      <c r="BD41" s="1133"/>
      <c r="BE41" s="1123"/>
      <c r="BF41" s="1123"/>
      <c r="BG41" s="1123"/>
      <c r="BH41" s="1123"/>
      <c r="BI41" s="1124"/>
      <c r="BJ41" s="252"/>
      <c r="BK41" s="252"/>
      <c r="BL41" s="252"/>
      <c r="BM41" s="252"/>
      <c r="BN41" s="252"/>
      <c r="BO41" s="265"/>
      <c r="BP41" s="265"/>
      <c r="BQ41" s="262">
        <v>35</v>
      </c>
      <c r="BR41" s="263"/>
      <c r="BS41" s="1105"/>
      <c r="BT41" s="1106"/>
      <c r="BU41" s="1106"/>
      <c r="BV41" s="1106"/>
      <c r="BW41" s="1106"/>
      <c r="BX41" s="1106"/>
      <c r="BY41" s="1106"/>
      <c r="BZ41" s="1106"/>
      <c r="CA41" s="1106"/>
      <c r="CB41" s="1106"/>
      <c r="CC41" s="1106"/>
      <c r="CD41" s="1106"/>
      <c r="CE41" s="1106"/>
      <c r="CF41" s="1106"/>
      <c r="CG41" s="1107"/>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3"/>
      <c r="DW41" s="1084"/>
      <c r="DX41" s="1084"/>
      <c r="DY41" s="1084"/>
      <c r="DZ41" s="1085"/>
      <c r="EA41" s="246"/>
    </row>
    <row r="42" spans="1:131" s="247" customFormat="1" ht="26.25" customHeight="1">
      <c r="A42" s="261">
        <v>15</v>
      </c>
      <c r="B42" s="1128"/>
      <c r="C42" s="1129"/>
      <c r="D42" s="1129"/>
      <c r="E42" s="1129"/>
      <c r="F42" s="1129"/>
      <c r="G42" s="1129"/>
      <c r="H42" s="1129"/>
      <c r="I42" s="1129"/>
      <c r="J42" s="1129"/>
      <c r="K42" s="1129"/>
      <c r="L42" s="1129"/>
      <c r="M42" s="1129"/>
      <c r="N42" s="1129"/>
      <c r="O42" s="1129"/>
      <c r="P42" s="1130"/>
      <c r="Q42" s="1134"/>
      <c r="R42" s="1135"/>
      <c r="S42" s="1135"/>
      <c r="T42" s="1135"/>
      <c r="U42" s="1135"/>
      <c r="V42" s="1135"/>
      <c r="W42" s="1135"/>
      <c r="X42" s="1135"/>
      <c r="Y42" s="1135"/>
      <c r="Z42" s="1135"/>
      <c r="AA42" s="1135"/>
      <c r="AB42" s="1135"/>
      <c r="AC42" s="1135"/>
      <c r="AD42" s="1135"/>
      <c r="AE42" s="1136"/>
      <c r="AF42" s="1110"/>
      <c r="AG42" s="1111"/>
      <c r="AH42" s="1111"/>
      <c r="AI42" s="1111"/>
      <c r="AJ42" s="1112"/>
      <c r="AK42" s="1071"/>
      <c r="AL42" s="1062"/>
      <c r="AM42" s="1062"/>
      <c r="AN42" s="1062"/>
      <c r="AO42" s="1062"/>
      <c r="AP42" s="1062"/>
      <c r="AQ42" s="1062"/>
      <c r="AR42" s="1062"/>
      <c r="AS42" s="1062"/>
      <c r="AT42" s="1062"/>
      <c r="AU42" s="1062"/>
      <c r="AV42" s="1062"/>
      <c r="AW42" s="1062"/>
      <c r="AX42" s="1062"/>
      <c r="AY42" s="1062"/>
      <c r="AZ42" s="1133"/>
      <c r="BA42" s="1133"/>
      <c r="BB42" s="1133"/>
      <c r="BC42" s="1133"/>
      <c r="BD42" s="1133"/>
      <c r="BE42" s="1123"/>
      <c r="BF42" s="1123"/>
      <c r="BG42" s="1123"/>
      <c r="BH42" s="1123"/>
      <c r="BI42" s="1124"/>
      <c r="BJ42" s="252"/>
      <c r="BK42" s="252"/>
      <c r="BL42" s="252"/>
      <c r="BM42" s="252"/>
      <c r="BN42" s="252"/>
      <c r="BO42" s="265"/>
      <c r="BP42" s="265"/>
      <c r="BQ42" s="262">
        <v>36</v>
      </c>
      <c r="BR42" s="263"/>
      <c r="BS42" s="1105"/>
      <c r="BT42" s="1106"/>
      <c r="BU42" s="1106"/>
      <c r="BV42" s="1106"/>
      <c r="BW42" s="1106"/>
      <c r="BX42" s="1106"/>
      <c r="BY42" s="1106"/>
      <c r="BZ42" s="1106"/>
      <c r="CA42" s="1106"/>
      <c r="CB42" s="1106"/>
      <c r="CC42" s="1106"/>
      <c r="CD42" s="1106"/>
      <c r="CE42" s="1106"/>
      <c r="CF42" s="1106"/>
      <c r="CG42" s="1107"/>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3"/>
      <c r="DW42" s="1084"/>
      <c r="DX42" s="1084"/>
      <c r="DY42" s="1084"/>
      <c r="DZ42" s="1085"/>
      <c r="EA42" s="246"/>
    </row>
    <row r="43" spans="1:131" s="247" customFormat="1" ht="26.25" customHeight="1">
      <c r="A43" s="261">
        <v>16</v>
      </c>
      <c r="B43" s="1128"/>
      <c r="C43" s="1129"/>
      <c r="D43" s="1129"/>
      <c r="E43" s="1129"/>
      <c r="F43" s="1129"/>
      <c r="G43" s="1129"/>
      <c r="H43" s="1129"/>
      <c r="I43" s="1129"/>
      <c r="J43" s="1129"/>
      <c r="K43" s="1129"/>
      <c r="L43" s="1129"/>
      <c r="M43" s="1129"/>
      <c r="N43" s="1129"/>
      <c r="O43" s="1129"/>
      <c r="P43" s="1130"/>
      <c r="Q43" s="1134"/>
      <c r="R43" s="1135"/>
      <c r="S43" s="1135"/>
      <c r="T43" s="1135"/>
      <c r="U43" s="1135"/>
      <c r="V43" s="1135"/>
      <c r="W43" s="1135"/>
      <c r="X43" s="1135"/>
      <c r="Y43" s="1135"/>
      <c r="Z43" s="1135"/>
      <c r="AA43" s="1135"/>
      <c r="AB43" s="1135"/>
      <c r="AC43" s="1135"/>
      <c r="AD43" s="1135"/>
      <c r="AE43" s="1136"/>
      <c r="AF43" s="1110"/>
      <c r="AG43" s="1111"/>
      <c r="AH43" s="1111"/>
      <c r="AI43" s="1111"/>
      <c r="AJ43" s="1112"/>
      <c r="AK43" s="1071"/>
      <c r="AL43" s="1062"/>
      <c r="AM43" s="1062"/>
      <c r="AN43" s="1062"/>
      <c r="AO43" s="1062"/>
      <c r="AP43" s="1062"/>
      <c r="AQ43" s="1062"/>
      <c r="AR43" s="1062"/>
      <c r="AS43" s="1062"/>
      <c r="AT43" s="1062"/>
      <c r="AU43" s="1062"/>
      <c r="AV43" s="1062"/>
      <c r="AW43" s="1062"/>
      <c r="AX43" s="1062"/>
      <c r="AY43" s="1062"/>
      <c r="AZ43" s="1133"/>
      <c r="BA43" s="1133"/>
      <c r="BB43" s="1133"/>
      <c r="BC43" s="1133"/>
      <c r="BD43" s="1133"/>
      <c r="BE43" s="1123"/>
      <c r="BF43" s="1123"/>
      <c r="BG43" s="1123"/>
      <c r="BH43" s="1123"/>
      <c r="BI43" s="1124"/>
      <c r="BJ43" s="252"/>
      <c r="BK43" s="252"/>
      <c r="BL43" s="252"/>
      <c r="BM43" s="252"/>
      <c r="BN43" s="252"/>
      <c r="BO43" s="265"/>
      <c r="BP43" s="265"/>
      <c r="BQ43" s="262">
        <v>37</v>
      </c>
      <c r="BR43" s="263"/>
      <c r="BS43" s="1105"/>
      <c r="BT43" s="1106"/>
      <c r="BU43" s="1106"/>
      <c r="BV43" s="1106"/>
      <c r="BW43" s="1106"/>
      <c r="BX43" s="1106"/>
      <c r="BY43" s="1106"/>
      <c r="BZ43" s="1106"/>
      <c r="CA43" s="1106"/>
      <c r="CB43" s="1106"/>
      <c r="CC43" s="1106"/>
      <c r="CD43" s="1106"/>
      <c r="CE43" s="1106"/>
      <c r="CF43" s="1106"/>
      <c r="CG43" s="1107"/>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3"/>
      <c r="DW43" s="1084"/>
      <c r="DX43" s="1084"/>
      <c r="DY43" s="1084"/>
      <c r="DZ43" s="1085"/>
      <c r="EA43" s="246"/>
    </row>
    <row r="44" spans="1:131" s="247" customFormat="1" ht="26.25" customHeight="1">
      <c r="A44" s="261">
        <v>17</v>
      </c>
      <c r="B44" s="1128"/>
      <c r="C44" s="1129"/>
      <c r="D44" s="1129"/>
      <c r="E44" s="1129"/>
      <c r="F44" s="1129"/>
      <c r="G44" s="1129"/>
      <c r="H44" s="1129"/>
      <c r="I44" s="1129"/>
      <c r="J44" s="1129"/>
      <c r="K44" s="1129"/>
      <c r="L44" s="1129"/>
      <c r="M44" s="1129"/>
      <c r="N44" s="1129"/>
      <c r="O44" s="1129"/>
      <c r="P44" s="1130"/>
      <c r="Q44" s="1134"/>
      <c r="R44" s="1135"/>
      <c r="S44" s="1135"/>
      <c r="T44" s="1135"/>
      <c r="U44" s="1135"/>
      <c r="V44" s="1135"/>
      <c r="W44" s="1135"/>
      <c r="X44" s="1135"/>
      <c r="Y44" s="1135"/>
      <c r="Z44" s="1135"/>
      <c r="AA44" s="1135"/>
      <c r="AB44" s="1135"/>
      <c r="AC44" s="1135"/>
      <c r="AD44" s="1135"/>
      <c r="AE44" s="1136"/>
      <c r="AF44" s="1110"/>
      <c r="AG44" s="1111"/>
      <c r="AH44" s="1111"/>
      <c r="AI44" s="1111"/>
      <c r="AJ44" s="1112"/>
      <c r="AK44" s="1071"/>
      <c r="AL44" s="1062"/>
      <c r="AM44" s="1062"/>
      <c r="AN44" s="1062"/>
      <c r="AO44" s="1062"/>
      <c r="AP44" s="1062"/>
      <c r="AQ44" s="1062"/>
      <c r="AR44" s="1062"/>
      <c r="AS44" s="1062"/>
      <c r="AT44" s="1062"/>
      <c r="AU44" s="1062"/>
      <c r="AV44" s="1062"/>
      <c r="AW44" s="1062"/>
      <c r="AX44" s="1062"/>
      <c r="AY44" s="1062"/>
      <c r="AZ44" s="1133"/>
      <c r="BA44" s="1133"/>
      <c r="BB44" s="1133"/>
      <c r="BC44" s="1133"/>
      <c r="BD44" s="1133"/>
      <c r="BE44" s="1123"/>
      <c r="BF44" s="1123"/>
      <c r="BG44" s="1123"/>
      <c r="BH44" s="1123"/>
      <c r="BI44" s="1124"/>
      <c r="BJ44" s="252"/>
      <c r="BK44" s="252"/>
      <c r="BL44" s="252"/>
      <c r="BM44" s="252"/>
      <c r="BN44" s="252"/>
      <c r="BO44" s="265"/>
      <c r="BP44" s="265"/>
      <c r="BQ44" s="262">
        <v>38</v>
      </c>
      <c r="BR44" s="263"/>
      <c r="BS44" s="1105"/>
      <c r="BT44" s="1106"/>
      <c r="BU44" s="1106"/>
      <c r="BV44" s="1106"/>
      <c r="BW44" s="1106"/>
      <c r="BX44" s="1106"/>
      <c r="BY44" s="1106"/>
      <c r="BZ44" s="1106"/>
      <c r="CA44" s="1106"/>
      <c r="CB44" s="1106"/>
      <c r="CC44" s="1106"/>
      <c r="CD44" s="1106"/>
      <c r="CE44" s="1106"/>
      <c r="CF44" s="1106"/>
      <c r="CG44" s="1107"/>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3"/>
      <c r="DW44" s="1084"/>
      <c r="DX44" s="1084"/>
      <c r="DY44" s="1084"/>
      <c r="DZ44" s="1085"/>
      <c r="EA44" s="246"/>
    </row>
    <row r="45" spans="1:131" s="247" customFormat="1" ht="26.25" customHeight="1">
      <c r="A45" s="261">
        <v>18</v>
      </c>
      <c r="B45" s="1128"/>
      <c r="C45" s="1129"/>
      <c r="D45" s="1129"/>
      <c r="E45" s="1129"/>
      <c r="F45" s="1129"/>
      <c r="G45" s="1129"/>
      <c r="H45" s="1129"/>
      <c r="I45" s="1129"/>
      <c r="J45" s="1129"/>
      <c r="K45" s="1129"/>
      <c r="L45" s="1129"/>
      <c r="M45" s="1129"/>
      <c r="N45" s="1129"/>
      <c r="O45" s="1129"/>
      <c r="P45" s="1130"/>
      <c r="Q45" s="1134"/>
      <c r="R45" s="1135"/>
      <c r="S45" s="1135"/>
      <c r="T45" s="1135"/>
      <c r="U45" s="1135"/>
      <c r="V45" s="1135"/>
      <c r="W45" s="1135"/>
      <c r="X45" s="1135"/>
      <c r="Y45" s="1135"/>
      <c r="Z45" s="1135"/>
      <c r="AA45" s="1135"/>
      <c r="AB45" s="1135"/>
      <c r="AC45" s="1135"/>
      <c r="AD45" s="1135"/>
      <c r="AE45" s="1136"/>
      <c r="AF45" s="1110"/>
      <c r="AG45" s="1111"/>
      <c r="AH45" s="1111"/>
      <c r="AI45" s="1111"/>
      <c r="AJ45" s="1112"/>
      <c r="AK45" s="1071"/>
      <c r="AL45" s="1062"/>
      <c r="AM45" s="1062"/>
      <c r="AN45" s="1062"/>
      <c r="AO45" s="1062"/>
      <c r="AP45" s="1062"/>
      <c r="AQ45" s="1062"/>
      <c r="AR45" s="1062"/>
      <c r="AS45" s="1062"/>
      <c r="AT45" s="1062"/>
      <c r="AU45" s="1062"/>
      <c r="AV45" s="1062"/>
      <c r="AW45" s="1062"/>
      <c r="AX45" s="1062"/>
      <c r="AY45" s="1062"/>
      <c r="AZ45" s="1133"/>
      <c r="BA45" s="1133"/>
      <c r="BB45" s="1133"/>
      <c r="BC45" s="1133"/>
      <c r="BD45" s="1133"/>
      <c r="BE45" s="1123"/>
      <c r="BF45" s="1123"/>
      <c r="BG45" s="1123"/>
      <c r="BH45" s="1123"/>
      <c r="BI45" s="1124"/>
      <c r="BJ45" s="252"/>
      <c r="BK45" s="252"/>
      <c r="BL45" s="252"/>
      <c r="BM45" s="252"/>
      <c r="BN45" s="252"/>
      <c r="BO45" s="265"/>
      <c r="BP45" s="265"/>
      <c r="BQ45" s="262">
        <v>39</v>
      </c>
      <c r="BR45" s="263"/>
      <c r="BS45" s="1105"/>
      <c r="BT45" s="1106"/>
      <c r="BU45" s="1106"/>
      <c r="BV45" s="1106"/>
      <c r="BW45" s="1106"/>
      <c r="BX45" s="1106"/>
      <c r="BY45" s="1106"/>
      <c r="BZ45" s="1106"/>
      <c r="CA45" s="1106"/>
      <c r="CB45" s="1106"/>
      <c r="CC45" s="1106"/>
      <c r="CD45" s="1106"/>
      <c r="CE45" s="1106"/>
      <c r="CF45" s="1106"/>
      <c r="CG45" s="1107"/>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3"/>
      <c r="DW45" s="1084"/>
      <c r="DX45" s="1084"/>
      <c r="DY45" s="1084"/>
      <c r="DZ45" s="1085"/>
      <c r="EA45" s="246"/>
    </row>
    <row r="46" spans="1:131" s="247" customFormat="1" ht="26.25" customHeight="1">
      <c r="A46" s="261">
        <v>19</v>
      </c>
      <c r="B46" s="1128"/>
      <c r="C46" s="1129"/>
      <c r="D46" s="1129"/>
      <c r="E46" s="1129"/>
      <c r="F46" s="1129"/>
      <c r="G46" s="1129"/>
      <c r="H46" s="1129"/>
      <c r="I46" s="1129"/>
      <c r="J46" s="1129"/>
      <c r="K46" s="1129"/>
      <c r="L46" s="1129"/>
      <c r="M46" s="1129"/>
      <c r="N46" s="1129"/>
      <c r="O46" s="1129"/>
      <c r="P46" s="1130"/>
      <c r="Q46" s="1134"/>
      <c r="R46" s="1135"/>
      <c r="S46" s="1135"/>
      <c r="T46" s="1135"/>
      <c r="U46" s="1135"/>
      <c r="V46" s="1135"/>
      <c r="W46" s="1135"/>
      <c r="X46" s="1135"/>
      <c r="Y46" s="1135"/>
      <c r="Z46" s="1135"/>
      <c r="AA46" s="1135"/>
      <c r="AB46" s="1135"/>
      <c r="AC46" s="1135"/>
      <c r="AD46" s="1135"/>
      <c r="AE46" s="1136"/>
      <c r="AF46" s="1110"/>
      <c r="AG46" s="1111"/>
      <c r="AH46" s="1111"/>
      <c r="AI46" s="1111"/>
      <c r="AJ46" s="1112"/>
      <c r="AK46" s="1071"/>
      <c r="AL46" s="1062"/>
      <c r="AM46" s="1062"/>
      <c r="AN46" s="1062"/>
      <c r="AO46" s="1062"/>
      <c r="AP46" s="1062"/>
      <c r="AQ46" s="1062"/>
      <c r="AR46" s="1062"/>
      <c r="AS46" s="1062"/>
      <c r="AT46" s="1062"/>
      <c r="AU46" s="1062"/>
      <c r="AV46" s="1062"/>
      <c r="AW46" s="1062"/>
      <c r="AX46" s="1062"/>
      <c r="AY46" s="1062"/>
      <c r="AZ46" s="1133"/>
      <c r="BA46" s="1133"/>
      <c r="BB46" s="1133"/>
      <c r="BC46" s="1133"/>
      <c r="BD46" s="1133"/>
      <c r="BE46" s="1123"/>
      <c r="BF46" s="1123"/>
      <c r="BG46" s="1123"/>
      <c r="BH46" s="1123"/>
      <c r="BI46" s="1124"/>
      <c r="BJ46" s="252"/>
      <c r="BK46" s="252"/>
      <c r="BL46" s="252"/>
      <c r="BM46" s="252"/>
      <c r="BN46" s="252"/>
      <c r="BO46" s="265"/>
      <c r="BP46" s="265"/>
      <c r="BQ46" s="262">
        <v>40</v>
      </c>
      <c r="BR46" s="263"/>
      <c r="BS46" s="1105"/>
      <c r="BT46" s="1106"/>
      <c r="BU46" s="1106"/>
      <c r="BV46" s="1106"/>
      <c r="BW46" s="1106"/>
      <c r="BX46" s="1106"/>
      <c r="BY46" s="1106"/>
      <c r="BZ46" s="1106"/>
      <c r="CA46" s="1106"/>
      <c r="CB46" s="1106"/>
      <c r="CC46" s="1106"/>
      <c r="CD46" s="1106"/>
      <c r="CE46" s="1106"/>
      <c r="CF46" s="1106"/>
      <c r="CG46" s="1107"/>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3"/>
      <c r="DW46" s="1084"/>
      <c r="DX46" s="1084"/>
      <c r="DY46" s="1084"/>
      <c r="DZ46" s="1085"/>
      <c r="EA46" s="246"/>
    </row>
    <row r="47" spans="1:131" s="247" customFormat="1" ht="26.25" customHeight="1">
      <c r="A47" s="261">
        <v>20</v>
      </c>
      <c r="B47" s="1128"/>
      <c r="C47" s="1129"/>
      <c r="D47" s="1129"/>
      <c r="E47" s="1129"/>
      <c r="F47" s="1129"/>
      <c r="G47" s="1129"/>
      <c r="H47" s="1129"/>
      <c r="I47" s="1129"/>
      <c r="J47" s="1129"/>
      <c r="K47" s="1129"/>
      <c r="L47" s="1129"/>
      <c r="M47" s="1129"/>
      <c r="N47" s="1129"/>
      <c r="O47" s="1129"/>
      <c r="P47" s="1130"/>
      <c r="Q47" s="1134"/>
      <c r="R47" s="1135"/>
      <c r="S47" s="1135"/>
      <c r="T47" s="1135"/>
      <c r="U47" s="1135"/>
      <c r="V47" s="1135"/>
      <c r="W47" s="1135"/>
      <c r="X47" s="1135"/>
      <c r="Y47" s="1135"/>
      <c r="Z47" s="1135"/>
      <c r="AA47" s="1135"/>
      <c r="AB47" s="1135"/>
      <c r="AC47" s="1135"/>
      <c r="AD47" s="1135"/>
      <c r="AE47" s="1136"/>
      <c r="AF47" s="1110"/>
      <c r="AG47" s="1111"/>
      <c r="AH47" s="1111"/>
      <c r="AI47" s="1111"/>
      <c r="AJ47" s="1112"/>
      <c r="AK47" s="1071"/>
      <c r="AL47" s="1062"/>
      <c r="AM47" s="1062"/>
      <c r="AN47" s="1062"/>
      <c r="AO47" s="1062"/>
      <c r="AP47" s="1062"/>
      <c r="AQ47" s="1062"/>
      <c r="AR47" s="1062"/>
      <c r="AS47" s="1062"/>
      <c r="AT47" s="1062"/>
      <c r="AU47" s="1062"/>
      <c r="AV47" s="1062"/>
      <c r="AW47" s="1062"/>
      <c r="AX47" s="1062"/>
      <c r="AY47" s="1062"/>
      <c r="AZ47" s="1133"/>
      <c r="BA47" s="1133"/>
      <c r="BB47" s="1133"/>
      <c r="BC47" s="1133"/>
      <c r="BD47" s="1133"/>
      <c r="BE47" s="1123"/>
      <c r="BF47" s="1123"/>
      <c r="BG47" s="1123"/>
      <c r="BH47" s="1123"/>
      <c r="BI47" s="1124"/>
      <c r="BJ47" s="252"/>
      <c r="BK47" s="252"/>
      <c r="BL47" s="252"/>
      <c r="BM47" s="252"/>
      <c r="BN47" s="252"/>
      <c r="BO47" s="265"/>
      <c r="BP47" s="265"/>
      <c r="BQ47" s="262">
        <v>41</v>
      </c>
      <c r="BR47" s="263"/>
      <c r="BS47" s="1105"/>
      <c r="BT47" s="1106"/>
      <c r="BU47" s="1106"/>
      <c r="BV47" s="1106"/>
      <c r="BW47" s="1106"/>
      <c r="BX47" s="1106"/>
      <c r="BY47" s="1106"/>
      <c r="BZ47" s="1106"/>
      <c r="CA47" s="1106"/>
      <c r="CB47" s="1106"/>
      <c r="CC47" s="1106"/>
      <c r="CD47" s="1106"/>
      <c r="CE47" s="1106"/>
      <c r="CF47" s="1106"/>
      <c r="CG47" s="1107"/>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3"/>
      <c r="DW47" s="1084"/>
      <c r="DX47" s="1084"/>
      <c r="DY47" s="1084"/>
      <c r="DZ47" s="1085"/>
      <c r="EA47" s="246"/>
    </row>
    <row r="48" spans="1:131" s="247" customFormat="1" ht="26.25" customHeight="1">
      <c r="A48" s="261">
        <v>21</v>
      </c>
      <c r="B48" s="1128"/>
      <c r="C48" s="1129"/>
      <c r="D48" s="1129"/>
      <c r="E48" s="1129"/>
      <c r="F48" s="1129"/>
      <c r="G48" s="1129"/>
      <c r="H48" s="1129"/>
      <c r="I48" s="1129"/>
      <c r="J48" s="1129"/>
      <c r="K48" s="1129"/>
      <c r="L48" s="1129"/>
      <c r="M48" s="1129"/>
      <c r="N48" s="1129"/>
      <c r="O48" s="1129"/>
      <c r="P48" s="1130"/>
      <c r="Q48" s="1134"/>
      <c r="R48" s="1135"/>
      <c r="S48" s="1135"/>
      <c r="T48" s="1135"/>
      <c r="U48" s="1135"/>
      <c r="V48" s="1135"/>
      <c r="W48" s="1135"/>
      <c r="X48" s="1135"/>
      <c r="Y48" s="1135"/>
      <c r="Z48" s="1135"/>
      <c r="AA48" s="1135"/>
      <c r="AB48" s="1135"/>
      <c r="AC48" s="1135"/>
      <c r="AD48" s="1135"/>
      <c r="AE48" s="1136"/>
      <c r="AF48" s="1110"/>
      <c r="AG48" s="1111"/>
      <c r="AH48" s="1111"/>
      <c r="AI48" s="1111"/>
      <c r="AJ48" s="1112"/>
      <c r="AK48" s="1071"/>
      <c r="AL48" s="1062"/>
      <c r="AM48" s="1062"/>
      <c r="AN48" s="1062"/>
      <c r="AO48" s="1062"/>
      <c r="AP48" s="1062"/>
      <c r="AQ48" s="1062"/>
      <c r="AR48" s="1062"/>
      <c r="AS48" s="1062"/>
      <c r="AT48" s="1062"/>
      <c r="AU48" s="1062"/>
      <c r="AV48" s="1062"/>
      <c r="AW48" s="1062"/>
      <c r="AX48" s="1062"/>
      <c r="AY48" s="1062"/>
      <c r="AZ48" s="1133"/>
      <c r="BA48" s="1133"/>
      <c r="BB48" s="1133"/>
      <c r="BC48" s="1133"/>
      <c r="BD48" s="1133"/>
      <c r="BE48" s="1123"/>
      <c r="BF48" s="1123"/>
      <c r="BG48" s="1123"/>
      <c r="BH48" s="1123"/>
      <c r="BI48" s="1124"/>
      <c r="BJ48" s="252"/>
      <c r="BK48" s="252"/>
      <c r="BL48" s="252"/>
      <c r="BM48" s="252"/>
      <c r="BN48" s="252"/>
      <c r="BO48" s="265"/>
      <c r="BP48" s="265"/>
      <c r="BQ48" s="262">
        <v>42</v>
      </c>
      <c r="BR48" s="263"/>
      <c r="BS48" s="1105"/>
      <c r="BT48" s="1106"/>
      <c r="BU48" s="1106"/>
      <c r="BV48" s="1106"/>
      <c r="BW48" s="1106"/>
      <c r="BX48" s="1106"/>
      <c r="BY48" s="1106"/>
      <c r="BZ48" s="1106"/>
      <c r="CA48" s="1106"/>
      <c r="CB48" s="1106"/>
      <c r="CC48" s="1106"/>
      <c r="CD48" s="1106"/>
      <c r="CE48" s="1106"/>
      <c r="CF48" s="1106"/>
      <c r="CG48" s="1107"/>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3"/>
      <c r="DW48" s="1084"/>
      <c r="DX48" s="1084"/>
      <c r="DY48" s="1084"/>
      <c r="DZ48" s="1085"/>
      <c r="EA48" s="246"/>
    </row>
    <row r="49" spans="1:131" s="247" customFormat="1" ht="26.25" customHeight="1">
      <c r="A49" s="261">
        <v>22</v>
      </c>
      <c r="B49" s="1128"/>
      <c r="C49" s="1129"/>
      <c r="D49" s="1129"/>
      <c r="E49" s="1129"/>
      <c r="F49" s="1129"/>
      <c r="G49" s="1129"/>
      <c r="H49" s="1129"/>
      <c r="I49" s="1129"/>
      <c r="J49" s="1129"/>
      <c r="K49" s="1129"/>
      <c r="L49" s="1129"/>
      <c r="M49" s="1129"/>
      <c r="N49" s="1129"/>
      <c r="O49" s="1129"/>
      <c r="P49" s="1130"/>
      <c r="Q49" s="1134"/>
      <c r="R49" s="1135"/>
      <c r="S49" s="1135"/>
      <c r="T49" s="1135"/>
      <c r="U49" s="1135"/>
      <c r="V49" s="1135"/>
      <c r="W49" s="1135"/>
      <c r="X49" s="1135"/>
      <c r="Y49" s="1135"/>
      <c r="Z49" s="1135"/>
      <c r="AA49" s="1135"/>
      <c r="AB49" s="1135"/>
      <c r="AC49" s="1135"/>
      <c r="AD49" s="1135"/>
      <c r="AE49" s="1136"/>
      <c r="AF49" s="1110"/>
      <c r="AG49" s="1111"/>
      <c r="AH49" s="1111"/>
      <c r="AI49" s="1111"/>
      <c r="AJ49" s="1112"/>
      <c r="AK49" s="1071"/>
      <c r="AL49" s="1062"/>
      <c r="AM49" s="1062"/>
      <c r="AN49" s="1062"/>
      <c r="AO49" s="1062"/>
      <c r="AP49" s="1062"/>
      <c r="AQ49" s="1062"/>
      <c r="AR49" s="1062"/>
      <c r="AS49" s="1062"/>
      <c r="AT49" s="1062"/>
      <c r="AU49" s="1062"/>
      <c r="AV49" s="1062"/>
      <c r="AW49" s="1062"/>
      <c r="AX49" s="1062"/>
      <c r="AY49" s="1062"/>
      <c r="AZ49" s="1133"/>
      <c r="BA49" s="1133"/>
      <c r="BB49" s="1133"/>
      <c r="BC49" s="1133"/>
      <c r="BD49" s="1133"/>
      <c r="BE49" s="1123"/>
      <c r="BF49" s="1123"/>
      <c r="BG49" s="1123"/>
      <c r="BH49" s="1123"/>
      <c r="BI49" s="1124"/>
      <c r="BJ49" s="252"/>
      <c r="BK49" s="252"/>
      <c r="BL49" s="252"/>
      <c r="BM49" s="252"/>
      <c r="BN49" s="252"/>
      <c r="BO49" s="265"/>
      <c r="BP49" s="265"/>
      <c r="BQ49" s="262">
        <v>43</v>
      </c>
      <c r="BR49" s="263"/>
      <c r="BS49" s="1105"/>
      <c r="BT49" s="1106"/>
      <c r="BU49" s="1106"/>
      <c r="BV49" s="1106"/>
      <c r="BW49" s="1106"/>
      <c r="BX49" s="1106"/>
      <c r="BY49" s="1106"/>
      <c r="BZ49" s="1106"/>
      <c r="CA49" s="1106"/>
      <c r="CB49" s="1106"/>
      <c r="CC49" s="1106"/>
      <c r="CD49" s="1106"/>
      <c r="CE49" s="1106"/>
      <c r="CF49" s="1106"/>
      <c r="CG49" s="1107"/>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3"/>
      <c r="DW49" s="1084"/>
      <c r="DX49" s="1084"/>
      <c r="DY49" s="1084"/>
      <c r="DZ49" s="1085"/>
      <c r="EA49" s="246"/>
    </row>
    <row r="50" spans="1:131" s="247" customFormat="1" ht="26.25" customHeight="1">
      <c r="A50" s="261">
        <v>23</v>
      </c>
      <c r="B50" s="1128"/>
      <c r="C50" s="1129"/>
      <c r="D50" s="1129"/>
      <c r="E50" s="1129"/>
      <c r="F50" s="1129"/>
      <c r="G50" s="1129"/>
      <c r="H50" s="1129"/>
      <c r="I50" s="1129"/>
      <c r="J50" s="1129"/>
      <c r="K50" s="1129"/>
      <c r="L50" s="1129"/>
      <c r="M50" s="1129"/>
      <c r="N50" s="1129"/>
      <c r="O50" s="1129"/>
      <c r="P50" s="1130"/>
      <c r="Q50" s="1131"/>
      <c r="R50" s="1114"/>
      <c r="S50" s="1114"/>
      <c r="T50" s="1114"/>
      <c r="U50" s="1114"/>
      <c r="V50" s="1114"/>
      <c r="W50" s="1114"/>
      <c r="X50" s="1114"/>
      <c r="Y50" s="1114"/>
      <c r="Z50" s="1114"/>
      <c r="AA50" s="1114"/>
      <c r="AB50" s="1114"/>
      <c r="AC50" s="1114"/>
      <c r="AD50" s="1114"/>
      <c r="AE50" s="1132"/>
      <c r="AF50" s="1110"/>
      <c r="AG50" s="1111"/>
      <c r="AH50" s="1111"/>
      <c r="AI50" s="1111"/>
      <c r="AJ50" s="1112"/>
      <c r="AK50" s="1113"/>
      <c r="AL50" s="1114"/>
      <c r="AM50" s="1114"/>
      <c r="AN50" s="1114"/>
      <c r="AO50" s="1114"/>
      <c r="AP50" s="1114"/>
      <c r="AQ50" s="1114"/>
      <c r="AR50" s="1114"/>
      <c r="AS50" s="1114"/>
      <c r="AT50" s="1114"/>
      <c r="AU50" s="1114"/>
      <c r="AV50" s="1114"/>
      <c r="AW50" s="1114"/>
      <c r="AX50" s="1114"/>
      <c r="AY50" s="1114"/>
      <c r="AZ50" s="1115"/>
      <c r="BA50" s="1115"/>
      <c r="BB50" s="1115"/>
      <c r="BC50" s="1115"/>
      <c r="BD50" s="1115"/>
      <c r="BE50" s="1123"/>
      <c r="BF50" s="1123"/>
      <c r="BG50" s="1123"/>
      <c r="BH50" s="1123"/>
      <c r="BI50" s="1124"/>
      <c r="BJ50" s="252"/>
      <c r="BK50" s="252"/>
      <c r="BL50" s="252"/>
      <c r="BM50" s="252"/>
      <c r="BN50" s="252"/>
      <c r="BO50" s="265"/>
      <c r="BP50" s="265"/>
      <c r="BQ50" s="262">
        <v>44</v>
      </c>
      <c r="BR50" s="263"/>
      <c r="BS50" s="1105"/>
      <c r="BT50" s="1106"/>
      <c r="BU50" s="1106"/>
      <c r="BV50" s="1106"/>
      <c r="BW50" s="1106"/>
      <c r="BX50" s="1106"/>
      <c r="BY50" s="1106"/>
      <c r="BZ50" s="1106"/>
      <c r="CA50" s="1106"/>
      <c r="CB50" s="1106"/>
      <c r="CC50" s="1106"/>
      <c r="CD50" s="1106"/>
      <c r="CE50" s="1106"/>
      <c r="CF50" s="1106"/>
      <c r="CG50" s="1107"/>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3"/>
      <c r="DW50" s="1084"/>
      <c r="DX50" s="1084"/>
      <c r="DY50" s="1084"/>
      <c r="DZ50" s="1085"/>
      <c r="EA50" s="246"/>
    </row>
    <row r="51" spans="1:131" s="247" customFormat="1" ht="26.25" customHeight="1">
      <c r="A51" s="261">
        <v>24</v>
      </c>
      <c r="B51" s="1128"/>
      <c r="C51" s="1129"/>
      <c r="D51" s="1129"/>
      <c r="E51" s="1129"/>
      <c r="F51" s="1129"/>
      <c r="G51" s="1129"/>
      <c r="H51" s="1129"/>
      <c r="I51" s="1129"/>
      <c r="J51" s="1129"/>
      <c r="K51" s="1129"/>
      <c r="L51" s="1129"/>
      <c r="M51" s="1129"/>
      <c r="N51" s="1129"/>
      <c r="O51" s="1129"/>
      <c r="P51" s="1130"/>
      <c r="Q51" s="1131"/>
      <c r="R51" s="1114"/>
      <c r="S51" s="1114"/>
      <c r="T51" s="1114"/>
      <c r="U51" s="1114"/>
      <c r="V51" s="1114"/>
      <c r="W51" s="1114"/>
      <c r="X51" s="1114"/>
      <c r="Y51" s="1114"/>
      <c r="Z51" s="1114"/>
      <c r="AA51" s="1114"/>
      <c r="AB51" s="1114"/>
      <c r="AC51" s="1114"/>
      <c r="AD51" s="1114"/>
      <c r="AE51" s="1132"/>
      <c r="AF51" s="1110"/>
      <c r="AG51" s="1111"/>
      <c r="AH51" s="1111"/>
      <c r="AI51" s="1111"/>
      <c r="AJ51" s="1112"/>
      <c r="AK51" s="1113"/>
      <c r="AL51" s="1114"/>
      <c r="AM51" s="1114"/>
      <c r="AN51" s="1114"/>
      <c r="AO51" s="1114"/>
      <c r="AP51" s="1114"/>
      <c r="AQ51" s="1114"/>
      <c r="AR51" s="1114"/>
      <c r="AS51" s="1114"/>
      <c r="AT51" s="1114"/>
      <c r="AU51" s="1114"/>
      <c r="AV51" s="1114"/>
      <c r="AW51" s="1114"/>
      <c r="AX51" s="1114"/>
      <c r="AY51" s="1114"/>
      <c r="AZ51" s="1115"/>
      <c r="BA51" s="1115"/>
      <c r="BB51" s="1115"/>
      <c r="BC51" s="1115"/>
      <c r="BD51" s="1115"/>
      <c r="BE51" s="1123"/>
      <c r="BF51" s="1123"/>
      <c r="BG51" s="1123"/>
      <c r="BH51" s="1123"/>
      <c r="BI51" s="1124"/>
      <c r="BJ51" s="252"/>
      <c r="BK51" s="252"/>
      <c r="BL51" s="252"/>
      <c r="BM51" s="252"/>
      <c r="BN51" s="252"/>
      <c r="BO51" s="265"/>
      <c r="BP51" s="265"/>
      <c r="BQ51" s="262">
        <v>45</v>
      </c>
      <c r="BR51" s="263"/>
      <c r="BS51" s="1105"/>
      <c r="BT51" s="1106"/>
      <c r="BU51" s="1106"/>
      <c r="BV51" s="1106"/>
      <c r="BW51" s="1106"/>
      <c r="BX51" s="1106"/>
      <c r="BY51" s="1106"/>
      <c r="BZ51" s="1106"/>
      <c r="CA51" s="1106"/>
      <c r="CB51" s="1106"/>
      <c r="CC51" s="1106"/>
      <c r="CD51" s="1106"/>
      <c r="CE51" s="1106"/>
      <c r="CF51" s="1106"/>
      <c r="CG51" s="1107"/>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3"/>
      <c r="DW51" s="1084"/>
      <c r="DX51" s="1084"/>
      <c r="DY51" s="1084"/>
      <c r="DZ51" s="1085"/>
      <c r="EA51" s="246"/>
    </row>
    <row r="52" spans="1:131" s="247" customFormat="1" ht="26.25" customHeight="1">
      <c r="A52" s="261">
        <v>25</v>
      </c>
      <c r="B52" s="1128"/>
      <c r="C52" s="1129"/>
      <c r="D52" s="1129"/>
      <c r="E52" s="1129"/>
      <c r="F52" s="1129"/>
      <c r="G52" s="1129"/>
      <c r="H52" s="1129"/>
      <c r="I52" s="1129"/>
      <c r="J52" s="1129"/>
      <c r="K52" s="1129"/>
      <c r="L52" s="1129"/>
      <c r="M52" s="1129"/>
      <c r="N52" s="1129"/>
      <c r="O52" s="1129"/>
      <c r="P52" s="1130"/>
      <c r="Q52" s="1131"/>
      <c r="R52" s="1114"/>
      <c r="S52" s="1114"/>
      <c r="T52" s="1114"/>
      <c r="U52" s="1114"/>
      <c r="V52" s="1114"/>
      <c r="W52" s="1114"/>
      <c r="X52" s="1114"/>
      <c r="Y52" s="1114"/>
      <c r="Z52" s="1114"/>
      <c r="AA52" s="1114"/>
      <c r="AB52" s="1114"/>
      <c r="AC52" s="1114"/>
      <c r="AD52" s="1114"/>
      <c r="AE52" s="1132"/>
      <c r="AF52" s="1110"/>
      <c r="AG52" s="1111"/>
      <c r="AH52" s="1111"/>
      <c r="AI52" s="1111"/>
      <c r="AJ52" s="1112"/>
      <c r="AK52" s="1113"/>
      <c r="AL52" s="1114"/>
      <c r="AM52" s="1114"/>
      <c r="AN52" s="1114"/>
      <c r="AO52" s="1114"/>
      <c r="AP52" s="1114"/>
      <c r="AQ52" s="1114"/>
      <c r="AR52" s="1114"/>
      <c r="AS52" s="1114"/>
      <c r="AT52" s="1114"/>
      <c r="AU52" s="1114"/>
      <c r="AV52" s="1114"/>
      <c r="AW52" s="1114"/>
      <c r="AX52" s="1114"/>
      <c r="AY52" s="1114"/>
      <c r="AZ52" s="1115"/>
      <c r="BA52" s="1115"/>
      <c r="BB52" s="1115"/>
      <c r="BC52" s="1115"/>
      <c r="BD52" s="1115"/>
      <c r="BE52" s="1123"/>
      <c r="BF52" s="1123"/>
      <c r="BG52" s="1123"/>
      <c r="BH52" s="1123"/>
      <c r="BI52" s="1124"/>
      <c r="BJ52" s="252"/>
      <c r="BK52" s="252"/>
      <c r="BL52" s="252"/>
      <c r="BM52" s="252"/>
      <c r="BN52" s="252"/>
      <c r="BO52" s="265"/>
      <c r="BP52" s="265"/>
      <c r="BQ52" s="262">
        <v>46</v>
      </c>
      <c r="BR52" s="263"/>
      <c r="BS52" s="1105"/>
      <c r="BT52" s="1106"/>
      <c r="BU52" s="1106"/>
      <c r="BV52" s="1106"/>
      <c r="BW52" s="1106"/>
      <c r="BX52" s="1106"/>
      <c r="BY52" s="1106"/>
      <c r="BZ52" s="1106"/>
      <c r="CA52" s="1106"/>
      <c r="CB52" s="1106"/>
      <c r="CC52" s="1106"/>
      <c r="CD52" s="1106"/>
      <c r="CE52" s="1106"/>
      <c r="CF52" s="1106"/>
      <c r="CG52" s="1107"/>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3"/>
      <c r="DW52" s="1084"/>
      <c r="DX52" s="1084"/>
      <c r="DY52" s="1084"/>
      <c r="DZ52" s="1085"/>
      <c r="EA52" s="246"/>
    </row>
    <row r="53" spans="1:131" s="247" customFormat="1" ht="26.25" customHeight="1">
      <c r="A53" s="261">
        <v>26</v>
      </c>
      <c r="B53" s="1128"/>
      <c r="C53" s="1129"/>
      <c r="D53" s="1129"/>
      <c r="E53" s="1129"/>
      <c r="F53" s="1129"/>
      <c r="G53" s="1129"/>
      <c r="H53" s="1129"/>
      <c r="I53" s="1129"/>
      <c r="J53" s="1129"/>
      <c r="K53" s="1129"/>
      <c r="L53" s="1129"/>
      <c r="M53" s="1129"/>
      <c r="N53" s="1129"/>
      <c r="O53" s="1129"/>
      <c r="P53" s="1130"/>
      <c r="Q53" s="1131"/>
      <c r="R53" s="1114"/>
      <c r="S53" s="1114"/>
      <c r="T53" s="1114"/>
      <c r="U53" s="1114"/>
      <c r="V53" s="1114"/>
      <c r="W53" s="1114"/>
      <c r="X53" s="1114"/>
      <c r="Y53" s="1114"/>
      <c r="Z53" s="1114"/>
      <c r="AA53" s="1114"/>
      <c r="AB53" s="1114"/>
      <c r="AC53" s="1114"/>
      <c r="AD53" s="1114"/>
      <c r="AE53" s="1132"/>
      <c r="AF53" s="1110"/>
      <c r="AG53" s="1111"/>
      <c r="AH53" s="1111"/>
      <c r="AI53" s="1111"/>
      <c r="AJ53" s="1112"/>
      <c r="AK53" s="1113"/>
      <c r="AL53" s="1114"/>
      <c r="AM53" s="1114"/>
      <c r="AN53" s="1114"/>
      <c r="AO53" s="1114"/>
      <c r="AP53" s="1114"/>
      <c r="AQ53" s="1114"/>
      <c r="AR53" s="1114"/>
      <c r="AS53" s="1114"/>
      <c r="AT53" s="1114"/>
      <c r="AU53" s="1114"/>
      <c r="AV53" s="1114"/>
      <c r="AW53" s="1114"/>
      <c r="AX53" s="1114"/>
      <c r="AY53" s="1114"/>
      <c r="AZ53" s="1115"/>
      <c r="BA53" s="1115"/>
      <c r="BB53" s="1115"/>
      <c r="BC53" s="1115"/>
      <c r="BD53" s="1115"/>
      <c r="BE53" s="1123"/>
      <c r="BF53" s="1123"/>
      <c r="BG53" s="1123"/>
      <c r="BH53" s="1123"/>
      <c r="BI53" s="1124"/>
      <c r="BJ53" s="252"/>
      <c r="BK53" s="252"/>
      <c r="BL53" s="252"/>
      <c r="BM53" s="252"/>
      <c r="BN53" s="252"/>
      <c r="BO53" s="265"/>
      <c r="BP53" s="265"/>
      <c r="BQ53" s="262">
        <v>47</v>
      </c>
      <c r="BR53" s="263"/>
      <c r="BS53" s="1105"/>
      <c r="BT53" s="1106"/>
      <c r="BU53" s="1106"/>
      <c r="BV53" s="1106"/>
      <c r="BW53" s="1106"/>
      <c r="BX53" s="1106"/>
      <c r="BY53" s="1106"/>
      <c r="BZ53" s="1106"/>
      <c r="CA53" s="1106"/>
      <c r="CB53" s="1106"/>
      <c r="CC53" s="1106"/>
      <c r="CD53" s="1106"/>
      <c r="CE53" s="1106"/>
      <c r="CF53" s="1106"/>
      <c r="CG53" s="1107"/>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3"/>
      <c r="DW53" s="1084"/>
      <c r="DX53" s="1084"/>
      <c r="DY53" s="1084"/>
      <c r="DZ53" s="1085"/>
      <c r="EA53" s="246"/>
    </row>
    <row r="54" spans="1:131" s="247" customFormat="1" ht="26.25" customHeight="1">
      <c r="A54" s="261">
        <v>27</v>
      </c>
      <c r="B54" s="1128"/>
      <c r="C54" s="1129"/>
      <c r="D54" s="1129"/>
      <c r="E54" s="1129"/>
      <c r="F54" s="1129"/>
      <c r="G54" s="1129"/>
      <c r="H54" s="1129"/>
      <c r="I54" s="1129"/>
      <c r="J54" s="1129"/>
      <c r="K54" s="1129"/>
      <c r="L54" s="1129"/>
      <c r="M54" s="1129"/>
      <c r="N54" s="1129"/>
      <c r="O54" s="1129"/>
      <c r="P54" s="1130"/>
      <c r="Q54" s="1131"/>
      <c r="R54" s="1114"/>
      <c r="S54" s="1114"/>
      <c r="T54" s="1114"/>
      <c r="U54" s="1114"/>
      <c r="V54" s="1114"/>
      <c r="W54" s="1114"/>
      <c r="X54" s="1114"/>
      <c r="Y54" s="1114"/>
      <c r="Z54" s="1114"/>
      <c r="AA54" s="1114"/>
      <c r="AB54" s="1114"/>
      <c r="AC54" s="1114"/>
      <c r="AD54" s="1114"/>
      <c r="AE54" s="1132"/>
      <c r="AF54" s="1110"/>
      <c r="AG54" s="1111"/>
      <c r="AH54" s="1111"/>
      <c r="AI54" s="1111"/>
      <c r="AJ54" s="1112"/>
      <c r="AK54" s="1113"/>
      <c r="AL54" s="1114"/>
      <c r="AM54" s="1114"/>
      <c r="AN54" s="1114"/>
      <c r="AO54" s="1114"/>
      <c r="AP54" s="1114"/>
      <c r="AQ54" s="1114"/>
      <c r="AR54" s="1114"/>
      <c r="AS54" s="1114"/>
      <c r="AT54" s="1114"/>
      <c r="AU54" s="1114"/>
      <c r="AV54" s="1114"/>
      <c r="AW54" s="1114"/>
      <c r="AX54" s="1114"/>
      <c r="AY54" s="1114"/>
      <c r="AZ54" s="1115"/>
      <c r="BA54" s="1115"/>
      <c r="BB54" s="1115"/>
      <c r="BC54" s="1115"/>
      <c r="BD54" s="1115"/>
      <c r="BE54" s="1123"/>
      <c r="BF54" s="1123"/>
      <c r="BG54" s="1123"/>
      <c r="BH54" s="1123"/>
      <c r="BI54" s="1124"/>
      <c r="BJ54" s="252"/>
      <c r="BK54" s="252"/>
      <c r="BL54" s="252"/>
      <c r="BM54" s="252"/>
      <c r="BN54" s="252"/>
      <c r="BO54" s="265"/>
      <c r="BP54" s="265"/>
      <c r="BQ54" s="262">
        <v>48</v>
      </c>
      <c r="BR54" s="263"/>
      <c r="BS54" s="1105"/>
      <c r="BT54" s="1106"/>
      <c r="BU54" s="1106"/>
      <c r="BV54" s="1106"/>
      <c r="BW54" s="1106"/>
      <c r="BX54" s="1106"/>
      <c r="BY54" s="1106"/>
      <c r="BZ54" s="1106"/>
      <c r="CA54" s="1106"/>
      <c r="CB54" s="1106"/>
      <c r="CC54" s="1106"/>
      <c r="CD54" s="1106"/>
      <c r="CE54" s="1106"/>
      <c r="CF54" s="1106"/>
      <c r="CG54" s="1107"/>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3"/>
      <c r="DW54" s="1084"/>
      <c r="DX54" s="1084"/>
      <c r="DY54" s="1084"/>
      <c r="DZ54" s="1085"/>
      <c r="EA54" s="246"/>
    </row>
    <row r="55" spans="1:131" s="247" customFormat="1" ht="26.25" customHeight="1">
      <c r="A55" s="261">
        <v>28</v>
      </c>
      <c r="B55" s="1128"/>
      <c r="C55" s="1129"/>
      <c r="D55" s="1129"/>
      <c r="E55" s="1129"/>
      <c r="F55" s="1129"/>
      <c r="G55" s="1129"/>
      <c r="H55" s="1129"/>
      <c r="I55" s="1129"/>
      <c r="J55" s="1129"/>
      <c r="K55" s="1129"/>
      <c r="L55" s="1129"/>
      <c r="M55" s="1129"/>
      <c r="N55" s="1129"/>
      <c r="O55" s="1129"/>
      <c r="P55" s="1130"/>
      <c r="Q55" s="1131"/>
      <c r="R55" s="1114"/>
      <c r="S55" s="1114"/>
      <c r="T55" s="1114"/>
      <c r="U55" s="1114"/>
      <c r="V55" s="1114"/>
      <c r="W55" s="1114"/>
      <c r="X55" s="1114"/>
      <c r="Y55" s="1114"/>
      <c r="Z55" s="1114"/>
      <c r="AA55" s="1114"/>
      <c r="AB55" s="1114"/>
      <c r="AC55" s="1114"/>
      <c r="AD55" s="1114"/>
      <c r="AE55" s="1132"/>
      <c r="AF55" s="1110"/>
      <c r="AG55" s="1111"/>
      <c r="AH55" s="1111"/>
      <c r="AI55" s="1111"/>
      <c r="AJ55" s="1112"/>
      <c r="AK55" s="1113"/>
      <c r="AL55" s="1114"/>
      <c r="AM55" s="1114"/>
      <c r="AN55" s="1114"/>
      <c r="AO55" s="1114"/>
      <c r="AP55" s="1114"/>
      <c r="AQ55" s="1114"/>
      <c r="AR55" s="1114"/>
      <c r="AS55" s="1114"/>
      <c r="AT55" s="1114"/>
      <c r="AU55" s="1114"/>
      <c r="AV55" s="1114"/>
      <c r="AW55" s="1114"/>
      <c r="AX55" s="1114"/>
      <c r="AY55" s="1114"/>
      <c r="AZ55" s="1115"/>
      <c r="BA55" s="1115"/>
      <c r="BB55" s="1115"/>
      <c r="BC55" s="1115"/>
      <c r="BD55" s="1115"/>
      <c r="BE55" s="1123"/>
      <c r="BF55" s="1123"/>
      <c r="BG55" s="1123"/>
      <c r="BH55" s="1123"/>
      <c r="BI55" s="1124"/>
      <c r="BJ55" s="252"/>
      <c r="BK55" s="252"/>
      <c r="BL55" s="252"/>
      <c r="BM55" s="252"/>
      <c r="BN55" s="252"/>
      <c r="BO55" s="265"/>
      <c r="BP55" s="265"/>
      <c r="BQ55" s="262">
        <v>49</v>
      </c>
      <c r="BR55" s="263"/>
      <c r="BS55" s="1105"/>
      <c r="BT55" s="1106"/>
      <c r="BU55" s="1106"/>
      <c r="BV55" s="1106"/>
      <c r="BW55" s="1106"/>
      <c r="BX55" s="1106"/>
      <c r="BY55" s="1106"/>
      <c r="BZ55" s="1106"/>
      <c r="CA55" s="1106"/>
      <c r="CB55" s="1106"/>
      <c r="CC55" s="1106"/>
      <c r="CD55" s="1106"/>
      <c r="CE55" s="1106"/>
      <c r="CF55" s="1106"/>
      <c r="CG55" s="1107"/>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3"/>
      <c r="DW55" s="1084"/>
      <c r="DX55" s="1084"/>
      <c r="DY55" s="1084"/>
      <c r="DZ55" s="1085"/>
      <c r="EA55" s="246"/>
    </row>
    <row r="56" spans="1:131" s="247" customFormat="1" ht="26.25" customHeight="1">
      <c r="A56" s="261">
        <v>29</v>
      </c>
      <c r="B56" s="1128"/>
      <c r="C56" s="1129"/>
      <c r="D56" s="1129"/>
      <c r="E56" s="1129"/>
      <c r="F56" s="1129"/>
      <c r="G56" s="1129"/>
      <c r="H56" s="1129"/>
      <c r="I56" s="1129"/>
      <c r="J56" s="1129"/>
      <c r="K56" s="1129"/>
      <c r="L56" s="1129"/>
      <c r="M56" s="1129"/>
      <c r="N56" s="1129"/>
      <c r="O56" s="1129"/>
      <c r="P56" s="1130"/>
      <c r="Q56" s="1131"/>
      <c r="R56" s="1114"/>
      <c r="S56" s="1114"/>
      <c r="T56" s="1114"/>
      <c r="U56" s="1114"/>
      <c r="V56" s="1114"/>
      <c r="W56" s="1114"/>
      <c r="X56" s="1114"/>
      <c r="Y56" s="1114"/>
      <c r="Z56" s="1114"/>
      <c r="AA56" s="1114"/>
      <c r="AB56" s="1114"/>
      <c r="AC56" s="1114"/>
      <c r="AD56" s="1114"/>
      <c r="AE56" s="1132"/>
      <c r="AF56" s="1110"/>
      <c r="AG56" s="1111"/>
      <c r="AH56" s="1111"/>
      <c r="AI56" s="1111"/>
      <c r="AJ56" s="1112"/>
      <c r="AK56" s="1113"/>
      <c r="AL56" s="1114"/>
      <c r="AM56" s="1114"/>
      <c r="AN56" s="1114"/>
      <c r="AO56" s="1114"/>
      <c r="AP56" s="1114"/>
      <c r="AQ56" s="1114"/>
      <c r="AR56" s="1114"/>
      <c r="AS56" s="1114"/>
      <c r="AT56" s="1114"/>
      <c r="AU56" s="1114"/>
      <c r="AV56" s="1114"/>
      <c r="AW56" s="1114"/>
      <c r="AX56" s="1114"/>
      <c r="AY56" s="1114"/>
      <c r="AZ56" s="1115"/>
      <c r="BA56" s="1115"/>
      <c r="BB56" s="1115"/>
      <c r="BC56" s="1115"/>
      <c r="BD56" s="1115"/>
      <c r="BE56" s="1123"/>
      <c r="BF56" s="1123"/>
      <c r="BG56" s="1123"/>
      <c r="BH56" s="1123"/>
      <c r="BI56" s="1124"/>
      <c r="BJ56" s="252"/>
      <c r="BK56" s="252"/>
      <c r="BL56" s="252"/>
      <c r="BM56" s="252"/>
      <c r="BN56" s="252"/>
      <c r="BO56" s="265"/>
      <c r="BP56" s="265"/>
      <c r="BQ56" s="262">
        <v>50</v>
      </c>
      <c r="BR56" s="263"/>
      <c r="BS56" s="1105"/>
      <c r="BT56" s="1106"/>
      <c r="BU56" s="1106"/>
      <c r="BV56" s="1106"/>
      <c r="BW56" s="1106"/>
      <c r="BX56" s="1106"/>
      <c r="BY56" s="1106"/>
      <c r="BZ56" s="1106"/>
      <c r="CA56" s="1106"/>
      <c r="CB56" s="1106"/>
      <c r="CC56" s="1106"/>
      <c r="CD56" s="1106"/>
      <c r="CE56" s="1106"/>
      <c r="CF56" s="1106"/>
      <c r="CG56" s="1107"/>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3"/>
      <c r="DW56" s="1084"/>
      <c r="DX56" s="1084"/>
      <c r="DY56" s="1084"/>
      <c r="DZ56" s="1085"/>
      <c r="EA56" s="246"/>
    </row>
    <row r="57" spans="1:131" s="247" customFormat="1" ht="26.25" customHeight="1">
      <c r="A57" s="261">
        <v>30</v>
      </c>
      <c r="B57" s="1128"/>
      <c r="C57" s="1129"/>
      <c r="D57" s="1129"/>
      <c r="E57" s="1129"/>
      <c r="F57" s="1129"/>
      <c r="G57" s="1129"/>
      <c r="H57" s="1129"/>
      <c r="I57" s="1129"/>
      <c r="J57" s="1129"/>
      <c r="K57" s="1129"/>
      <c r="L57" s="1129"/>
      <c r="M57" s="1129"/>
      <c r="N57" s="1129"/>
      <c r="O57" s="1129"/>
      <c r="P57" s="1130"/>
      <c r="Q57" s="1131"/>
      <c r="R57" s="1114"/>
      <c r="S57" s="1114"/>
      <c r="T57" s="1114"/>
      <c r="U57" s="1114"/>
      <c r="V57" s="1114"/>
      <c r="W57" s="1114"/>
      <c r="X57" s="1114"/>
      <c r="Y57" s="1114"/>
      <c r="Z57" s="1114"/>
      <c r="AA57" s="1114"/>
      <c r="AB57" s="1114"/>
      <c r="AC57" s="1114"/>
      <c r="AD57" s="1114"/>
      <c r="AE57" s="1132"/>
      <c r="AF57" s="1110"/>
      <c r="AG57" s="1111"/>
      <c r="AH57" s="1111"/>
      <c r="AI57" s="1111"/>
      <c r="AJ57" s="1112"/>
      <c r="AK57" s="1113"/>
      <c r="AL57" s="1114"/>
      <c r="AM57" s="1114"/>
      <c r="AN57" s="1114"/>
      <c r="AO57" s="1114"/>
      <c r="AP57" s="1114"/>
      <c r="AQ57" s="1114"/>
      <c r="AR57" s="1114"/>
      <c r="AS57" s="1114"/>
      <c r="AT57" s="1114"/>
      <c r="AU57" s="1114"/>
      <c r="AV57" s="1114"/>
      <c r="AW57" s="1114"/>
      <c r="AX57" s="1114"/>
      <c r="AY57" s="1114"/>
      <c r="AZ57" s="1115"/>
      <c r="BA57" s="1115"/>
      <c r="BB57" s="1115"/>
      <c r="BC57" s="1115"/>
      <c r="BD57" s="1115"/>
      <c r="BE57" s="1123"/>
      <c r="BF57" s="1123"/>
      <c r="BG57" s="1123"/>
      <c r="BH57" s="1123"/>
      <c r="BI57" s="1124"/>
      <c r="BJ57" s="252"/>
      <c r="BK57" s="252"/>
      <c r="BL57" s="252"/>
      <c r="BM57" s="252"/>
      <c r="BN57" s="252"/>
      <c r="BO57" s="265"/>
      <c r="BP57" s="265"/>
      <c r="BQ57" s="262">
        <v>51</v>
      </c>
      <c r="BR57" s="263"/>
      <c r="BS57" s="1105"/>
      <c r="BT57" s="1106"/>
      <c r="BU57" s="1106"/>
      <c r="BV57" s="1106"/>
      <c r="BW57" s="1106"/>
      <c r="BX57" s="1106"/>
      <c r="BY57" s="1106"/>
      <c r="BZ57" s="1106"/>
      <c r="CA57" s="1106"/>
      <c r="CB57" s="1106"/>
      <c r="CC57" s="1106"/>
      <c r="CD57" s="1106"/>
      <c r="CE57" s="1106"/>
      <c r="CF57" s="1106"/>
      <c r="CG57" s="1107"/>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3"/>
      <c r="DW57" s="1084"/>
      <c r="DX57" s="1084"/>
      <c r="DY57" s="1084"/>
      <c r="DZ57" s="1085"/>
      <c r="EA57" s="246"/>
    </row>
    <row r="58" spans="1:131" s="247" customFormat="1" ht="26.25" customHeight="1">
      <c r="A58" s="261">
        <v>31</v>
      </c>
      <c r="B58" s="1128"/>
      <c r="C58" s="1129"/>
      <c r="D58" s="1129"/>
      <c r="E58" s="1129"/>
      <c r="F58" s="1129"/>
      <c r="G58" s="1129"/>
      <c r="H58" s="1129"/>
      <c r="I58" s="1129"/>
      <c r="J58" s="1129"/>
      <c r="K58" s="1129"/>
      <c r="L58" s="1129"/>
      <c r="M58" s="1129"/>
      <c r="N58" s="1129"/>
      <c r="O58" s="1129"/>
      <c r="P58" s="1130"/>
      <c r="Q58" s="1131"/>
      <c r="R58" s="1114"/>
      <c r="S58" s="1114"/>
      <c r="T58" s="1114"/>
      <c r="U58" s="1114"/>
      <c r="V58" s="1114"/>
      <c r="W58" s="1114"/>
      <c r="X58" s="1114"/>
      <c r="Y58" s="1114"/>
      <c r="Z58" s="1114"/>
      <c r="AA58" s="1114"/>
      <c r="AB58" s="1114"/>
      <c r="AC58" s="1114"/>
      <c r="AD58" s="1114"/>
      <c r="AE58" s="1132"/>
      <c r="AF58" s="1110"/>
      <c r="AG58" s="1111"/>
      <c r="AH58" s="1111"/>
      <c r="AI58" s="1111"/>
      <c r="AJ58" s="1112"/>
      <c r="AK58" s="1113"/>
      <c r="AL58" s="1114"/>
      <c r="AM58" s="1114"/>
      <c r="AN58" s="1114"/>
      <c r="AO58" s="1114"/>
      <c r="AP58" s="1114"/>
      <c r="AQ58" s="1114"/>
      <c r="AR58" s="1114"/>
      <c r="AS58" s="1114"/>
      <c r="AT58" s="1114"/>
      <c r="AU58" s="1114"/>
      <c r="AV58" s="1114"/>
      <c r="AW58" s="1114"/>
      <c r="AX58" s="1114"/>
      <c r="AY58" s="1114"/>
      <c r="AZ58" s="1115"/>
      <c r="BA58" s="1115"/>
      <c r="BB58" s="1115"/>
      <c r="BC58" s="1115"/>
      <c r="BD58" s="1115"/>
      <c r="BE58" s="1123"/>
      <c r="BF58" s="1123"/>
      <c r="BG58" s="1123"/>
      <c r="BH58" s="1123"/>
      <c r="BI58" s="1124"/>
      <c r="BJ58" s="252"/>
      <c r="BK58" s="252"/>
      <c r="BL58" s="252"/>
      <c r="BM58" s="252"/>
      <c r="BN58" s="252"/>
      <c r="BO58" s="265"/>
      <c r="BP58" s="265"/>
      <c r="BQ58" s="262">
        <v>52</v>
      </c>
      <c r="BR58" s="263"/>
      <c r="BS58" s="1105"/>
      <c r="BT58" s="1106"/>
      <c r="BU58" s="1106"/>
      <c r="BV58" s="1106"/>
      <c r="BW58" s="1106"/>
      <c r="BX58" s="1106"/>
      <c r="BY58" s="1106"/>
      <c r="BZ58" s="1106"/>
      <c r="CA58" s="1106"/>
      <c r="CB58" s="1106"/>
      <c r="CC58" s="1106"/>
      <c r="CD58" s="1106"/>
      <c r="CE58" s="1106"/>
      <c r="CF58" s="1106"/>
      <c r="CG58" s="1107"/>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3"/>
      <c r="DW58" s="1084"/>
      <c r="DX58" s="1084"/>
      <c r="DY58" s="1084"/>
      <c r="DZ58" s="1085"/>
      <c r="EA58" s="246"/>
    </row>
    <row r="59" spans="1:131" s="247" customFormat="1" ht="26.25" customHeight="1">
      <c r="A59" s="261">
        <v>32</v>
      </c>
      <c r="B59" s="1128"/>
      <c r="C59" s="1129"/>
      <c r="D59" s="1129"/>
      <c r="E59" s="1129"/>
      <c r="F59" s="1129"/>
      <c r="G59" s="1129"/>
      <c r="H59" s="1129"/>
      <c r="I59" s="1129"/>
      <c r="J59" s="1129"/>
      <c r="K59" s="1129"/>
      <c r="L59" s="1129"/>
      <c r="M59" s="1129"/>
      <c r="N59" s="1129"/>
      <c r="O59" s="1129"/>
      <c r="P59" s="1130"/>
      <c r="Q59" s="1131"/>
      <c r="R59" s="1114"/>
      <c r="S59" s="1114"/>
      <c r="T59" s="1114"/>
      <c r="U59" s="1114"/>
      <c r="V59" s="1114"/>
      <c r="W59" s="1114"/>
      <c r="X59" s="1114"/>
      <c r="Y59" s="1114"/>
      <c r="Z59" s="1114"/>
      <c r="AA59" s="1114"/>
      <c r="AB59" s="1114"/>
      <c r="AC59" s="1114"/>
      <c r="AD59" s="1114"/>
      <c r="AE59" s="1132"/>
      <c r="AF59" s="1110"/>
      <c r="AG59" s="1111"/>
      <c r="AH59" s="1111"/>
      <c r="AI59" s="1111"/>
      <c r="AJ59" s="1112"/>
      <c r="AK59" s="1113"/>
      <c r="AL59" s="1114"/>
      <c r="AM59" s="1114"/>
      <c r="AN59" s="1114"/>
      <c r="AO59" s="1114"/>
      <c r="AP59" s="1114"/>
      <c r="AQ59" s="1114"/>
      <c r="AR59" s="1114"/>
      <c r="AS59" s="1114"/>
      <c r="AT59" s="1114"/>
      <c r="AU59" s="1114"/>
      <c r="AV59" s="1114"/>
      <c r="AW59" s="1114"/>
      <c r="AX59" s="1114"/>
      <c r="AY59" s="1114"/>
      <c r="AZ59" s="1115"/>
      <c r="BA59" s="1115"/>
      <c r="BB59" s="1115"/>
      <c r="BC59" s="1115"/>
      <c r="BD59" s="1115"/>
      <c r="BE59" s="1123"/>
      <c r="BF59" s="1123"/>
      <c r="BG59" s="1123"/>
      <c r="BH59" s="1123"/>
      <c r="BI59" s="1124"/>
      <c r="BJ59" s="252"/>
      <c r="BK59" s="252"/>
      <c r="BL59" s="252"/>
      <c r="BM59" s="252"/>
      <c r="BN59" s="252"/>
      <c r="BO59" s="265"/>
      <c r="BP59" s="265"/>
      <c r="BQ59" s="262">
        <v>53</v>
      </c>
      <c r="BR59" s="263"/>
      <c r="BS59" s="1105"/>
      <c r="BT59" s="1106"/>
      <c r="BU59" s="1106"/>
      <c r="BV59" s="1106"/>
      <c r="BW59" s="1106"/>
      <c r="BX59" s="1106"/>
      <c r="BY59" s="1106"/>
      <c r="BZ59" s="1106"/>
      <c r="CA59" s="1106"/>
      <c r="CB59" s="1106"/>
      <c r="CC59" s="1106"/>
      <c r="CD59" s="1106"/>
      <c r="CE59" s="1106"/>
      <c r="CF59" s="1106"/>
      <c r="CG59" s="1107"/>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3"/>
      <c r="DW59" s="1084"/>
      <c r="DX59" s="1084"/>
      <c r="DY59" s="1084"/>
      <c r="DZ59" s="1085"/>
      <c r="EA59" s="246"/>
    </row>
    <row r="60" spans="1:131" s="247" customFormat="1" ht="26.25" customHeight="1">
      <c r="A60" s="261">
        <v>33</v>
      </c>
      <c r="B60" s="1128"/>
      <c r="C60" s="1129"/>
      <c r="D60" s="1129"/>
      <c r="E60" s="1129"/>
      <c r="F60" s="1129"/>
      <c r="G60" s="1129"/>
      <c r="H60" s="1129"/>
      <c r="I60" s="1129"/>
      <c r="J60" s="1129"/>
      <c r="K60" s="1129"/>
      <c r="L60" s="1129"/>
      <c r="M60" s="1129"/>
      <c r="N60" s="1129"/>
      <c r="O60" s="1129"/>
      <c r="P60" s="1130"/>
      <c r="Q60" s="1131"/>
      <c r="R60" s="1114"/>
      <c r="S60" s="1114"/>
      <c r="T60" s="1114"/>
      <c r="U60" s="1114"/>
      <c r="V60" s="1114"/>
      <c r="W60" s="1114"/>
      <c r="X60" s="1114"/>
      <c r="Y60" s="1114"/>
      <c r="Z60" s="1114"/>
      <c r="AA60" s="1114"/>
      <c r="AB60" s="1114"/>
      <c r="AC60" s="1114"/>
      <c r="AD60" s="1114"/>
      <c r="AE60" s="1132"/>
      <c r="AF60" s="1110"/>
      <c r="AG60" s="1111"/>
      <c r="AH60" s="1111"/>
      <c r="AI60" s="1111"/>
      <c r="AJ60" s="1112"/>
      <c r="AK60" s="1113"/>
      <c r="AL60" s="1114"/>
      <c r="AM60" s="1114"/>
      <c r="AN60" s="1114"/>
      <c r="AO60" s="1114"/>
      <c r="AP60" s="1114"/>
      <c r="AQ60" s="1114"/>
      <c r="AR60" s="1114"/>
      <c r="AS60" s="1114"/>
      <c r="AT60" s="1114"/>
      <c r="AU60" s="1114"/>
      <c r="AV60" s="1114"/>
      <c r="AW60" s="1114"/>
      <c r="AX60" s="1114"/>
      <c r="AY60" s="1114"/>
      <c r="AZ60" s="1115"/>
      <c r="BA60" s="1115"/>
      <c r="BB60" s="1115"/>
      <c r="BC60" s="1115"/>
      <c r="BD60" s="1115"/>
      <c r="BE60" s="1123"/>
      <c r="BF60" s="1123"/>
      <c r="BG60" s="1123"/>
      <c r="BH60" s="1123"/>
      <c r="BI60" s="1124"/>
      <c r="BJ60" s="252"/>
      <c r="BK60" s="252"/>
      <c r="BL60" s="252"/>
      <c r="BM60" s="252"/>
      <c r="BN60" s="252"/>
      <c r="BO60" s="265"/>
      <c r="BP60" s="265"/>
      <c r="BQ60" s="262">
        <v>54</v>
      </c>
      <c r="BR60" s="263"/>
      <c r="BS60" s="1105"/>
      <c r="BT60" s="1106"/>
      <c r="BU60" s="1106"/>
      <c r="BV60" s="1106"/>
      <c r="BW60" s="1106"/>
      <c r="BX60" s="1106"/>
      <c r="BY60" s="1106"/>
      <c r="BZ60" s="1106"/>
      <c r="CA60" s="1106"/>
      <c r="CB60" s="1106"/>
      <c r="CC60" s="1106"/>
      <c r="CD60" s="1106"/>
      <c r="CE60" s="1106"/>
      <c r="CF60" s="1106"/>
      <c r="CG60" s="1107"/>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3"/>
      <c r="DW60" s="1084"/>
      <c r="DX60" s="1084"/>
      <c r="DY60" s="1084"/>
      <c r="DZ60" s="1085"/>
      <c r="EA60" s="246"/>
    </row>
    <row r="61" spans="1:131" s="247" customFormat="1" ht="26.25" customHeight="1" thickBot="1">
      <c r="A61" s="261">
        <v>34</v>
      </c>
      <c r="B61" s="1128"/>
      <c r="C61" s="1129"/>
      <c r="D61" s="1129"/>
      <c r="E61" s="1129"/>
      <c r="F61" s="1129"/>
      <c r="G61" s="1129"/>
      <c r="H61" s="1129"/>
      <c r="I61" s="1129"/>
      <c r="J61" s="1129"/>
      <c r="K61" s="1129"/>
      <c r="L61" s="1129"/>
      <c r="M61" s="1129"/>
      <c r="N61" s="1129"/>
      <c r="O61" s="1129"/>
      <c r="P61" s="1130"/>
      <c r="Q61" s="1131"/>
      <c r="R61" s="1114"/>
      <c r="S61" s="1114"/>
      <c r="T61" s="1114"/>
      <c r="U61" s="1114"/>
      <c r="V61" s="1114"/>
      <c r="W61" s="1114"/>
      <c r="X61" s="1114"/>
      <c r="Y61" s="1114"/>
      <c r="Z61" s="1114"/>
      <c r="AA61" s="1114"/>
      <c r="AB61" s="1114"/>
      <c r="AC61" s="1114"/>
      <c r="AD61" s="1114"/>
      <c r="AE61" s="1132"/>
      <c r="AF61" s="1110"/>
      <c r="AG61" s="1111"/>
      <c r="AH61" s="1111"/>
      <c r="AI61" s="1111"/>
      <c r="AJ61" s="1112"/>
      <c r="AK61" s="1113"/>
      <c r="AL61" s="1114"/>
      <c r="AM61" s="1114"/>
      <c r="AN61" s="1114"/>
      <c r="AO61" s="1114"/>
      <c r="AP61" s="1114"/>
      <c r="AQ61" s="1114"/>
      <c r="AR61" s="1114"/>
      <c r="AS61" s="1114"/>
      <c r="AT61" s="1114"/>
      <c r="AU61" s="1114"/>
      <c r="AV61" s="1114"/>
      <c r="AW61" s="1114"/>
      <c r="AX61" s="1114"/>
      <c r="AY61" s="1114"/>
      <c r="AZ61" s="1115"/>
      <c r="BA61" s="1115"/>
      <c r="BB61" s="1115"/>
      <c r="BC61" s="1115"/>
      <c r="BD61" s="1115"/>
      <c r="BE61" s="1123"/>
      <c r="BF61" s="1123"/>
      <c r="BG61" s="1123"/>
      <c r="BH61" s="1123"/>
      <c r="BI61" s="1124"/>
      <c r="BJ61" s="252"/>
      <c r="BK61" s="252"/>
      <c r="BL61" s="252"/>
      <c r="BM61" s="252"/>
      <c r="BN61" s="252"/>
      <c r="BO61" s="265"/>
      <c r="BP61" s="265"/>
      <c r="BQ61" s="262">
        <v>55</v>
      </c>
      <c r="BR61" s="263"/>
      <c r="BS61" s="1105"/>
      <c r="BT61" s="1106"/>
      <c r="BU61" s="1106"/>
      <c r="BV61" s="1106"/>
      <c r="BW61" s="1106"/>
      <c r="BX61" s="1106"/>
      <c r="BY61" s="1106"/>
      <c r="BZ61" s="1106"/>
      <c r="CA61" s="1106"/>
      <c r="CB61" s="1106"/>
      <c r="CC61" s="1106"/>
      <c r="CD61" s="1106"/>
      <c r="CE61" s="1106"/>
      <c r="CF61" s="1106"/>
      <c r="CG61" s="1107"/>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3"/>
      <c r="DW61" s="1084"/>
      <c r="DX61" s="1084"/>
      <c r="DY61" s="1084"/>
      <c r="DZ61" s="1085"/>
      <c r="EA61" s="246"/>
    </row>
    <row r="62" spans="1:131" s="247" customFormat="1" ht="26.25" customHeight="1">
      <c r="A62" s="261">
        <v>35</v>
      </c>
      <c r="B62" s="1128"/>
      <c r="C62" s="1129"/>
      <c r="D62" s="1129"/>
      <c r="E62" s="1129"/>
      <c r="F62" s="1129"/>
      <c r="G62" s="1129"/>
      <c r="H62" s="1129"/>
      <c r="I62" s="1129"/>
      <c r="J62" s="1129"/>
      <c r="K62" s="1129"/>
      <c r="L62" s="1129"/>
      <c r="M62" s="1129"/>
      <c r="N62" s="1129"/>
      <c r="O62" s="1129"/>
      <c r="P62" s="1130"/>
      <c r="Q62" s="1131"/>
      <c r="R62" s="1114"/>
      <c r="S62" s="1114"/>
      <c r="T62" s="1114"/>
      <c r="U62" s="1114"/>
      <c r="V62" s="1114"/>
      <c r="W62" s="1114"/>
      <c r="X62" s="1114"/>
      <c r="Y62" s="1114"/>
      <c r="Z62" s="1114"/>
      <c r="AA62" s="1114"/>
      <c r="AB62" s="1114"/>
      <c r="AC62" s="1114"/>
      <c r="AD62" s="1114"/>
      <c r="AE62" s="1132"/>
      <c r="AF62" s="1110"/>
      <c r="AG62" s="1111"/>
      <c r="AH62" s="1111"/>
      <c r="AI62" s="1111"/>
      <c r="AJ62" s="1112"/>
      <c r="AK62" s="1113"/>
      <c r="AL62" s="1114"/>
      <c r="AM62" s="1114"/>
      <c r="AN62" s="1114"/>
      <c r="AO62" s="1114"/>
      <c r="AP62" s="1114"/>
      <c r="AQ62" s="1114"/>
      <c r="AR62" s="1114"/>
      <c r="AS62" s="1114"/>
      <c r="AT62" s="1114"/>
      <c r="AU62" s="1114"/>
      <c r="AV62" s="1114"/>
      <c r="AW62" s="1114"/>
      <c r="AX62" s="1114"/>
      <c r="AY62" s="1114"/>
      <c r="AZ62" s="1115"/>
      <c r="BA62" s="1115"/>
      <c r="BB62" s="1115"/>
      <c r="BC62" s="1115"/>
      <c r="BD62" s="1115"/>
      <c r="BE62" s="1123"/>
      <c r="BF62" s="1123"/>
      <c r="BG62" s="1123"/>
      <c r="BH62" s="1123"/>
      <c r="BI62" s="1124"/>
      <c r="BJ62" s="1125" t="s">
        <v>404</v>
      </c>
      <c r="BK62" s="1126"/>
      <c r="BL62" s="1126"/>
      <c r="BM62" s="1126"/>
      <c r="BN62" s="1127"/>
      <c r="BO62" s="265"/>
      <c r="BP62" s="265"/>
      <c r="BQ62" s="262">
        <v>56</v>
      </c>
      <c r="BR62" s="263"/>
      <c r="BS62" s="1105"/>
      <c r="BT62" s="1106"/>
      <c r="BU62" s="1106"/>
      <c r="BV62" s="1106"/>
      <c r="BW62" s="1106"/>
      <c r="BX62" s="1106"/>
      <c r="BY62" s="1106"/>
      <c r="BZ62" s="1106"/>
      <c r="CA62" s="1106"/>
      <c r="CB62" s="1106"/>
      <c r="CC62" s="1106"/>
      <c r="CD62" s="1106"/>
      <c r="CE62" s="1106"/>
      <c r="CF62" s="1106"/>
      <c r="CG62" s="1107"/>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3"/>
      <c r="DW62" s="1084"/>
      <c r="DX62" s="1084"/>
      <c r="DY62" s="1084"/>
      <c r="DZ62" s="1085"/>
      <c r="EA62" s="246"/>
    </row>
    <row r="63" spans="1:131" s="247" customFormat="1" ht="26.25" customHeight="1" thickBot="1">
      <c r="A63" s="264" t="s">
        <v>384</v>
      </c>
      <c r="B63" s="1035" t="s">
        <v>405</v>
      </c>
      <c r="C63" s="1036"/>
      <c r="D63" s="1036"/>
      <c r="E63" s="1036"/>
      <c r="F63" s="1036"/>
      <c r="G63" s="1036"/>
      <c r="H63" s="1036"/>
      <c r="I63" s="1036"/>
      <c r="J63" s="1036"/>
      <c r="K63" s="1036"/>
      <c r="L63" s="1036"/>
      <c r="M63" s="1036"/>
      <c r="N63" s="1036"/>
      <c r="O63" s="1036"/>
      <c r="P63" s="1037"/>
      <c r="Q63" s="1053"/>
      <c r="R63" s="1054"/>
      <c r="S63" s="1054"/>
      <c r="T63" s="1054"/>
      <c r="U63" s="1054"/>
      <c r="V63" s="1054"/>
      <c r="W63" s="1054"/>
      <c r="X63" s="1054"/>
      <c r="Y63" s="1054"/>
      <c r="Z63" s="1054"/>
      <c r="AA63" s="1054"/>
      <c r="AB63" s="1054"/>
      <c r="AC63" s="1054"/>
      <c r="AD63" s="1054"/>
      <c r="AE63" s="1119"/>
      <c r="AF63" s="1120">
        <v>2861</v>
      </c>
      <c r="AG63" s="1050"/>
      <c r="AH63" s="1050"/>
      <c r="AI63" s="1050"/>
      <c r="AJ63" s="1121"/>
      <c r="AK63" s="1122"/>
      <c r="AL63" s="1054"/>
      <c r="AM63" s="1054"/>
      <c r="AN63" s="1054"/>
      <c r="AO63" s="1054"/>
      <c r="AP63" s="1050">
        <v>6855</v>
      </c>
      <c r="AQ63" s="1050"/>
      <c r="AR63" s="1050"/>
      <c r="AS63" s="1050"/>
      <c r="AT63" s="1050"/>
      <c r="AU63" s="1050">
        <v>2590</v>
      </c>
      <c r="AV63" s="1050"/>
      <c r="AW63" s="1050"/>
      <c r="AX63" s="1050"/>
      <c r="AY63" s="1050"/>
      <c r="AZ63" s="1116"/>
      <c r="BA63" s="1116"/>
      <c r="BB63" s="1116"/>
      <c r="BC63" s="1116"/>
      <c r="BD63" s="1116"/>
      <c r="BE63" s="1051"/>
      <c r="BF63" s="1051"/>
      <c r="BG63" s="1051"/>
      <c r="BH63" s="1051"/>
      <c r="BI63" s="1052"/>
      <c r="BJ63" s="1117" t="s">
        <v>406</v>
      </c>
      <c r="BK63" s="1042"/>
      <c r="BL63" s="1042"/>
      <c r="BM63" s="1042"/>
      <c r="BN63" s="1118"/>
      <c r="BO63" s="265"/>
      <c r="BP63" s="265"/>
      <c r="BQ63" s="262">
        <v>57</v>
      </c>
      <c r="BR63" s="263"/>
      <c r="BS63" s="1105"/>
      <c r="BT63" s="1106"/>
      <c r="BU63" s="1106"/>
      <c r="BV63" s="1106"/>
      <c r="BW63" s="1106"/>
      <c r="BX63" s="1106"/>
      <c r="BY63" s="1106"/>
      <c r="BZ63" s="1106"/>
      <c r="CA63" s="1106"/>
      <c r="CB63" s="1106"/>
      <c r="CC63" s="1106"/>
      <c r="CD63" s="1106"/>
      <c r="CE63" s="1106"/>
      <c r="CF63" s="1106"/>
      <c r="CG63" s="1107"/>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3"/>
      <c r="DW63" s="1084"/>
      <c r="DX63" s="1084"/>
      <c r="DY63" s="1084"/>
      <c r="DZ63" s="108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5"/>
      <c r="BT64" s="1106"/>
      <c r="BU64" s="1106"/>
      <c r="BV64" s="1106"/>
      <c r="BW64" s="1106"/>
      <c r="BX64" s="1106"/>
      <c r="BY64" s="1106"/>
      <c r="BZ64" s="1106"/>
      <c r="CA64" s="1106"/>
      <c r="CB64" s="1106"/>
      <c r="CC64" s="1106"/>
      <c r="CD64" s="1106"/>
      <c r="CE64" s="1106"/>
      <c r="CF64" s="1106"/>
      <c r="CG64" s="1107"/>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3"/>
      <c r="DW64" s="1084"/>
      <c r="DX64" s="1084"/>
      <c r="DY64" s="1084"/>
      <c r="DZ64" s="1085"/>
      <c r="EA64" s="246"/>
    </row>
    <row r="65" spans="1:131" s="247" customFormat="1" ht="26.25" customHeight="1" thickBot="1">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5"/>
      <c r="BT65" s="1106"/>
      <c r="BU65" s="1106"/>
      <c r="BV65" s="1106"/>
      <c r="BW65" s="1106"/>
      <c r="BX65" s="1106"/>
      <c r="BY65" s="1106"/>
      <c r="BZ65" s="1106"/>
      <c r="CA65" s="1106"/>
      <c r="CB65" s="1106"/>
      <c r="CC65" s="1106"/>
      <c r="CD65" s="1106"/>
      <c r="CE65" s="1106"/>
      <c r="CF65" s="1106"/>
      <c r="CG65" s="1107"/>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3"/>
      <c r="DW65" s="1084"/>
      <c r="DX65" s="1084"/>
      <c r="DY65" s="1084"/>
      <c r="DZ65" s="1085"/>
      <c r="EA65" s="246"/>
    </row>
    <row r="66" spans="1:131" s="247" customFormat="1" ht="26.25" customHeight="1">
      <c r="A66" s="1086" t="s">
        <v>408</v>
      </c>
      <c r="B66" s="1087"/>
      <c r="C66" s="1087"/>
      <c r="D66" s="1087"/>
      <c r="E66" s="1087"/>
      <c r="F66" s="1087"/>
      <c r="G66" s="1087"/>
      <c r="H66" s="1087"/>
      <c r="I66" s="1087"/>
      <c r="J66" s="1087"/>
      <c r="K66" s="1087"/>
      <c r="L66" s="1087"/>
      <c r="M66" s="1087"/>
      <c r="N66" s="1087"/>
      <c r="O66" s="1087"/>
      <c r="P66" s="1088"/>
      <c r="Q66" s="1092" t="s">
        <v>409</v>
      </c>
      <c r="R66" s="1093"/>
      <c r="S66" s="1093"/>
      <c r="T66" s="1093"/>
      <c r="U66" s="1094"/>
      <c r="V66" s="1092" t="s">
        <v>410</v>
      </c>
      <c r="W66" s="1093"/>
      <c r="X66" s="1093"/>
      <c r="Y66" s="1093"/>
      <c r="Z66" s="1094"/>
      <c r="AA66" s="1092" t="s">
        <v>411</v>
      </c>
      <c r="AB66" s="1093"/>
      <c r="AC66" s="1093"/>
      <c r="AD66" s="1093"/>
      <c r="AE66" s="1094"/>
      <c r="AF66" s="1098" t="s">
        <v>412</v>
      </c>
      <c r="AG66" s="1099"/>
      <c r="AH66" s="1099"/>
      <c r="AI66" s="1099"/>
      <c r="AJ66" s="1100"/>
      <c r="AK66" s="1092" t="s">
        <v>413</v>
      </c>
      <c r="AL66" s="1087"/>
      <c r="AM66" s="1087"/>
      <c r="AN66" s="1087"/>
      <c r="AO66" s="1088"/>
      <c r="AP66" s="1092" t="s">
        <v>414</v>
      </c>
      <c r="AQ66" s="1093"/>
      <c r="AR66" s="1093"/>
      <c r="AS66" s="1093"/>
      <c r="AT66" s="1094"/>
      <c r="AU66" s="1092" t="s">
        <v>415</v>
      </c>
      <c r="AV66" s="1093"/>
      <c r="AW66" s="1093"/>
      <c r="AX66" s="1093"/>
      <c r="AY66" s="1094"/>
      <c r="AZ66" s="1092" t="s">
        <v>371</v>
      </c>
      <c r="BA66" s="1093"/>
      <c r="BB66" s="1093"/>
      <c r="BC66" s="1093"/>
      <c r="BD66" s="1108"/>
      <c r="BE66" s="265"/>
      <c r="BF66" s="265"/>
      <c r="BG66" s="265"/>
      <c r="BH66" s="265"/>
      <c r="BI66" s="265"/>
      <c r="BJ66" s="265"/>
      <c r="BK66" s="265"/>
      <c r="BL66" s="265"/>
      <c r="BM66" s="265"/>
      <c r="BN66" s="265"/>
      <c r="BO66" s="265"/>
      <c r="BP66" s="265"/>
      <c r="BQ66" s="262">
        <v>60</v>
      </c>
      <c r="BR66" s="267"/>
      <c r="BS66" s="1044"/>
      <c r="BT66" s="1045"/>
      <c r="BU66" s="1045"/>
      <c r="BV66" s="1045"/>
      <c r="BW66" s="1045"/>
      <c r="BX66" s="1045"/>
      <c r="BY66" s="1045"/>
      <c r="BZ66" s="1045"/>
      <c r="CA66" s="1045"/>
      <c r="CB66" s="1045"/>
      <c r="CC66" s="1045"/>
      <c r="CD66" s="1045"/>
      <c r="CE66" s="1045"/>
      <c r="CF66" s="1045"/>
      <c r="CG66" s="1046"/>
      <c r="CH66" s="1047"/>
      <c r="CI66" s="1048"/>
      <c r="CJ66" s="1048"/>
      <c r="CK66" s="1048"/>
      <c r="CL66" s="1049"/>
      <c r="CM66" s="1047"/>
      <c r="CN66" s="1048"/>
      <c r="CO66" s="1048"/>
      <c r="CP66" s="1048"/>
      <c r="CQ66" s="1049"/>
      <c r="CR66" s="1047"/>
      <c r="CS66" s="1048"/>
      <c r="CT66" s="1048"/>
      <c r="CU66" s="1048"/>
      <c r="CV66" s="1049"/>
      <c r="CW66" s="1047"/>
      <c r="CX66" s="1048"/>
      <c r="CY66" s="1048"/>
      <c r="CZ66" s="1048"/>
      <c r="DA66" s="1049"/>
      <c r="DB66" s="1047"/>
      <c r="DC66" s="1048"/>
      <c r="DD66" s="1048"/>
      <c r="DE66" s="1048"/>
      <c r="DF66" s="1049"/>
      <c r="DG66" s="1047"/>
      <c r="DH66" s="1048"/>
      <c r="DI66" s="1048"/>
      <c r="DJ66" s="1048"/>
      <c r="DK66" s="1049"/>
      <c r="DL66" s="1047"/>
      <c r="DM66" s="1048"/>
      <c r="DN66" s="1048"/>
      <c r="DO66" s="1048"/>
      <c r="DP66" s="1049"/>
      <c r="DQ66" s="1047"/>
      <c r="DR66" s="1048"/>
      <c r="DS66" s="1048"/>
      <c r="DT66" s="1048"/>
      <c r="DU66" s="1049"/>
      <c r="DV66" s="1032"/>
      <c r="DW66" s="1033"/>
      <c r="DX66" s="1033"/>
      <c r="DY66" s="1033"/>
      <c r="DZ66" s="1034"/>
      <c r="EA66" s="246"/>
    </row>
    <row r="67" spans="1:131" s="247" customFormat="1" ht="26.25" customHeight="1" thickBot="1">
      <c r="A67" s="1089"/>
      <c r="B67" s="1090"/>
      <c r="C67" s="1090"/>
      <c r="D67" s="1090"/>
      <c r="E67" s="1090"/>
      <c r="F67" s="1090"/>
      <c r="G67" s="1090"/>
      <c r="H67" s="1090"/>
      <c r="I67" s="1090"/>
      <c r="J67" s="1090"/>
      <c r="K67" s="1090"/>
      <c r="L67" s="1090"/>
      <c r="M67" s="1090"/>
      <c r="N67" s="1090"/>
      <c r="O67" s="1090"/>
      <c r="P67" s="1091"/>
      <c r="Q67" s="1095"/>
      <c r="R67" s="1096"/>
      <c r="S67" s="1096"/>
      <c r="T67" s="1096"/>
      <c r="U67" s="1097"/>
      <c r="V67" s="1095"/>
      <c r="W67" s="1096"/>
      <c r="X67" s="1096"/>
      <c r="Y67" s="1096"/>
      <c r="Z67" s="1097"/>
      <c r="AA67" s="1095"/>
      <c r="AB67" s="1096"/>
      <c r="AC67" s="1096"/>
      <c r="AD67" s="1096"/>
      <c r="AE67" s="1097"/>
      <c r="AF67" s="1101"/>
      <c r="AG67" s="1102"/>
      <c r="AH67" s="1102"/>
      <c r="AI67" s="1102"/>
      <c r="AJ67" s="1103"/>
      <c r="AK67" s="1104"/>
      <c r="AL67" s="1090"/>
      <c r="AM67" s="1090"/>
      <c r="AN67" s="1090"/>
      <c r="AO67" s="1091"/>
      <c r="AP67" s="1095"/>
      <c r="AQ67" s="1096"/>
      <c r="AR67" s="1096"/>
      <c r="AS67" s="1096"/>
      <c r="AT67" s="1097"/>
      <c r="AU67" s="1095"/>
      <c r="AV67" s="1096"/>
      <c r="AW67" s="1096"/>
      <c r="AX67" s="1096"/>
      <c r="AY67" s="1097"/>
      <c r="AZ67" s="1095"/>
      <c r="BA67" s="1096"/>
      <c r="BB67" s="1096"/>
      <c r="BC67" s="1096"/>
      <c r="BD67" s="1109"/>
      <c r="BE67" s="265"/>
      <c r="BF67" s="265"/>
      <c r="BG67" s="265"/>
      <c r="BH67" s="265"/>
      <c r="BI67" s="265"/>
      <c r="BJ67" s="265"/>
      <c r="BK67" s="265"/>
      <c r="BL67" s="265"/>
      <c r="BM67" s="265"/>
      <c r="BN67" s="265"/>
      <c r="BO67" s="265"/>
      <c r="BP67" s="265"/>
      <c r="BQ67" s="262">
        <v>61</v>
      </c>
      <c r="BR67" s="267"/>
      <c r="BS67" s="1044"/>
      <c r="BT67" s="1045"/>
      <c r="BU67" s="1045"/>
      <c r="BV67" s="1045"/>
      <c r="BW67" s="1045"/>
      <c r="BX67" s="1045"/>
      <c r="BY67" s="1045"/>
      <c r="BZ67" s="1045"/>
      <c r="CA67" s="1045"/>
      <c r="CB67" s="1045"/>
      <c r="CC67" s="1045"/>
      <c r="CD67" s="1045"/>
      <c r="CE67" s="1045"/>
      <c r="CF67" s="1045"/>
      <c r="CG67" s="1046"/>
      <c r="CH67" s="1047"/>
      <c r="CI67" s="1048"/>
      <c r="CJ67" s="1048"/>
      <c r="CK67" s="1048"/>
      <c r="CL67" s="1049"/>
      <c r="CM67" s="1047"/>
      <c r="CN67" s="1048"/>
      <c r="CO67" s="1048"/>
      <c r="CP67" s="1048"/>
      <c r="CQ67" s="1049"/>
      <c r="CR67" s="1047"/>
      <c r="CS67" s="1048"/>
      <c r="CT67" s="1048"/>
      <c r="CU67" s="1048"/>
      <c r="CV67" s="1049"/>
      <c r="CW67" s="1047"/>
      <c r="CX67" s="1048"/>
      <c r="CY67" s="1048"/>
      <c r="CZ67" s="1048"/>
      <c r="DA67" s="1049"/>
      <c r="DB67" s="1047"/>
      <c r="DC67" s="1048"/>
      <c r="DD67" s="1048"/>
      <c r="DE67" s="1048"/>
      <c r="DF67" s="1049"/>
      <c r="DG67" s="1047"/>
      <c r="DH67" s="1048"/>
      <c r="DI67" s="1048"/>
      <c r="DJ67" s="1048"/>
      <c r="DK67" s="1049"/>
      <c r="DL67" s="1047"/>
      <c r="DM67" s="1048"/>
      <c r="DN67" s="1048"/>
      <c r="DO67" s="1048"/>
      <c r="DP67" s="1049"/>
      <c r="DQ67" s="1047"/>
      <c r="DR67" s="1048"/>
      <c r="DS67" s="1048"/>
      <c r="DT67" s="1048"/>
      <c r="DU67" s="1049"/>
      <c r="DV67" s="1032"/>
      <c r="DW67" s="1033"/>
      <c r="DX67" s="1033"/>
      <c r="DY67" s="1033"/>
      <c r="DZ67" s="1034"/>
      <c r="EA67" s="246"/>
    </row>
    <row r="68" spans="1:131" s="247" customFormat="1" ht="26.25" customHeight="1" thickTop="1">
      <c r="A68" s="258">
        <v>1</v>
      </c>
      <c r="B68" s="1076" t="s">
        <v>579</v>
      </c>
      <c r="C68" s="1077"/>
      <c r="D68" s="1077"/>
      <c r="E68" s="1077"/>
      <c r="F68" s="1077"/>
      <c r="G68" s="1077"/>
      <c r="H68" s="1077"/>
      <c r="I68" s="1077"/>
      <c r="J68" s="1077"/>
      <c r="K68" s="1077"/>
      <c r="L68" s="1077"/>
      <c r="M68" s="1077"/>
      <c r="N68" s="1077"/>
      <c r="O68" s="1077"/>
      <c r="P68" s="1078"/>
      <c r="Q68" s="1079">
        <v>589</v>
      </c>
      <c r="R68" s="1073"/>
      <c r="S68" s="1073"/>
      <c r="T68" s="1073"/>
      <c r="U68" s="1073"/>
      <c r="V68" s="1073">
        <v>520</v>
      </c>
      <c r="W68" s="1073"/>
      <c r="X68" s="1073"/>
      <c r="Y68" s="1073"/>
      <c r="Z68" s="1073"/>
      <c r="AA68" s="1073">
        <v>69</v>
      </c>
      <c r="AB68" s="1073"/>
      <c r="AC68" s="1073"/>
      <c r="AD68" s="1073"/>
      <c r="AE68" s="1073"/>
      <c r="AF68" s="1073">
        <v>31</v>
      </c>
      <c r="AG68" s="1073"/>
      <c r="AH68" s="1073"/>
      <c r="AI68" s="1073"/>
      <c r="AJ68" s="1073"/>
      <c r="AK68" s="1073">
        <v>51</v>
      </c>
      <c r="AL68" s="1073"/>
      <c r="AM68" s="1073"/>
      <c r="AN68" s="1073"/>
      <c r="AO68" s="1073"/>
      <c r="AP68" s="1073">
        <v>262</v>
      </c>
      <c r="AQ68" s="1073"/>
      <c r="AR68" s="1073"/>
      <c r="AS68" s="1073"/>
      <c r="AT68" s="1073"/>
      <c r="AU68" s="1073" t="s">
        <v>568</v>
      </c>
      <c r="AV68" s="1073"/>
      <c r="AW68" s="1073"/>
      <c r="AX68" s="1073"/>
      <c r="AY68" s="1073"/>
      <c r="AZ68" s="1074"/>
      <c r="BA68" s="1074"/>
      <c r="BB68" s="1074"/>
      <c r="BC68" s="1074"/>
      <c r="BD68" s="1075"/>
      <c r="BE68" s="265"/>
      <c r="BF68" s="265"/>
      <c r="BG68" s="265"/>
      <c r="BH68" s="265"/>
      <c r="BI68" s="265"/>
      <c r="BJ68" s="265"/>
      <c r="BK68" s="265"/>
      <c r="BL68" s="265"/>
      <c r="BM68" s="265"/>
      <c r="BN68" s="265"/>
      <c r="BO68" s="265"/>
      <c r="BP68" s="265"/>
      <c r="BQ68" s="262">
        <v>62</v>
      </c>
      <c r="BR68" s="267"/>
      <c r="BS68" s="1044"/>
      <c r="BT68" s="1045"/>
      <c r="BU68" s="1045"/>
      <c r="BV68" s="1045"/>
      <c r="BW68" s="1045"/>
      <c r="BX68" s="1045"/>
      <c r="BY68" s="1045"/>
      <c r="BZ68" s="1045"/>
      <c r="CA68" s="1045"/>
      <c r="CB68" s="1045"/>
      <c r="CC68" s="1045"/>
      <c r="CD68" s="1045"/>
      <c r="CE68" s="1045"/>
      <c r="CF68" s="1045"/>
      <c r="CG68" s="1046"/>
      <c r="CH68" s="1047"/>
      <c r="CI68" s="1048"/>
      <c r="CJ68" s="1048"/>
      <c r="CK68" s="1048"/>
      <c r="CL68" s="1049"/>
      <c r="CM68" s="1047"/>
      <c r="CN68" s="1048"/>
      <c r="CO68" s="1048"/>
      <c r="CP68" s="1048"/>
      <c r="CQ68" s="1049"/>
      <c r="CR68" s="1047"/>
      <c r="CS68" s="1048"/>
      <c r="CT68" s="1048"/>
      <c r="CU68" s="1048"/>
      <c r="CV68" s="1049"/>
      <c r="CW68" s="1047"/>
      <c r="CX68" s="1048"/>
      <c r="CY68" s="1048"/>
      <c r="CZ68" s="1048"/>
      <c r="DA68" s="1049"/>
      <c r="DB68" s="1047"/>
      <c r="DC68" s="1048"/>
      <c r="DD68" s="1048"/>
      <c r="DE68" s="1048"/>
      <c r="DF68" s="1049"/>
      <c r="DG68" s="1047"/>
      <c r="DH68" s="1048"/>
      <c r="DI68" s="1048"/>
      <c r="DJ68" s="1048"/>
      <c r="DK68" s="1049"/>
      <c r="DL68" s="1047"/>
      <c r="DM68" s="1048"/>
      <c r="DN68" s="1048"/>
      <c r="DO68" s="1048"/>
      <c r="DP68" s="1049"/>
      <c r="DQ68" s="1047"/>
      <c r="DR68" s="1048"/>
      <c r="DS68" s="1048"/>
      <c r="DT68" s="1048"/>
      <c r="DU68" s="1049"/>
      <c r="DV68" s="1032"/>
      <c r="DW68" s="1033"/>
      <c r="DX68" s="1033"/>
      <c r="DY68" s="1033"/>
      <c r="DZ68" s="1034"/>
      <c r="EA68" s="246"/>
    </row>
    <row r="69" spans="1:131" s="247" customFormat="1" ht="26.25" customHeight="1">
      <c r="A69" s="261">
        <v>2</v>
      </c>
      <c r="B69" s="1065" t="s">
        <v>580</v>
      </c>
      <c r="C69" s="1066"/>
      <c r="D69" s="1066"/>
      <c r="E69" s="1066"/>
      <c r="F69" s="1066"/>
      <c r="G69" s="1066"/>
      <c r="H69" s="1066"/>
      <c r="I69" s="1066"/>
      <c r="J69" s="1066"/>
      <c r="K69" s="1066"/>
      <c r="L69" s="1066"/>
      <c r="M69" s="1066"/>
      <c r="N69" s="1066"/>
      <c r="O69" s="1066"/>
      <c r="P69" s="1067"/>
      <c r="Q69" s="1068">
        <v>10116</v>
      </c>
      <c r="R69" s="1062"/>
      <c r="S69" s="1062"/>
      <c r="T69" s="1062"/>
      <c r="U69" s="1062"/>
      <c r="V69" s="1062">
        <v>9808</v>
      </c>
      <c r="W69" s="1062"/>
      <c r="X69" s="1062"/>
      <c r="Y69" s="1062"/>
      <c r="Z69" s="1062"/>
      <c r="AA69" s="1062">
        <v>308</v>
      </c>
      <c r="AB69" s="1062"/>
      <c r="AC69" s="1062"/>
      <c r="AD69" s="1062"/>
      <c r="AE69" s="1062"/>
      <c r="AF69" s="1062">
        <v>308</v>
      </c>
      <c r="AG69" s="1062"/>
      <c r="AH69" s="1062"/>
      <c r="AI69" s="1062"/>
      <c r="AJ69" s="1062"/>
      <c r="AK69" s="1062" t="s">
        <v>568</v>
      </c>
      <c r="AL69" s="1062"/>
      <c r="AM69" s="1062"/>
      <c r="AN69" s="1062"/>
      <c r="AO69" s="1062"/>
      <c r="AP69" s="1062">
        <v>2704</v>
      </c>
      <c r="AQ69" s="1062"/>
      <c r="AR69" s="1062"/>
      <c r="AS69" s="1062"/>
      <c r="AT69" s="1062"/>
      <c r="AU69" s="1062" t="s">
        <v>568</v>
      </c>
      <c r="AV69" s="1062"/>
      <c r="AW69" s="1062"/>
      <c r="AX69" s="1062"/>
      <c r="AY69" s="1062"/>
      <c r="AZ69" s="1063"/>
      <c r="BA69" s="1063"/>
      <c r="BB69" s="1063"/>
      <c r="BC69" s="1063"/>
      <c r="BD69" s="1064"/>
      <c r="BE69" s="265"/>
      <c r="BF69" s="265"/>
      <c r="BG69" s="265"/>
      <c r="BH69" s="265"/>
      <c r="BI69" s="265"/>
      <c r="BJ69" s="265"/>
      <c r="BK69" s="265"/>
      <c r="BL69" s="265"/>
      <c r="BM69" s="265"/>
      <c r="BN69" s="265"/>
      <c r="BO69" s="265"/>
      <c r="BP69" s="265"/>
      <c r="BQ69" s="262">
        <v>63</v>
      </c>
      <c r="BR69" s="267"/>
      <c r="BS69" s="1044"/>
      <c r="BT69" s="1045"/>
      <c r="BU69" s="1045"/>
      <c r="BV69" s="1045"/>
      <c r="BW69" s="1045"/>
      <c r="BX69" s="1045"/>
      <c r="BY69" s="1045"/>
      <c r="BZ69" s="1045"/>
      <c r="CA69" s="1045"/>
      <c r="CB69" s="1045"/>
      <c r="CC69" s="1045"/>
      <c r="CD69" s="1045"/>
      <c r="CE69" s="1045"/>
      <c r="CF69" s="1045"/>
      <c r="CG69" s="1046"/>
      <c r="CH69" s="1047"/>
      <c r="CI69" s="1048"/>
      <c r="CJ69" s="1048"/>
      <c r="CK69" s="1048"/>
      <c r="CL69" s="1049"/>
      <c r="CM69" s="1047"/>
      <c r="CN69" s="1048"/>
      <c r="CO69" s="1048"/>
      <c r="CP69" s="1048"/>
      <c r="CQ69" s="1049"/>
      <c r="CR69" s="1047"/>
      <c r="CS69" s="1048"/>
      <c r="CT69" s="1048"/>
      <c r="CU69" s="1048"/>
      <c r="CV69" s="1049"/>
      <c r="CW69" s="1047"/>
      <c r="CX69" s="1048"/>
      <c r="CY69" s="1048"/>
      <c r="CZ69" s="1048"/>
      <c r="DA69" s="1049"/>
      <c r="DB69" s="1047"/>
      <c r="DC69" s="1048"/>
      <c r="DD69" s="1048"/>
      <c r="DE69" s="1048"/>
      <c r="DF69" s="1049"/>
      <c r="DG69" s="1047"/>
      <c r="DH69" s="1048"/>
      <c r="DI69" s="1048"/>
      <c r="DJ69" s="1048"/>
      <c r="DK69" s="1049"/>
      <c r="DL69" s="1047"/>
      <c r="DM69" s="1048"/>
      <c r="DN69" s="1048"/>
      <c r="DO69" s="1048"/>
      <c r="DP69" s="1049"/>
      <c r="DQ69" s="1047"/>
      <c r="DR69" s="1048"/>
      <c r="DS69" s="1048"/>
      <c r="DT69" s="1048"/>
      <c r="DU69" s="1049"/>
      <c r="DV69" s="1032"/>
      <c r="DW69" s="1033"/>
      <c r="DX69" s="1033"/>
      <c r="DY69" s="1033"/>
      <c r="DZ69" s="1034"/>
      <c r="EA69" s="246"/>
    </row>
    <row r="70" spans="1:131" s="247" customFormat="1" ht="26.25" customHeight="1">
      <c r="A70" s="261">
        <v>3</v>
      </c>
      <c r="B70" s="1065" t="s">
        <v>581</v>
      </c>
      <c r="C70" s="1066"/>
      <c r="D70" s="1066"/>
      <c r="E70" s="1066"/>
      <c r="F70" s="1066"/>
      <c r="G70" s="1066"/>
      <c r="H70" s="1066"/>
      <c r="I70" s="1066"/>
      <c r="J70" s="1066"/>
      <c r="K70" s="1066"/>
      <c r="L70" s="1066"/>
      <c r="M70" s="1066"/>
      <c r="N70" s="1066"/>
      <c r="O70" s="1066"/>
      <c r="P70" s="1067"/>
      <c r="Q70" s="1068">
        <v>150</v>
      </c>
      <c r="R70" s="1062"/>
      <c r="S70" s="1062"/>
      <c r="T70" s="1062"/>
      <c r="U70" s="1062"/>
      <c r="V70" s="1062">
        <v>142</v>
      </c>
      <c r="W70" s="1062"/>
      <c r="X70" s="1062"/>
      <c r="Y70" s="1062"/>
      <c r="Z70" s="1062"/>
      <c r="AA70" s="1062">
        <v>8</v>
      </c>
      <c r="AB70" s="1062"/>
      <c r="AC70" s="1062"/>
      <c r="AD70" s="1062"/>
      <c r="AE70" s="1062"/>
      <c r="AF70" s="1062">
        <v>8</v>
      </c>
      <c r="AG70" s="1062"/>
      <c r="AH70" s="1062"/>
      <c r="AI70" s="1062"/>
      <c r="AJ70" s="1062"/>
      <c r="AK70" s="1062" t="s">
        <v>568</v>
      </c>
      <c r="AL70" s="1062"/>
      <c r="AM70" s="1062"/>
      <c r="AN70" s="1062"/>
      <c r="AO70" s="1062"/>
      <c r="AP70" s="1062" t="s">
        <v>568</v>
      </c>
      <c r="AQ70" s="1062"/>
      <c r="AR70" s="1062"/>
      <c r="AS70" s="1062"/>
      <c r="AT70" s="1062"/>
      <c r="AU70" s="1062" t="s">
        <v>568</v>
      </c>
      <c r="AV70" s="1062"/>
      <c r="AW70" s="1062"/>
      <c r="AX70" s="1062"/>
      <c r="AY70" s="1062"/>
      <c r="AZ70" s="1063"/>
      <c r="BA70" s="1063"/>
      <c r="BB70" s="1063"/>
      <c r="BC70" s="1063"/>
      <c r="BD70" s="1064"/>
      <c r="BE70" s="265"/>
      <c r="BF70" s="265"/>
      <c r="BG70" s="265"/>
      <c r="BH70" s="265"/>
      <c r="BI70" s="265"/>
      <c r="BJ70" s="265"/>
      <c r="BK70" s="265"/>
      <c r="BL70" s="265"/>
      <c r="BM70" s="265"/>
      <c r="BN70" s="265"/>
      <c r="BO70" s="265"/>
      <c r="BP70" s="265"/>
      <c r="BQ70" s="262">
        <v>64</v>
      </c>
      <c r="BR70" s="267"/>
      <c r="BS70" s="1044"/>
      <c r="BT70" s="1045"/>
      <c r="BU70" s="1045"/>
      <c r="BV70" s="1045"/>
      <c r="BW70" s="1045"/>
      <c r="BX70" s="1045"/>
      <c r="BY70" s="1045"/>
      <c r="BZ70" s="1045"/>
      <c r="CA70" s="1045"/>
      <c r="CB70" s="1045"/>
      <c r="CC70" s="1045"/>
      <c r="CD70" s="1045"/>
      <c r="CE70" s="1045"/>
      <c r="CF70" s="1045"/>
      <c r="CG70" s="1046"/>
      <c r="CH70" s="1047"/>
      <c r="CI70" s="1048"/>
      <c r="CJ70" s="1048"/>
      <c r="CK70" s="1048"/>
      <c r="CL70" s="1049"/>
      <c r="CM70" s="1047"/>
      <c r="CN70" s="1048"/>
      <c r="CO70" s="1048"/>
      <c r="CP70" s="1048"/>
      <c r="CQ70" s="1049"/>
      <c r="CR70" s="1047"/>
      <c r="CS70" s="1048"/>
      <c r="CT70" s="1048"/>
      <c r="CU70" s="1048"/>
      <c r="CV70" s="1049"/>
      <c r="CW70" s="1047"/>
      <c r="CX70" s="1048"/>
      <c r="CY70" s="1048"/>
      <c r="CZ70" s="1048"/>
      <c r="DA70" s="1049"/>
      <c r="DB70" s="1047"/>
      <c r="DC70" s="1048"/>
      <c r="DD70" s="1048"/>
      <c r="DE70" s="1048"/>
      <c r="DF70" s="1049"/>
      <c r="DG70" s="1047"/>
      <c r="DH70" s="1048"/>
      <c r="DI70" s="1048"/>
      <c r="DJ70" s="1048"/>
      <c r="DK70" s="1049"/>
      <c r="DL70" s="1047"/>
      <c r="DM70" s="1048"/>
      <c r="DN70" s="1048"/>
      <c r="DO70" s="1048"/>
      <c r="DP70" s="1049"/>
      <c r="DQ70" s="1047"/>
      <c r="DR70" s="1048"/>
      <c r="DS70" s="1048"/>
      <c r="DT70" s="1048"/>
      <c r="DU70" s="1049"/>
      <c r="DV70" s="1032"/>
      <c r="DW70" s="1033"/>
      <c r="DX70" s="1033"/>
      <c r="DY70" s="1033"/>
      <c r="DZ70" s="1034"/>
      <c r="EA70" s="246"/>
    </row>
    <row r="71" spans="1:131" s="247" customFormat="1" ht="26.25" customHeight="1">
      <c r="A71" s="261">
        <v>4</v>
      </c>
      <c r="B71" s="1065" t="s">
        <v>572</v>
      </c>
      <c r="C71" s="1066"/>
      <c r="D71" s="1066"/>
      <c r="E71" s="1066"/>
      <c r="F71" s="1066"/>
      <c r="G71" s="1066"/>
      <c r="H71" s="1066"/>
      <c r="I71" s="1066"/>
      <c r="J71" s="1066"/>
      <c r="K71" s="1066"/>
      <c r="L71" s="1066"/>
      <c r="M71" s="1066"/>
      <c r="N71" s="1066"/>
      <c r="O71" s="1066"/>
      <c r="P71" s="1067"/>
      <c r="Q71" s="1068">
        <v>2056</v>
      </c>
      <c r="R71" s="1062"/>
      <c r="S71" s="1062"/>
      <c r="T71" s="1062"/>
      <c r="U71" s="1062"/>
      <c r="V71" s="1062">
        <v>2034</v>
      </c>
      <c r="W71" s="1062"/>
      <c r="X71" s="1062"/>
      <c r="Y71" s="1062"/>
      <c r="Z71" s="1062"/>
      <c r="AA71" s="1062">
        <v>22</v>
      </c>
      <c r="AB71" s="1062"/>
      <c r="AC71" s="1062"/>
      <c r="AD71" s="1062"/>
      <c r="AE71" s="1062"/>
      <c r="AF71" s="1062">
        <v>22</v>
      </c>
      <c r="AG71" s="1062"/>
      <c r="AH71" s="1062"/>
      <c r="AI71" s="1062"/>
      <c r="AJ71" s="1062"/>
      <c r="AK71" s="1062" t="s">
        <v>568</v>
      </c>
      <c r="AL71" s="1062"/>
      <c r="AM71" s="1062"/>
      <c r="AN71" s="1062"/>
      <c r="AO71" s="1062"/>
      <c r="AP71" s="1062" t="s">
        <v>568</v>
      </c>
      <c r="AQ71" s="1062"/>
      <c r="AR71" s="1062"/>
      <c r="AS71" s="1062"/>
      <c r="AT71" s="1062"/>
      <c r="AU71" s="1062" t="s">
        <v>570</v>
      </c>
      <c r="AV71" s="1062"/>
      <c r="AW71" s="1062"/>
      <c r="AX71" s="1062"/>
      <c r="AY71" s="1062"/>
      <c r="AZ71" s="1063" t="s">
        <v>575</v>
      </c>
      <c r="BA71" s="1063"/>
      <c r="BB71" s="1063"/>
      <c r="BC71" s="1063"/>
      <c r="BD71" s="1064"/>
      <c r="BE71" s="265"/>
      <c r="BF71" s="265"/>
      <c r="BG71" s="265"/>
      <c r="BH71" s="265"/>
      <c r="BI71" s="265"/>
      <c r="BJ71" s="265"/>
      <c r="BK71" s="265"/>
      <c r="BL71" s="265"/>
      <c r="BM71" s="265"/>
      <c r="BN71" s="265"/>
      <c r="BO71" s="265"/>
      <c r="BP71" s="265"/>
      <c r="BQ71" s="262">
        <v>65</v>
      </c>
      <c r="BR71" s="267"/>
      <c r="BS71" s="1044"/>
      <c r="BT71" s="1045"/>
      <c r="BU71" s="1045"/>
      <c r="BV71" s="1045"/>
      <c r="BW71" s="1045"/>
      <c r="BX71" s="1045"/>
      <c r="BY71" s="1045"/>
      <c r="BZ71" s="1045"/>
      <c r="CA71" s="1045"/>
      <c r="CB71" s="1045"/>
      <c r="CC71" s="1045"/>
      <c r="CD71" s="1045"/>
      <c r="CE71" s="1045"/>
      <c r="CF71" s="1045"/>
      <c r="CG71" s="1046"/>
      <c r="CH71" s="1047"/>
      <c r="CI71" s="1048"/>
      <c r="CJ71" s="1048"/>
      <c r="CK71" s="1048"/>
      <c r="CL71" s="1049"/>
      <c r="CM71" s="1047"/>
      <c r="CN71" s="1048"/>
      <c r="CO71" s="1048"/>
      <c r="CP71" s="1048"/>
      <c r="CQ71" s="1049"/>
      <c r="CR71" s="1047"/>
      <c r="CS71" s="1048"/>
      <c r="CT71" s="1048"/>
      <c r="CU71" s="1048"/>
      <c r="CV71" s="1049"/>
      <c r="CW71" s="1047"/>
      <c r="CX71" s="1048"/>
      <c r="CY71" s="1048"/>
      <c r="CZ71" s="1048"/>
      <c r="DA71" s="1049"/>
      <c r="DB71" s="1047"/>
      <c r="DC71" s="1048"/>
      <c r="DD71" s="1048"/>
      <c r="DE71" s="1048"/>
      <c r="DF71" s="1049"/>
      <c r="DG71" s="1047"/>
      <c r="DH71" s="1048"/>
      <c r="DI71" s="1048"/>
      <c r="DJ71" s="1048"/>
      <c r="DK71" s="1049"/>
      <c r="DL71" s="1047"/>
      <c r="DM71" s="1048"/>
      <c r="DN71" s="1048"/>
      <c r="DO71" s="1048"/>
      <c r="DP71" s="1049"/>
      <c r="DQ71" s="1047"/>
      <c r="DR71" s="1048"/>
      <c r="DS71" s="1048"/>
      <c r="DT71" s="1048"/>
      <c r="DU71" s="1049"/>
      <c r="DV71" s="1032"/>
      <c r="DW71" s="1033"/>
      <c r="DX71" s="1033"/>
      <c r="DY71" s="1033"/>
      <c r="DZ71" s="1034"/>
      <c r="EA71" s="246"/>
    </row>
    <row r="72" spans="1:131" s="247" customFormat="1" ht="26.25" customHeight="1">
      <c r="A72" s="261">
        <v>5</v>
      </c>
      <c r="B72" s="1065" t="s">
        <v>572</v>
      </c>
      <c r="C72" s="1066"/>
      <c r="D72" s="1066"/>
      <c r="E72" s="1066"/>
      <c r="F72" s="1066"/>
      <c r="G72" s="1066"/>
      <c r="H72" s="1066"/>
      <c r="I72" s="1066"/>
      <c r="J72" s="1066"/>
      <c r="K72" s="1066"/>
      <c r="L72" s="1066"/>
      <c r="M72" s="1066"/>
      <c r="N72" s="1066"/>
      <c r="O72" s="1066"/>
      <c r="P72" s="1067"/>
      <c r="Q72" s="1068">
        <v>723894</v>
      </c>
      <c r="R72" s="1062"/>
      <c r="S72" s="1062"/>
      <c r="T72" s="1062"/>
      <c r="U72" s="1062"/>
      <c r="V72" s="1062">
        <v>705179</v>
      </c>
      <c r="W72" s="1062"/>
      <c r="X72" s="1062"/>
      <c r="Y72" s="1062"/>
      <c r="Z72" s="1062"/>
      <c r="AA72" s="1062">
        <v>18715</v>
      </c>
      <c r="AB72" s="1062"/>
      <c r="AC72" s="1062"/>
      <c r="AD72" s="1062"/>
      <c r="AE72" s="1062"/>
      <c r="AF72" s="1062">
        <v>18715</v>
      </c>
      <c r="AG72" s="1062"/>
      <c r="AH72" s="1062"/>
      <c r="AI72" s="1062"/>
      <c r="AJ72" s="1062"/>
      <c r="AK72" s="1062">
        <v>1705</v>
      </c>
      <c r="AL72" s="1062"/>
      <c r="AM72" s="1062"/>
      <c r="AN72" s="1062"/>
      <c r="AO72" s="1062"/>
      <c r="AP72" s="1062" t="s">
        <v>568</v>
      </c>
      <c r="AQ72" s="1062"/>
      <c r="AR72" s="1062"/>
      <c r="AS72" s="1062"/>
      <c r="AT72" s="1062"/>
      <c r="AU72" s="1062" t="s">
        <v>568</v>
      </c>
      <c r="AV72" s="1062"/>
      <c r="AW72" s="1062"/>
      <c r="AX72" s="1062"/>
      <c r="AY72" s="1062"/>
      <c r="AZ72" s="1063" t="s">
        <v>576</v>
      </c>
      <c r="BA72" s="1063"/>
      <c r="BB72" s="1063"/>
      <c r="BC72" s="1063"/>
      <c r="BD72" s="1064"/>
      <c r="BE72" s="265"/>
      <c r="BF72" s="265"/>
      <c r="BG72" s="265"/>
      <c r="BH72" s="265"/>
      <c r="BI72" s="265"/>
      <c r="BJ72" s="265"/>
      <c r="BK72" s="265"/>
      <c r="BL72" s="265"/>
      <c r="BM72" s="265"/>
      <c r="BN72" s="265"/>
      <c r="BO72" s="265"/>
      <c r="BP72" s="265"/>
      <c r="BQ72" s="262">
        <v>66</v>
      </c>
      <c r="BR72" s="267"/>
      <c r="BS72" s="1044"/>
      <c r="BT72" s="1045"/>
      <c r="BU72" s="1045"/>
      <c r="BV72" s="1045"/>
      <c r="BW72" s="1045"/>
      <c r="BX72" s="1045"/>
      <c r="BY72" s="1045"/>
      <c r="BZ72" s="1045"/>
      <c r="CA72" s="1045"/>
      <c r="CB72" s="1045"/>
      <c r="CC72" s="1045"/>
      <c r="CD72" s="1045"/>
      <c r="CE72" s="1045"/>
      <c r="CF72" s="1045"/>
      <c r="CG72" s="1046"/>
      <c r="CH72" s="1047"/>
      <c r="CI72" s="1048"/>
      <c r="CJ72" s="1048"/>
      <c r="CK72" s="1048"/>
      <c r="CL72" s="1049"/>
      <c r="CM72" s="1047"/>
      <c r="CN72" s="1048"/>
      <c r="CO72" s="1048"/>
      <c r="CP72" s="1048"/>
      <c r="CQ72" s="1049"/>
      <c r="CR72" s="1047"/>
      <c r="CS72" s="1048"/>
      <c r="CT72" s="1048"/>
      <c r="CU72" s="1048"/>
      <c r="CV72" s="1049"/>
      <c r="CW72" s="1047"/>
      <c r="CX72" s="1048"/>
      <c r="CY72" s="1048"/>
      <c r="CZ72" s="1048"/>
      <c r="DA72" s="1049"/>
      <c r="DB72" s="1047"/>
      <c r="DC72" s="1048"/>
      <c r="DD72" s="1048"/>
      <c r="DE72" s="1048"/>
      <c r="DF72" s="1049"/>
      <c r="DG72" s="1047"/>
      <c r="DH72" s="1048"/>
      <c r="DI72" s="1048"/>
      <c r="DJ72" s="1048"/>
      <c r="DK72" s="1049"/>
      <c r="DL72" s="1047"/>
      <c r="DM72" s="1048"/>
      <c r="DN72" s="1048"/>
      <c r="DO72" s="1048"/>
      <c r="DP72" s="1049"/>
      <c r="DQ72" s="1047"/>
      <c r="DR72" s="1048"/>
      <c r="DS72" s="1048"/>
      <c r="DT72" s="1048"/>
      <c r="DU72" s="1049"/>
      <c r="DV72" s="1032"/>
      <c r="DW72" s="1033"/>
      <c r="DX72" s="1033"/>
      <c r="DY72" s="1033"/>
      <c r="DZ72" s="1034"/>
      <c r="EA72" s="246"/>
    </row>
    <row r="73" spans="1:131" s="247" customFormat="1" ht="26.25" customHeight="1">
      <c r="A73" s="261">
        <v>6</v>
      </c>
      <c r="B73" s="1065" t="s">
        <v>573</v>
      </c>
      <c r="C73" s="1066"/>
      <c r="D73" s="1066"/>
      <c r="E73" s="1066"/>
      <c r="F73" s="1066"/>
      <c r="G73" s="1066"/>
      <c r="H73" s="1066"/>
      <c r="I73" s="1066"/>
      <c r="J73" s="1066"/>
      <c r="K73" s="1066"/>
      <c r="L73" s="1066"/>
      <c r="M73" s="1066"/>
      <c r="N73" s="1066"/>
      <c r="O73" s="1066"/>
      <c r="P73" s="1067"/>
      <c r="Q73" s="1068">
        <v>23533</v>
      </c>
      <c r="R73" s="1062"/>
      <c r="S73" s="1062"/>
      <c r="T73" s="1062"/>
      <c r="U73" s="1062"/>
      <c r="V73" s="1062">
        <v>22843</v>
      </c>
      <c r="W73" s="1062"/>
      <c r="X73" s="1062"/>
      <c r="Y73" s="1062"/>
      <c r="Z73" s="1062"/>
      <c r="AA73" s="1062">
        <v>689</v>
      </c>
      <c r="AB73" s="1062"/>
      <c r="AC73" s="1062"/>
      <c r="AD73" s="1062"/>
      <c r="AE73" s="1062"/>
      <c r="AF73" s="1062">
        <v>689</v>
      </c>
      <c r="AG73" s="1062"/>
      <c r="AH73" s="1062"/>
      <c r="AI73" s="1062"/>
      <c r="AJ73" s="1062"/>
      <c r="AK73" s="1062">
        <v>22</v>
      </c>
      <c r="AL73" s="1062"/>
      <c r="AM73" s="1062"/>
      <c r="AN73" s="1062"/>
      <c r="AO73" s="1062"/>
      <c r="AP73" s="1062" t="s">
        <v>568</v>
      </c>
      <c r="AQ73" s="1062"/>
      <c r="AR73" s="1062"/>
      <c r="AS73" s="1062"/>
      <c r="AT73" s="1062"/>
      <c r="AU73" s="1062" t="s">
        <v>568</v>
      </c>
      <c r="AV73" s="1062"/>
      <c r="AW73" s="1062"/>
      <c r="AX73" s="1062"/>
      <c r="AY73" s="1062"/>
      <c r="AZ73" s="1063" t="s">
        <v>577</v>
      </c>
      <c r="BA73" s="1063"/>
      <c r="BB73" s="1063"/>
      <c r="BC73" s="1063"/>
      <c r="BD73" s="1064"/>
      <c r="BE73" s="265"/>
      <c r="BF73" s="265"/>
      <c r="BG73" s="265"/>
      <c r="BH73" s="265"/>
      <c r="BI73" s="265"/>
      <c r="BJ73" s="265"/>
      <c r="BK73" s="265"/>
      <c r="BL73" s="265"/>
      <c r="BM73" s="265"/>
      <c r="BN73" s="265"/>
      <c r="BO73" s="265"/>
      <c r="BP73" s="265"/>
      <c r="BQ73" s="262">
        <v>67</v>
      </c>
      <c r="BR73" s="267"/>
      <c r="BS73" s="1044"/>
      <c r="BT73" s="1045"/>
      <c r="BU73" s="1045"/>
      <c r="BV73" s="1045"/>
      <c r="BW73" s="1045"/>
      <c r="BX73" s="1045"/>
      <c r="BY73" s="1045"/>
      <c r="BZ73" s="1045"/>
      <c r="CA73" s="1045"/>
      <c r="CB73" s="1045"/>
      <c r="CC73" s="1045"/>
      <c r="CD73" s="1045"/>
      <c r="CE73" s="1045"/>
      <c r="CF73" s="1045"/>
      <c r="CG73" s="1046"/>
      <c r="CH73" s="1047"/>
      <c r="CI73" s="1048"/>
      <c r="CJ73" s="1048"/>
      <c r="CK73" s="1048"/>
      <c r="CL73" s="1049"/>
      <c r="CM73" s="1047"/>
      <c r="CN73" s="1048"/>
      <c r="CO73" s="1048"/>
      <c r="CP73" s="1048"/>
      <c r="CQ73" s="1049"/>
      <c r="CR73" s="1047"/>
      <c r="CS73" s="1048"/>
      <c r="CT73" s="1048"/>
      <c r="CU73" s="1048"/>
      <c r="CV73" s="1049"/>
      <c r="CW73" s="1047"/>
      <c r="CX73" s="1048"/>
      <c r="CY73" s="1048"/>
      <c r="CZ73" s="1048"/>
      <c r="DA73" s="1049"/>
      <c r="DB73" s="1047"/>
      <c r="DC73" s="1048"/>
      <c r="DD73" s="1048"/>
      <c r="DE73" s="1048"/>
      <c r="DF73" s="1049"/>
      <c r="DG73" s="1047"/>
      <c r="DH73" s="1048"/>
      <c r="DI73" s="1048"/>
      <c r="DJ73" s="1048"/>
      <c r="DK73" s="1049"/>
      <c r="DL73" s="1047"/>
      <c r="DM73" s="1048"/>
      <c r="DN73" s="1048"/>
      <c r="DO73" s="1048"/>
      <c r="DP73" s="1049"/>
      <c r="DQ73" s="1047"/>
      <c r="DR73" s="1048"/>
      <c r="DS73" s="1048"/>
      <c r="DT73" s="1048"/>
      <c r="DU73" s="1049"/>
      <c r="DV73" s="1032"/>
      <c r="DW73" s="1033"/>
      <c r="DX73" s="1033"/>
      <c r="DY73" s="1033"/>
      <c r="DZ73" s="1034"/>
      <c r="EA73" s="246"/>
    </row>
    <row r="74" spans="1:131" s="247" customFormat="1" ht="26.25" customHeight="1">
      <c r="A74" s="261">
        <v>7</v>
      </c>
      <c r="B74" s="1065" t="s">
        <v>573</v>
      </c>
      <c r="C74" s="1066"/>
      <c r="D74" s="1066"/>
      <c r="E74" s="1066"/>
      <c r="F74" s="1066"/>
      <c r="G74" s="1066"/>
      <c r="H74" s="1066"/>
      <c r="I74" s="1066"/>
      <c r="J74" s="1066"/>
      <c r="K74" s="1066"/>
      <c r="L74" s="1066"/>
      <c r="M74" s="1066"/>
      <c r="N74" s="1066"/>
      <c r="O74" s="1066"/>
      <c r="P74" s="1067"/>
      <c r="Q74" s="1068">
        <v>370</v>
      </c>
      <c r="R74" s="1062"/>
      <c r="S74" s="1062"/>
      <c r="T74" s="1062"/>
      <c r="U74" s="1062"/>
      <c r="V74" s="1062">
        <v>135</v>
      </c>
      <c r="W74" s="1062"/>
      <c r="X74" s="1062"/>
      <c r="Y74" s="1062"/>
      <c r="Z74" s="1062"/>
      <c r="AA74" s="1062">
        <v>235</v>
      </c>
      <c r="AB74" s="1062"/>
      <c r="AC74" s="1062"/>
      <c r="AD74" s="1062"/>
      <c r="AE74" s="1062"/>
      <c r="AF74" s="1062">
        <v>235</v>
      </c>
      <c r="AG74" s="1062"/>
      <c r="AH74" s="1062"/>
      <c r="AI74" s="1062"/>
      <c r="AJ74" s="1062"/>
      <c r="AK74" s="1062" t="s">
        <v>568</v>
      </c>
      <c r="AL74" s="1062"/>
      <c r="AM74" s="1062"/>
      <c r="AN74" s="1062"/>
      <c r="AO74" s="1062"/>
      <c r="AP74" s="1062" t="s">
        <v>568</v>
      </c>
      <c r="AQ74" s="1062"/>
      <c r="AR74" s="1062"/>
      <c r="AS74" s="1062"/>
      <c r="AT74" s="1062"/>
      <c r="AU74" s="1062" t="s">
        <v>568</v>
      </c>
      <c r="AV74" s="1062"/>
      <c r="AW74" s="1062"/>
      <c r="AX74" s="1062"/>
      <c r="AY74" s="1062"/>
      <c r="AZ74" s="1063" t="s">
        <v>578</v>
      </c>
      <c r="BA74" s="1063"/>
      <c r="BB74" s="1063"/>
      <c r="BC74" s="1063"/>
      <c r="BD74" s="1064"/>
      <c r="BE74" s="265"/>
      <c r="BF74" s="265"/>
      <c r="BG74" s="265"/>
      <c r="BH74" s="265"/>
      <c r="BI74" s="265"/>
      <c r="BJ74" s="265"/>
      <c r="BK74" s="265"/>
      <c r="BL74" s="265"/>
      <c r="BM74" s="265"/>
      <c r="BN74" s="265"/>
      <c r="BO74" s="265"/>
      <c r="BP74" s="265"/>
      <c r="BQ74" s="262">
        <v>68</v>
      </c>
      <c r="BR74" s="267"/>
      <c r="BS74" s="1044"/>
      <c r="BT74" s="1045"/>
      <c r="BU74" s="1045"/>
      <c r="BV74" s="1045"/>
      <c r="BW74" s="1045"/>
      <c r="BX74" s="1045"/>
      <c r="BY74" s="1045"/>
      <c r="BZ74" s="1045"/>
      <c r="CA74" s="1045"/>
      <c r="CB74" s="1045"/>
      <c r="CC74" s="1045"/>
      <c r="CD74" s="1045"/>
      <c r="CE74" s="1045"/>
      <c r="CF74" s="1045"/>
      <c r="CG74" s="1046"/>
      <c r="CH74" s="1047"/>
      <c r="CI74" s="1048"/>
      <c r="CJ74" s="1048"/>
      <c r="CK74" s="1048"/>
      <c r="CL74" s="1049"/>
      <c r="CM74" s="1047"/>
      <c r="CN74" s="1048"/>
      <c r="CO74" s="1048"/>
      <c r="CP74" s="1048"/>
      <c r="CQ74" s="1049"/>
      <c r="CR74" s="1047"/>
      <c r="CS74" s="1048"/>
      <c r="CT74" s="1048"/>
      <c r="CU74" s="1048"/>
      <c r="CV74" s="1049"/>
      <c r="CW74" s="1047"/>
      <c r="CX74" s="1048"/>
      <c r="CY74" s="1048"/>
      <c r="CZ74" s="1048"/>
      <c r="DA74" s="1049"/>
      <c r="DB74" s="1047"/>
      <c r="DC74" s="1048"/>
      <c r="DD74" s="1048"/>
      <c r="DE74" s="1048"/>
      <c r="DF74" s="1049"/>
      <c r="DG74" s="1047"/>
      <c r="DH74" s="1048"/>
      <c r="DI74" s="1048"/>
      <c r="DJ74" s="1048"/>
      <c r="DK74" s="1049"/>
      <c r="DL74" s="1047"/>
      <c r="DM74" s="1048"/>
      <c r="DN74" s="1048"/>
      <c r="DO74" s="1048"/>
      <c r="DP74" s="1049"/>
      <c r="DQ74" s="1047"/>
      <c r="DR74" s="1048"/>
      <c r="DS74" s="1048"/>
      <c r="DT74" s="1048"/>
      <c r="DU74" s="1049"/>
      <c r="DV74" s="1032"/>
      <c r="DW74" s="1033"/>
      <c r="DX74" s="1033"/>
      <c r="DY74" s="1033"/>
      <c r="DZ74" s="1034"/>
      <c r="EA74" s="246"/>
    </row>
    <row r="75" spans="1:131" s="247" customFormat="1" ht="26.25" customHeight="1">
      <c r="A75" s="261">
        <v>8</v>
      </c>
      <c r="B75" s="1065" t="s">
        <v>574</v>
      </c>
      <c r="C75" s="1066"/>
      <c r="D75" s="1066"/>
      <c r="E75" s="1066"/>
      <c r="F75" s="1066"/>
      <c r="G75" s="1066"/>
      <c r="H75" s="1066"/>
      <c r="I75" s="1066"/>
      <c r="J75" s="1066"/>
      <c r="K75" s="1066"/>
      <c r="L75" s="1066"/>
      <c r="M75" s="1066"/>
      <c r="N75" s="1066"/>
      <c r="O75" s="1066"/>
      <c r="P75" s="1067"/>
      <c r="Q75" s="1069">
        <v>405</v>
      </c>
      <c r="R75" s="1070"/>
      <c r="S75" s="1070"/>
      <c r="T75" s="1070"/>
      <c r="U75" s="1071"/>
      <c r="V75" s="1072">
        <v>397</v>
      </c>
      <c r="W75" s="1070"/>
      <c r="X75" s="1070"/>
      <c r="Y75" s="1070"/>
      <c r="Z75" s="1071"/>
      <c r="AA75" s="1072">
        <v>8</v>
      </c>
      <c r="AB75" s="1070"/>
      <c r="AC75" s="1070"/>
      <c r="AD75" s="1070"/>
      <c r="AE75" s="1071"/>
      <c r="AF75" s="1072">
        <v>8</v>
      </c>
      <c r="AG75" s="1070"/>
      <c r="AH75" s="1070"/>
      <c r="AI75" s="1070"/>
      <c r="AJ75" s="1071"/>
      <c r="AK75" s="1072" t="s">
        <v>568</v>
      </c>
      <c r="AL75" s="1070"/>
      <c r="AM75" s="1070"/>
      <c r="AN75" s="1070"/>
      <c r="AO75" s="1071"/>
      <c r="AP75" s="1072" t="s">
        <v>568</v>
      </c>
      <c r="AQ75" s="1070"/>
      <c r="AR75" s="1070"/>
      <c r="AS75" s="1070"/>
      <c r="AT75" s="1071"/>
      <c r="AU75" s="1072" t="s">
        <v>568</v>
      </c>
      <c r="AV75" s="1070"/>
      <c r="AW75" s="1070"/>
      <c r="AX75" s="1070"/>
      <c r="AY75" s="1071"/>
      <c r="AZ75" s="1063"/>
      <c r="BA75" s="1063"/>
      <c r="BB75" s="1063"/>
      <c r="BC75" s="1063"/>
      <c r="BD75" s="1064"/>
      <c r="BE75" s="265"/>
      <c r="BF75" s="265"/>
      <c r="BG75" s="265"/>
      <c r="BH75" s="265"/>
      <c r="BI75" s="265"/>
      <c r="BJ75" s="265"/>
      <c r="BK75" s="265"/>
      <c r="BL75" s="265"/>
      <c r="BM75" s="265"/>
      <c r="BN75" s="265"/>
      <c r="BO75" s="265"/>
      <c r="BP75" s="265"/>
      <c r="BQ75" s="262">
        <v>69</v>
      </c>
      <c r="BR75" s="267"/>
      <c r="BS75" s="1044"/>
      <c r="BT75" s="1045"/>
      <c r="BU75" s="1045"/>
      <c r="BV75" s="1045"/>
      <c r="BW75" s="1045"/>
      <c r="BX75" s="1045"/>
      <c r="BY75" s="1045"/>
      <c r="BZ75" s="1045"/>
      <c r="CA75" s="1045"/>
      <c r="CB75" s="1045"/>
      <c r="CC75" s="1045"/>
      <c r="CD75" s="1045"/>
      <c r="CE75" s="1045"/>
      <c r="CF75" s="1045"/>
      <c r="CG75" s="1046"/>
      <c r="CH75" s="1047"/>
      <c r="CI75" s="1048"/>
      <c r="CJ75" s="1048"/>
      <c r="CK75" s="1048"/>
      <c r="CL75" s="1049"/>
      <c r="CM75" s="1047"/>
      <c r="CN75" s="1048"/>
      <c r="CO75" s="1048"/>
      <c r="CP75" s="1048"/>
      <c r="CQ75" s="1049"/>
      <c r="CR75" s="1047"/>
      <c r="CS75" s="1048"/>
      <c r="CT75" s="1048"/>
      <c r="CU75" s="1048"/>
      <c r="CV75" s="1049"/>
      <c r="CW75" s="1047"/>
      <c r="CX75" s="1048"/>
      <c r="CY75" s="1048"/>
      <c r="CZ75" s="1048"/>
      <c r="DA75" s="1049"/>
      <c r="DB75" s="1047"/>
      <c r="DC75" s="1048"/>
      <c r="DD75" s="1048"/>
      <c r="DE75" s="1048"/>
      <c r="DF75" s="1049"/>
      <c r="DG75" s="1047"/>
      <c r="DH75" s="1048"/>
      <c r="DI75" s="1048"/>
      <c r="DJ75" s="1048"/>
      <c r="DK75" s="1049"/>
      <c r="DL75" s="1047"/>
      <c r="DM75" s="1048"/>
      <c r="DN75" s="1048"/>
      <c r="DO75" s="1048"/>
      <c r="DP75" s="1049"/>
      <c r="DQ75" s="1047"/>
      <c r="DR75" s="1048"/>
      <c r="DS75" s="1048"/>
      <c r="DT75" s="1048"/>
      <c r="DU75" s="1049"/>
      <c r="DV75" s="1032"/>
      <c r="DW75" s="1033"/>
      <c r="DX75" s="1033"/>
      <c r="DY75" s="1033"/>
      <c r="DZ75" s="1034"/>
      <c r="EA75" s="246"/>
    </row>
    <row r="76" spans="1:131" s="247" customFormat="1" ht="26.25" customHeight="1">
      <c r="A76" s="261">
        <v>9</v>
      </c>
      <c r="B76" s="1065"/>
      <c r="C76" s="1066"/>
      <c r="D76" s="1066"/>
      <c r="E76" s="1066"/>
      <c r="F76" s="1066"/>
      <c r="G76" s="1066"/>
      <c r="H76" s="1066"/>
      <c r="I76" s="1066"/>
      <c r="J76" s="1066"/>
      <c r="K76" s="1066"/>
      <c r="L76" s="1066"/>
      <c r="M76" s="1066"/>
      <c r="N76" s="1066"/>
      <c r="O76" s="1066"/>
      <c r="P76" s="1067"/>
      <c r="Q76" s="1069"/>
      <c r="R76" s="1070"/>
      <c r="S76" s="1070"/>
      <c r="T76" s="1070"/>
      <c r="U76" s="1071"/>
      <c r="V76" s="1072"/>
      <c r="W76" s="1070"/>
      <c r="X76" s="1070"/>
      <c r="Y76" s="1070"/>
      <c r="Z76" s="1071"/>
      <c r="AA76" s="1072"/>
      <c r="AB76" s="1070"/>
      <c r="AC76" s="1070"/>
      <c r="AD76" s="1070"/>
      <c r="AE76" s="1071"/>
      <c r="AF76" s="1072"/>
      <c r="AG76" s="1070"/>
      <c r="AH76" s="1070"/>
      <c r="AI76" s="1070"/>
      <c r="AJ76" s="1071"/>
      <c r="AK76" s="1072"/>
      <c r="AL76" s="1070"/>
      <c r="AM76" s="1070"/>
      <c r="AN76" s="1070"/>
      <c r="AO76" s="1071"/>
      <c r="AP76" s="1072"/>
      <c r="AQ76" s="1070"/>
      <c r="AR76" s="1070"/>
      <c r="AS76" s="1070"/>
      <c r="AT76" s="1071"/>
      <c r="AU76" s="1072"/>
      <c r="AV76" s="1070"/>
      <c r="AW76" s="1070"/>
      <c r="AX76" s="1070"/>
      <c r="AY76" s="1071"/>
      <c r="AZ76" s="1063"/>
      <c r="BA76" s="1063"/>
      <c r="BB76" s="1063"/>
      <c r="BC76" s="1063"/>
      <c r="BD76" s="1064"/>
      <c r="BE76" s="265"/>
      <c r="BF76" s="265"/>
      <c r="BG76" s="265"/>
      <c r="BH76" s="265"/>
      <c r="BI76" s="265"/>
      <c r="BJ76" s="265"/>
      <c r="BK76" s="265"/>
      <c r="BL76" s="265"/>
      <c r="BM76" s="265"/>
      <c r="BN76" s="265"/>
      <c r="BO76" s="265"/>
      <c r="BP76" s="265"/>
      <c r="BQ76" s="262">
        <v>70</v>
      </c>
      <c r="BR76" s="267"/>
      <c r="BS76" s="1044"/>
      <c r="BT76" s="1045"/>
      <c r="BU76" s="1045"/>
      <c r="BV76" s="1045"/>
      <c r="BW76" s="1045"/>
      <c r="BX76" s="1045"/>
      <c r="BY76" s="1045"/>
      <c r="BZ76" s="1045"/>
      <c r="CA76" s="1045"/>
      <c r="CB76" s="1045"/>
      <c r="CC76" s="1045"/>
      <c r="CD76" s="1045"/>
      <c r="CE76" s="1045"/>
      <c r="CF76" s="1045"/>
      <c r="CG76" s="1046"/>
      <c r="CH76" s="1047"/>
      <c r="CI76" s="1048"/>
      <c r="CJ76" s="1048"/>
      <c r="CK76" s="1048"/>
      <c r="CL76" s="1049"/>
      <c r="CM76" s="1047"/>
      <c r="CN76" s="1048"/>
      <c r="CO76" s="1048"/>
      <c r="CP76" s="1048"/>
      <c r="CQ76" s="1049"/>
      <c r="CR76" s="1047"/>
      <c r="CS76" s="1048"/>
      <c r="CT76" s="1048"/>
      <c r="CU76" s="1048"/>
      <c r="CV76" s="1049"/>
      <c r="CW76" s="1047"/>
      <c r="CX76" s="1048"/>
      <c r="CY76" s="1048"/>
      <c r="CZ76" s="1048"/>
      <c r="DA76" s="1049"/>
      <c r="DB76" s="1047"/>
      <c r="DC76" s="1048"/>
      <c r="DD76" s="1048"/>
      <c r="DE76" s="1048"/>
      <c r="DF76" s="1049"/>
      <c r="DG76" s="1047"/>
      <c r="DH76" s="1048"/>
      <c r="DI76" s="1048"/>
      <c r="DJ76" s="1048"/>
      <c r="DK76" s="1049"/>
      <c r="DL76" s="1047"/>
      <c r="DM76" s="1048"/>
      <c r="DN76" s="1048"/>
      <c r="DO76" s="1048"/>
      <c r="DP76" s="1049"/>
      <c r="DQ76" s="1047"/>
      <c r="DR76" s="1048"/>
      <c r="DS76" s="1048"/>
      <c r="DT76" s="1048"/>
      <c r="DU76" s="1049"/>
      <c r="DV76" s="1032"/>
      <c r="DW76" s="1033"/>
      <c r="DX76" s="1033"/>
      <c r="DY76" s="1033"/>
      <c r="DZ76" s="1034"/>
      <c r="EA76" s="246"/>
    </row>
    <row r="77" spans="1:131" s="247" customFormat="1" ht="26.25" customHeight="1">
      <c r="A77" s="261">
        <v>10</v>
      </c>
      <c r="B77" s="1065"/>
      <c r="C77" s="1066"/>
      <c r="D77" s="1066"/>
      <c r="E77" s="1066"/>
      <c r="F77" s="1066"/>
      <c r="G77" s="1066"/>
      <c r="H77" s="1066"/>
      <c r="I77" s="1066"/>
      <c r="J77" s="1066"/>
      <c r="K77" s="1066"/>
      <c r="L77" s="1066"/>
      <c r="M77" s="1066"/>
      <c r="N77" s="1066"/>
      <c r="O77" s="1066"/>
      <c r="P77" s="1067"/>
      <c r="Q77" s="1069"/>
      <c r="R77" s="1070"/>
      <c r="S77" s="1070"/>
      <c r="T77" s="1070"/>
      <c r="U77" s="1071"/>
      <c r="V77" s="1072"/>
      <c r="W77" s="1070"/>
      <c r="X77" s="1070"/>
      <c r="Y77" s="1070"/>
      <c r="Z77" s="1071"/>
      <c r="AA77" s="1072"/>
      <c r="AB77" s="1070"/>
      <c r="AC77" s="1070"/>
      <c r="AD77" s="1070"/>
      <c r="AE77" s="1071"/>
      <c r="AF77" s="1072"/>
      <c r="AG77" s="1070"/>
      <c r="AH77" s="1070"/>
      <c r="AI77" s="1070"/>
      <c r="AJ77" s="1071"/>
      <c r="AK77" s="1072"/>
      <c r="AL77" s="1070"/>
      <c r="AM77" s="1070"/>
      <c r="AN77" s="1070"/>
      <c r="AO77" s="1071"/>
      <c r="AP77" s="1072"/>
      <c r="AQ77" s="1070"/>
      <c r="AR77" s="1070"/>
      <c r="AS77" s="1070"/>
      <c r="AT77" s="1071"/>
      <c r="AU77" s="1072"/>
      <c r="AV77" s="1070"/>
      <c r="AW77" s="1070"/>
      <c r="AX77" s="1070"/>
      <c r="AY77" s="1071"/>
      <c r="AZ77" s="1063"/>
      <c r="BA77" s="1063"/>
      <c r="BB77" s="1063"/>
      <c r="BC77" s="1063"/>
      <c r="BD77" s="1064"/>
      <c r="BE77" s="265"/>
      <c r="BF77" s="265"/>
      <c r="BG77" s="265"/>
      <c r="BH77" s="265"/>
      <c r="BI77" s="265"/>
      <c r="BJ77" s="265"/>
      <c r="BK77" s="265"/>
      <c r="BL77" s="265"/>
      <c r="BM77" s="265"/>
      <c r="BN77" s="265"/>
      <c r="BO77" s="265"/>
      <c r="BP77" s="265"/>
      <c r="BQ77" s="262">
        <v>71</v>
      </c>
      <c r="BR77" s="267"/>
      <c r="BS77" s="1044"/>
      <c r="BT77" s="1045"/>
      <c r="BU77" s="1045"/>
      <c r="BV77" s="1045"/>
      <c r="BW77" s="1045"/>
      <c r="BX77" s="1045"/>
      <c r="BY77" s="1045"/>
      <c r="BZ77" s="1045"/>
      <c r="CA77" s="1045"/>
      <c r="CB77" s="1045"/>
      <c r="CC77" s="1045"/>
      <c r="CD77" s="1045"/>
      <c r="CE77" s="1045"/>
      <c r="CF77" s="1045"/>
      <c r="CG77" s="1046"/>
      <c r="CH77" s="1047"/>
      <c r="CI77" s="1048"/>
      <c r="CJ77" s="1048"/>
      <c r="CK77" s="1048"/>
      <c r="CL77" s="1049"/>
      <c r="CM77" s="1047"/>
      <c r="CN77" s="1048"/>
      <c r="CO77" s="1048"/>
      <c r="CP77" s="1048"/>
      <c r="CQ77" s="1049"/>
      <c r="CR77" s="1047"/>
      <c r="CS77" s="1048"/>
      <c r="CT77" s="1048"/>
      <c r="CU77" s="1048"/>
      <c r="CV77" s="1049"/>
      <c r="CW77" s="1047"/>
      <c r="CX77" s="1048"/>
      <c r="CY77" s="1048"/>
      <c r="CZ77" s="1048"/>
      <c r="DA77" s="1049"/>
      <c r="DB77" s="1047"/>
      <c r="DC77" s="1048"/>
      <c r="DD77" s="1048"/>
      <c r="DE77" s="1048"/>
      <c r="DF77" s="1049"/>
      <c r="DG77" s="1047"/>
      <c r="DH77" s="1048"/>
      <c r="DI77" s="1048"/>
      <c r="DJ77" s="1048"/>
      <c r="DK77" s="1049"/>
      <c r="DL77" s="1047"/>
      <c r="DM77" s="1048"/>
      <c r="DN77" s="1048"/>
      <c r="DO77" s="1048"/>
      <c r="DP77" s="1049"/>
      <c r="DQ77" s="1047"/>
      <c r="DR77" s="1048"/>
      <c r="DS77" s="1048"/>
      <c r="DT77" s="1048"/>
      <c r="DU77" s="1049"/>
      <c r="DV77" s="1032"/>
      <c r="DW77" s="1033"/>
      <c r="DX77" s="1033"/>
      <c r="DY77" s="1033"/>
      <c r="DZ77" s="1034"/>
      <c r="EA77" s="246"/>
    </row>
    <row r="78" spans="1:131" s="247" customFormat="1" ht="26.25" customHeight="1">
      <c r="A78" s="261">
        <v>11</v>
      </c>
      <c r="B78" s="1065"/>
      <c r="C78" s="1066"/>
      <c r="D78" s="1066"/>
      <c r="E78" s="1066"/>
      <c r="F78" s="1066"/>
      <c r="G78" s="1066"/>
      <c r="H78" s="1066"/>
      <c r="I78" s="1066"/>
      <c r="J78" s="1066"/>
      <c r="K78" s="1066"/>
      <c r="L78" s="1066"/>
      <c r="M78" s="1066"/>
      <c r="N78" s="1066"/>
      <c r="O78" s="1066"/>
      <c r="P78" s="1067"/>
      <c r="Q78" s="1068"/>
      <c r="R78" s="1062"/>
      <c r="S78" s="1062"/>
      <c r="T78" s="1062"/>
      <c r="U78" s="1062"/>
      <c r="V78" s="1062"/>
      <c r="W78" s="1062"/>
      <c r="X78" s="1062"/>
      <c r="Y78" s="1062"/>
      <c r="Z78" s="1062"/>
      <c r="AA78" s="1062"/>
      <c r="AB78" s="1062"/>
      <c r="AC78" s="1062"/>
      <c r="AD78" s="1062"/>
      <c r="AE78" s="1062"/>
      <c r="AF78" s="1062"/>
      <c r="AG78" s="1062"/>
      <c r="AH78" s="1062"/>
      <c r="AI78" s="1062"/>
      <c r="AJ78" s="1062"/>
      <c r="AK78" s="1062"/>
      <c r="AL78" s="1062"/>
      <c r="AM78" s="1062"/>
      <c r="AN78" s="1062"/>
      <c r="AO78" s="1062"/>
      <c r="AP78" s="1062"/>
      <c r="AQ78" s="1062"/>
      <c r="AR78" s="1062"/>
      <c r="AS78" s="1062"/>
      <c r="AT78" s="1062"/>
      <c r="AU78" s="1062"/>
      <c r="AV78" s="1062"/>
      <c r="AW78" s="1062"/>
      <c r="AX78" s="1062"/>
      <c r="AY78" s="1062"/>
      <c r="AZ78" s="1063"/>
      <c r="BA78" s="1063"/>
      <c r="BB78" s="1063"/>
      <c r="BC78" s="1063"/>
      <c r="BD78" s="1064"/>
      <c r="BE78" s="265"/>
      <c r="BF78" s="265"/>
      <c r="BG78" s="265"/>
      <c r="BH78" s="265"/>
      <c r="BI78" s="265"/>
      <c r="BJ78" s="268"/>
      <c r="BK78" s="268"/>
      <c r="BL78" s="268"/>
      <c r="BM78" s="268"/>
      <c r="BN78" s="268"/>
      <c r="BO78" s="265"/>
      <c r="BP78" s="265"/>
      <c r="BQ78" s="262">
        <v>72</v>
      </c>
      <c r="BR78" s="267"/>
      <c r="BS78" s="1044"/>
      <c r="BT78" s="1045"/>
      <c r="BU78" s="1045"/>
      <c r="BV78" s="1045"/>
      <c r="BW78" s="1045"/>
      <c r="BX78" s="1045"/>
      <c r="BY78" s="1045"/>
      <c r="BZ78" s="1045"/>
      <c r="CA78" s="1045"/>
      <c r="CB78" s="1045"/>
      <c r="CC78" s="1045"/>
      <c r="CD78" s="1045"/>
      <c r="CE78" s="1045"/>
      <c r="CF78" s="1045"/>
      <c r="CG78" s="1046"/>
      <c r="CH78" s="1047"/>
      <c r="CI78" s="1048"/>
      <c r="CJ78" s="1048"/>
      <c r="CK78" s="1048"/>
      <c r="CL78" s="1049"/>
      <c r="CM78" s="1047"/>
      <c r="CN78" s="1048"/>
      <c r="CO78" s="1048"/>
      <c r="CP78" s="1048"/>
      <c r="CQ78" s="1049"/>
      <c r="CR78" s="1047"/>
      <c r="CS78" s="1048"/>
      <c r="CT78" s="1048"/>
      <c r="CU78" s="1048"/>
      <c r="CV78" s="1049"/>
      <c r="CW78" s="1047"/>
      <c r="CX78" s="1048"/>
      <c r="CY78" s="1048"/>
      <c r="CZ78" s="1048"/>
      <c r="DA78" s="1049"/>
      <c r="DB78" s="1047"/>
      <c r="DC78" s="1048"/>
      <c r="DD78" s="1048"/>
      <c r="DE78" s="1048"/>
      <c r="DF78" s="1049"/>
      <c r="DG78" s="1047"/>
      <c r="DH78" s="1048"/>
      <c r="DI78" s="1048"/>
      <c r="DJ78" s="1048"/>
      <c r="DK78" s="1049"/>
      <c r="DL78" s="1047"/>
      <c r="DM78" s="1048"/>
      <c r="DN78" s="1048"/>
      <c r="DO78" s="1048"/>
      <c r="DP78" s="1049"/>
      <c r="DQ78" s="1047"/>
      <c r="DR78" s="1048"/>
      <c r="DS78" s="1048"/>
      <c r="DT78" s="1048"/>
      <c r="DU78" s="1049"/>
      <c r="DV78" s="1032"/>
      <c r="DW78" s="1033"/>
      <c r="DX78" s="1033"/>
      <c r="DY78" s="1033"/>
      <c r="DZ78" s="1034"/>
      <c r="EA78" s="246"/>
    </row>
    <row r="79" spans="1:131" s="247" customFormat="1" ht="26.25" customHeight="1">
      <c r="A79" s="261">
        <v>12</v>
      </c>
      <c r="B79" s="1065"/>
      <c r="C79" s="1066"/>
      <c r="D79" s="1066"/>
      <c r="E79" s="1066"/>
      <c r="F79" s="1066"/>
      <c r="G79" s="1066"/>
      <c r="H79" s="1066"/>
      <c r="I79" s="1066"/>
      <c r="J79" s="1066"/>
      <c r="K79" s="1066"/>
      <c r="L79" s="1066"/>
      <c r="M79" s="1066"/>
      <c r="N79" s="1066"/>
      <c r="O79" s="1066"/>
      <c r="P79" s="1067"/>
      <c r="Q79" s="1068"/>
      <c r="R79" s="1062"/>
      <c r="S79" s="1062"/>
      <c r="T79" s="1062"/>
      <c r="U79" s="1062"/>
      <c r="V79" s="1062"/>
      <c r="W79" s="1062"/>
      <c r="X79" s="1062"/>
      <c r="Y79" s="1062"/>
      <c r="Z79" s="1062"/>
      <c r="AA79" s="1062"/>
      <c r="AB79" s="1062"/>
      <c r="AC79" s="1062"/>
      <c r="AD79" s="1062"/>
      <c r="AE79" s="1062"/>
      <c r="AF79" s="1062"/>
      <c r="AG79" s="1062"/>
      <c r="AH79" s="1062"/>
      <c r="AI79" s="1062"/>
      <c r="AJ79" s="1062"/>
      <c r="AK79" s="1062"/>
      <c r="AL79" s="1062"/>
      <c r="AM79" s="1062"/>
      <c r="AN79" s="1062"/>
      <c r="AO79" s="1062"/>
      <c r="AP79" s="1062"/>
      <c r="AQ79" s="1062"/>
      <c r="AR79" s="1062"/>
      <c r="AS79" s="1062"/>
      <c r="AT79" s="1062"/>
      <c r="AU79" s="1062"/>
      <c r="AV79" s="1062"/>
      <c r="AW79" s="1062"/>
      <c r="AX79" s="1062"/>
      <c r="AY79" s="1062"/>
      <c r="AZ79" s="1063"/>
      <c r="BA79" s="1063"/>
      <c r="BB79" s="1063"/>
      <c r="BC79" s="1063"/>
      <c r="BD79" s="1064"/>
      <c r="BE79" s="265"/>
      <c r="BF79" s="265"/>
      <c r="BG79" s="265"/>
      <c r="BH79" s="265"/>
      <c r="BI79" s="265"/>
      <c r="BJ79" s="268"/>
      <c r="BK79" s="268"/>
      <c r="BL79" s="268"/>
      <c r="BM79" s="268"/>
      <c r="BN79" s="268"/>
      <c r="BO79" s="265"/>
      <c r="BP79" s="265"/>
      <c r="BQ79" s="262">
        <v>73</v>
      </c>
      <c r="BR79" s="267"/>
      <c r="BS79" s="1044"/>
      <c r="BT79" s="1045"/>
      <c r="BU79" s="1045"/>
      <c r="BV79" s="1045"/>
      <c r="BW79" s="1045"/>
      <c r="BX79" s="1045"/>
      <c r="BY79" s="1045"/>
      <c r="BZ79" s="1045"/>
      <c r="CA79" s="1045"/>
      <c r="CB79" s="1045"/>
      <c r="CC79" s="1045"/>
      <c r="CD79" s="1045"/>
      <c r="CE79" s="1045"/>
      <c r="CF79" s="1045"/>
      <c r="CG79" s="1046"/>
      <c r="CH79" s="1047"/>
      <c r="CI79" s="1048"/>
      <c r="CJ79" s="1048"/>
      <c r="CK79" s="1048"/>
      <c r="CL79" s="1049"/>
      <c r="CM79" s="1047"/>
      <c r="CN79" s="1048"/>
      <c r="CO79" s="1048"/>
      <c r="CP79" s="1048"/>
      <c r="CQ79" s="1049"/>
      <c r="CR79" s="1047"/>
      <c r="CS79" s="1048"/>
      <c r="CT79" s="1048"/>
      <c r="CU79" s="1048"/>
      <c r="CV79" s="1049"/>
      <c r="CW79" s="1047"/>
      <c r="CX79" s="1048"/>
      <c r="CY79" s="1048"/>
      <c r="CZ79" s="1048"/>
      <c r="DA79" s="1049"/>
      <c r="DB79" s="1047"/>
      <c r="DC79" s="1048"/>
      <c r="DD79" s="1048"/>
      <c r="DE79" s="1048"/>
      <c r="DF79" s="1049"/>
      <c r="DG79" s="1047"/>
      <c r="DH79" s="1048"/>
      <c r="DI79" s="1048"/>
      <c r="DJ79" s="1048"/>
      <c r="DK79" s="1049"/>
      <c r="DL79" s="1047"/>
      <c r="DM79" s="1048"/>
      <c r="DN79" s="1048"/>
      <c r="DO79" s="1048"/>
      <c r="DP79" s="1049"/>
      <c r="DQ79" s="1047"/>
      <c r="DR79" s="1048"/>
      <c r="DS79" s="1048"/>
      <c r="DT79" s="1048"/>
      <c r="DU79" s="1049"/>
      <c r="DV79" s="1032"/>
      <c r="DW79" s="1033"/>
      <c r="DX79" s="1033"/>
      <c r="DY79" s="1033"/>
      <c r="DZ79" s="1034"/>
      <c r="EA79" s="246"/>
    </row>
    <row r="80" spans="1:131" s="247" customFormat="1" ht="26.25" customHeight="1">
      <c r="A80" s="261">
        <v>13</v>
      </c>
      <c r="B80" s="1065"/>
      <c r="C80" s="1066"/>
      <c r="D80" s="1066"/>
      <c r="E80" s="1066"/>
      <c r="F80" s="1066"/>
      <c r="G80" s="1066"/>
      <c r="H80" s="1066"/>
      <c r="I80" s="1066"/>
      <c r="J80" s="1066"/>
      <c r="K80" s="1066"/>
      <c r="L80" s="1066"/>
      <c r="M80" s="1066"/>
      <c r="N80" s="1066"/>
      <c r="O80" s="1066"/>
      <c r="P80" s="1067"/>
      <c r="Q80" s="1068"/>
      <c r="R80" s="1062"/>
      <c r="S80" s="1062"/>
      <c r="T80" s="1062"/>
      <c r="U80" s="1062"/>
      <c r="V80" s="1062"/>
      <c r="W80" s="1062"/>
      <c r="X80" s="1062"/>
      <c r="Y80" s="1062"/>
      <c r="Z80" s="1062"/>
      <c r="AA80" s="1062"/>
      <c r="AB80" s="1062"/>
      <c r="AC80" s="1062"/>
      <c r="AD80" s="1062"/>
      <c r="AE80" s="1062"/>
      <c r="AF80" s="1062"/>
      <c r="AG80" s="1062"/>
      <c r="AH80" s="1062"/>
      <c r="AI80" s="1062"/>
      <c r="AJ80" s="1062"/>
      <c r="AK80" s="1062"/>
      <c r="AL80" s="1062"/>
      <c r="AM80" s="1062"/>
      <c r="AN80" s="1062"/>
      <c r="AO80" s="1062"/>
      <c r="AP80" s="1062"/>
      <c r="AQ80" s="1062"/>
      <c r="AR80" s="1062"/>
      <c r="AS80" s="1062"/>
      <c r="AT80" s="1062"/>
      <c r="AU80" s="1062"/>
      <c r="AV80" s="1062"/>
      <c r="AW80" s="1062"/>
      <c r="AX80" s="1062"/>
      <c r="AY80" s="1062"/>
      <c r="AZ80" s="1063"/>
      <c r="BA80" s="1063"/>
      <c r="BB80" s="1063"/>
      <c r="BC80" s="1063"/>
      <c r="BD80" s="1064"/>
      <c r="BE80" s="265"/>
      <c r="BF80" s="265"/>
      <c r="BG80" s="265"/>
      <c r="BH80" s="265"/>
      <c r="BI80" s="265"/>
      <c r="BJ80" s="265"/>
      <c r="BK80" s="265"/>
      <c r="BL80" s="265"/>
      <c r="BM80" s="265"/>
      <c r="BN80" s="265"/>
      <c r="BO80" s="265"/>
      <c r="BP80" s="265"/>
      <c r="BQ80" s="262">
        <v>74</v>
      </c>
      <c r="BR80" s="267"/>
      <c r="BS80" s="1044"/>
      <c r="BT80" s="1045"/>
      <c r="BU80" s="1045"/>
      <c r="BV80" s="1045"/>
      <c r="BW80" s="1045"/>
      <c r="BX80" s="1045"/>
      <c r="BY80" s="1045"/>
      <c r="BZ80" s="1045"/>
      <c r="CA80" s="1045"/>
      <c r="CB80" s="1045"/>
      <c r="CC80" s="1045"/>
      <c r="CD80" s="1045"/>
      <c r="CE80" s="1045"/>
      <c r="CF80" s="1045"/>
      <c r="CG80" s="1046"/>
      <c r="CH80" s="1047"/>
      <c r="CI80" s="1048"/>
      <c r="CJ80" s="1048"/>
      <c r="CK80" s="1048"/>
      <c r="CL80" s="1049"/>
      <c r="CM80" s="1047"/>
      <c r="CN80" s="1048"/>
      <c r="CO80" s="1048"/>
      <c r="CP80" s="1048"/>
      <c r="CQ80" s="1049"/>
      <c r="CR80" s="1047"/>
      <c r="CS80" s="1048"/>
      <c r="CT80" s="1048"/>
      <c r="CU80" s="1048"/>
      <c r="CV80" s="1049"/>
      <c r="CW80" s="1047"/>
      <c r="CX80" s="1048"/>
      <c r="CY80" s="1048"/>
      <c r="CZ80" s="1048"/>
      <c r="DA80" s="1049"/>
      <c r="DB80" s="1047"/>
      <c r="DC80" s="1048"/>
      <c r="DD80" s="1048"/>
      <c r="DE80" s="1048"/>
      <c r="DF80" s="1049"/>
      <c r="DG80" s="1047"/>
      <c r="DH80" s="1048"/>
      <c r="DI80" s="1048"/>
      <c r="DJ80" s="1048"/>
      <c r="DK80" s="1049"/>
      <c r="DL80" s="1047"/>
      <c r="DM80" s="1048"/>
      <c r="DN80" s="1048"/>
      <c r="DO80" s="1048"/>
      <c r="DP80" s="1049"/>
      <c r="DQ80" s="1047"/>
      <c r="DR80" s="1048"/>
      <c r="DS80" s="1048"/>
      <c r="DT80" s="1048"/>
      <c r="DU80" s="1049"/>
      <c r="DV80" s="1032"/>
      <c r="DW80" s="1033"/>
      <c r="DX80" s="1033"/>
      <c r="DY80" s="1033"/>
      <c r="DZ80" s="1034"/>
      <c r="EA80" s="246"/>
    </row>
    <row r="81" spans="1:131" s="247" customFormat="1" ht="26.25" customHeight="1">
      <c r="A81" s="261">
        <v>14</v>
      </c>
      <c r="B81" s="1065"/>
      <c r="C81" s="1066"/>
      <c r="D81" s="1066"/>
      <c r="E81" s="1066"/>
      <c r="F81" s="1066"/>
      <c r="G81" s="1066"/>
      <c r="H81" s="1066"/>
      <c r="I81" s="1066"/>
      <c r="J81" s="1066"/>
      <c r="K81" s="1066"/>
      <c r="L81" s="1066"/>
      <c r="M81" s="1066"/>
      <c r="N81" s="1066"/>
      <c r="O81" s="1066"/>
      <c r="P81" s="1067"/>
      <c r="Q81" s="1068"/>
      <c r="R81" s="1062"/>
      <c r="S81" s="1062"/>
      <c r="T81" s="1062"/>
      <c r="U81" s="1062"/>
      <c r="V81" s="1062"/>
      <c r="W81" s="1062"/>
      <c r="X81" s="1062"/>
      <c r="Y81" s="1062"/>
      <c r="Z81" s="1062"/>
      <c r="AA81" s="1062"/>
      <c r="AB81" s="1062"/>
      <c r="AC81" s="1062"/>
      <c r="AD81" s="1062"/>
      <c r="AE81" s="1062"/>
      <c r="AF81" s="1062"/>
      <c r="AG81" s="1062"/>
      <c r="AH81" s="1062"/>
      <c r="AI81" s="1062"/>
      <c r="AJ81" s="1062"/>
      <c r="AK81" s="1062"/>
      <c r="AL81" s="1062"/>
      <c r="AM81" s="1062"/>
      <c r="AN81" s="1062"/>
      <c r="AO81" s="1062"/>
      <c r="AP81" s="1062"/>
      <c r="AQ81" s="1062"/>
      <c r="AR81" s="1062"/>
      <c r="AS81" s="1062"/>
      <c r="AT81" s="1062"/>
      <c r="AU81" s="1062"/>
      <c r="AV81" s="1062"/>
      <c r="AW81" s="1062"/>
      <c r="AX81" s="1062"/>
      <c r="AY81" s="1062"/>
      <c r="AZ81" s="1063"/>
      <c r="BA81" s="1063"/>
      <c r="BB81" s="1063"/>
      <c r="BC81" s="1063"/>
      <c r="BD81" s="1064"/>
      <c r="BE81" s="265"/>
      <c r="BF81" s="265"/>
      <c r="BG81" s="265"/>
      <c r="BH81" s="265"/>
      <c r="BI81" s="265"/>
      <c r="BJ81" s="265"/>
      <c r="BK81" s="265"/>
      <c r="BL81" s="265"/>
      <c r="BM81" s="265"/>
      <c r="BN81" s="265"/>
      <c r="BO81" s="265"/>
      <c r="BP81" s="265"/>
      <c r="BQ81" s="262">
        <v>75</v>
      </c>
      <c r="BR81" s="267"/>
      <c r="BS81" s="1044"/>
      <c r="BT81" s="1045"/>
      <c r="BU81" s="1045"/>
      <c r="BV81" s="1045"/>
      <c r="BW81" s="1045"/>
      <c r="BX81" s="1045"/>
      <c r="BY81" s="1045"/>
      <c r="BZ81" s="1045"/>
      <c r="CA81" s="1045"/>
      <c r="CB81" s="1045"/>
      <c r="CC81" s="1045"/>
      <c r="CD81" s="1045"/>
      <c r="CE81" s="1045"/>
      <c r="CF81" s="1045"/>
      <c r="CG81" s="1046"/>
      <c r="CH81" s="1047"/>
      <c r="CI81" s="1048"/>
      <c r="CJ81" s="1048"/>
      <c r="CK81" s="1048"/>
      <c r="CL81" s="1049"/>
      <c r="CM81" s="1047"/>
      <c r="CN81" s="1048"/>
      <c r="CO81" s="1048"/>
      <c r="CP81" s="1048"/>
      <c r="CQ81" s="1049"/>
      <c r="CR81" s="1047"/>
      <c r="CS81" s="1048"/>
      <c r="CT81" s="1048"/>
      <c r="CU81" s="1048"/>
      <c r="CV81" s="1049"/>
      <c r="CW81" s="1047"/>
      <c r="CX81" s="1048"/>
      <c r="CY81" s="1048"/>
      <c r="CZ81" s="1048"/>
      <c r="DA81" s="1049"/>
      <c r="DB81" s="1047"/>
      <c r="DC81" s="1048"/>
      <c r="DD81" s="1048"/>
      <c r="DE81" s="1048"/>
      <c r="DF81" s="1049"/>
      <c r="DG81" s="1047"/>
      <c r="DH81" s="1048"/>
      <c r="DI81" s="1048"/>
      <c r="DJ81" s="1048"/>
      <c r="DK81" s="1049"/>
      <c r="DL81" s="1047"/>
      <c r="DM81" s="1048"/>
      <c r="DN81" s="1048"/>
      <c r="DO81" s="1048"/>
      <c r="DP81" s="1049"/>
      <c r="DQ81" s="1047"/>
      <c r="DR81" s="1048"/>
      <c r="DS81" s="1048"/>
      <c r="DT81" s="1048"/>
      <c r="DU81" s="1049"/>
      <c r="DV81" s="1032"/>
      <c r="DW81" s="1033"/>
      <c r="DX81" s="1033"/>
      <c r="DY81" s="1033"/>
      <c r="DZ81" s="1034"/>
      <c r="EA81" s="246"/>
    </row>
    <row r="82" spans="1:131" s="247" customFormat="1" ht="26.25" customHeight="1">
      <c r="A82" s="261">
        <v>15</v>
      </c>
      <c r="B82" s="1065"/>
      <c r="C82" s="1066"/>
      <c r="D82" s="1066"/>
      <c r="E82" s="1066"/>
      <c r="F82" s="1066"/>
      <c r="G82" s="1066"/>
      <c r="H82" s="1066"/>
      <c r="I82" s="1066"/>
      <c r="J82" s="1066"/>
      <c r="K82" s="1066"/>
      <c r="L82" s="1066"/>
      <c r="M82" s="1066"/>
      <c r="N82" s="1066"/>
      <c r="O82" s="1066"/>
      <c r="P82" s="1067"/>
      <c r="Q82" s="1068"/>
      <c r="R82" s="1062"/>
      <c r="S82" s="1062"/>
      <c r="T82" s="1062"/>
      <c r="U82" s="1062"/>
      <c r="V82" s="1062"/>
      <c r="W82" s="1062"/>
      <c r="X82" s="1062"/>
      <c r="Y82" s="1062"/>
      <c r="Z82" s="1062"/>
      <c r="AA82" s="1062"/>
      <c r="AB82" s="1062"/>
      <c r="AC82" s="1062"/>
      <c r="AD82" s="1062"/>
      <c r="AE82" s="1062"/>
      <c r="AF82" s="1062"/>
      <c r="AG82" s="1062"/>
      <c r="AH82" s="1062"/>
      <c r="AI82" s="1062"/>
      <c r="AJ82" s="1062"/>
      <c r="AK82" s="1062"/>
      <c r="AL82" s="1062"/>
      <c r="AM82" s="1062"/>
      <c r="AN82" s="1062"/>
      <c r="AO82" s="1062"/>
      <c r="AP82" s="1062"/>
      <c r="AQ82" s="1062"/>
      <c r="AR82" s="1062"/>
      <c r="AS82" s="1062"/>
      <c r="AT82" s="1062"/>
      <c r="AU82" s="1062"/>
      <c r="AV82" s="1062"/>
      <c r="AW82" s="1062"/>
      <c r="AX82" s="1062"/>
      <c r="AY82" s="1062"/>
      <c r="AZ82" s="1063"/>
      <c r="BA82" s="1063"/>
      <c r="BB82" s="1063"/>
      <c r="BC82" s="1063"/>
      <c r="BD82" s="1064"/>
      <c r="BE82" s="265"/>
      <c r="BF82" s="265"/>
      <c r="BG82" s="265"/>
      <c r="BH82" s="265"/>
      <c r="BI82" s="265"/>
      <c r="BJ82" s="265"/>
      <c r="BK82" s="265"/>
      <c r="BL82" s="265"/>
      <c r="BM82" s="265"/>
      <c r="BN82" s="265"/>
      <c r="BO82" s="265"/>
      <c r="BP82" s="265"/>
      <c r="BQ82" s="262">
        <v>76</v>
      </c>
      <c r="BR82" s="267"/>
      <c r="BS82" s="1044"/>
      <c r="BT82" s="1045"/>
      <c r="BU82" s="1045"/>
      <c r="BV82" s="1045"/>
      <c r="BW82" s="1045"/>
      <c r="BX82" s="1045"/>
      <c r="BY82" s="1045"/>
      <c r="BZ82" s="1045"/>
      <c r="CA82" s="1045"/>
      <c r="CB82" s="1045"/>
      <c r="CC82" s="1045"/>
      <c r="CD82" s="1045"/>
      <c r="CE82" s="1045"/>
      <c r="CF82" s="1045"/>
      <c r="CG82" s="1046"/>
      <c r="CH82" s="1047"/>
      <c r="CI82" s="1048"/>
      <c r="CJ82" s="1048"/>
      <c r="CK82" s="1048"/>
      <c r="CL82" s="1049"/>
      <c r="CM82" s="1047"/>
      <c r="CN82" s="1048"/>
      <c r="CO82" s="1048"/>
      <c r="CP82" s="1048"/>
      <c r="CQ82" s="1049"/>
      <c r="CR82" s="1047"/>
      <c r="CS82" s="1048"/>
      <c r="CT82" s="1048"/>
      <c r="CU82" s="1048"/>
      <c r="CV82" s="1049"/>
      <c r="CW82" s="1047"/>
      <c r="CX82" s="1048"/>
      <c r="CY82" s="1048"/>
      <c r="CZ82" s="1048"/>
      <c r="DA82" s="1049"/>
      <c r="DB82" s="1047"/>
      <c r="DC82" s="1048"/>
      <c r="DD82" s="1048"/>
      <c r="DE82" s="1048"/>
      <c r="DF82" s="1049"/>
      <c r="DG82" s="1047"/>
      <c r="DH82" s="1048"/>
      <c r="DI82" s="1048"/>
      <c r="DJ82" s="1048"/>
      <c r="DK82" s="1049"/>
      <c r="DL82" s="1047"/>
      <c r="DM82" s="1048"/>
      <c r="DN82" s="1048"/>
      <c r="DO82" s="1048"/>
      <c r="DP82" s="1049"/>
      <c r="DQ82" s="1047"/>
      <c r="DR82" s="1048"/>
      <c r="DS82" s="1048"/>
      <c r="DT82" s="1048"/>
      <c r="DU82" s="1049"/>
      <c r="DV82" s="1032"/>
      <c r="DW82" s="1033"/>
      <c r="DX82" s="1033"/>
      <c r="DY82" s="1033"/>
      <c r="DZ82" s="1034"/>
      <c r="EA82" s="246"/>
    </row>
    <row r="83" spans="1:131" s="247" customFormat="1" ht="26.25" customHeight="1">
      <c r="A83" s="261">
        <v>16</v>
      </c>
      <c r="B83" s="1065"/>
      <c r="C83" s="1066"/>
      <c r="D83" s="1066"/>
      <c r="E83" s="1066"/>
      <c r="F83" s="1066"/>
      <c r="G83" s="1066"/>
      <c r="H83" s="1066"/>
      <c r="I83" s="1066"/>
      <c r="J83" s="1066"/>
      <c r="K83" s="1066"/>
      <c r="L83" s="1066"/>
      <c r="M83" s="1066"/>
      <c r="N83" s="1066"/>
      <c r="O83" s="1066"/>
      <c r="P83" s="1067"/>
      <c r="Q83" s="1068"/>
      <c r="R83" s="1062"/>
      <c r="S83" s="1062"/>
      <c r="T83" s="1062"/>
      <c r="U83" s="1062"/>
      <c r="V83" s="1062"/>
      <c r="W83" s="1062"/>
      <c r="X83" s="1062"/>
      <c r="Y83" s="1062"/>
      <c r="Z83" s="1062"/>
      <c r="AA83" s="1062"/>
      <c r="AB83" s="1062"/>
      <c r="AC83" s="1062"/>
      <c r="AD83" s="1062"/>
      <c r="AE83" s="1062"/>
      <c r="AF83" s="1062"/>
      <c r="AG83" s="1062"/>
      <c r="AH83" s="1062"/>
      <c r="AI83" s="1062"/>
      <c r="AJ83" s="1062"/>
      <c r="AK83" s="1062"/>
      <c r="AL83" s="1062"/>
      <c r="AM83" s="1062"/>
      <c r="AN83" s="1062"/>
      <c r="AO83" s="1062"/>
      <c r="AP83" s="1062"/>
      <c r="AQ83" s="1062"/>
      <c r="AR83" s="1062"/>
      <c r="AS83" s="1062"/>
      <c r="AT83" s="1062"/>
      <c r="AU83" s="1062"/>
      <c r="AV83" s="1062"/>
      <c r="AW83" s="1062"/>
      <c r="AX83" s="1062"/>
      <c r="AY83" s="1062"/>
      <c r="AZ83" s="1063"/>
      <c r="BA83" s="1063"/>
      <c r="BB83" s="1063"/>
      <c r="BC83" s="1063"/>
      <c r="BD83" s="1064"/>
      <c r="BE83" s="265"/>
      <c r="BF83" s="265"/>
      <c r="BG83" s="265"/>
      <c r="BH83" s="265"/>
      <c r="BI83" s="265"/>
      <c r="BJ83" s="265"/>
      <c r="BK83" s="265"/>
      <c r="BL83" s="265"/>
      <c r="BM83" s="265"/>
      <c r="BN83" s="265"/>
      <c r="BO83" s="265"/>
      <c r="BP83" s="265"/>
      <c r="BQ83" s="262">
        <v>77</v>
      </c>
      <c r="BR83" s="267"/>
      <c r="BS83" s="1044"/>
      <c r="BT83" s="1045"/>
      <c r="BU83" s="1045"/>
      <c r="BV83" s="1045"/>
      <c r="BW83" s="1045"/>
      <c r="BX83" s="1045"/>
      <c r="BY83" s="1045"/>
      <c r="BZ83" s="1045"/>
      <c r="CA83" s="1045"/>
      <c r="CB83" s="1045"/>
      <c r="CC83" s="1045"/>
      <c r="CD83" s="1045"/>
      <c r="CE83" s="1045"/>
      <c r="CF83" s="1045"/>
      <c r="CG83" s="1046"/>
      <c r="CH83" s="1047"/>
      <c r="CI83" s="1048"/>
      <c r="CJ83" s="1048"/>
      <c r="CK83" s="1048"/>
      <c r="CL83" s="1049"/>
      <c r="CM83" s="1047"/>
      <c r="CN83" s="1048"/>
      <c r="CO83" s="1048"/>
      <c r="CP83" s="1048"/>
      <c r="CQ83" s="1049"/>
      <c r="CR83" s="1047"/>
      <c r="CS83" s="1048"/>
      <c r="CT83" s="1048"/>
      <c r="CU83" s="1048"/>
      <c r="CV83" s="1049"/>
      <c r="CW83" s="1047"/>
      <c r="CX83" s="1048"/>
      <c r="CY83" s="1048"/>
      <c r="CZ83" s="1048"/>
      <c r="DA83" s="1049"/>
      <c r="DB83" s="1047"/>
      <c r="DC83" s="1048"/>
      <c r="DD83" s="1048"/>
      <c r="DE83" s="1048"/>
      <c r="DF83" s="1049"/>
      <c r="DG83" s="1047"/>
      <c r="DH83" s="1048"/>
      <c r="DI83" s="1048"/>
      <c r="DJ83" s="1048"/>
      <c r="DK83" s="1049"/>
      <c r="DL83" s="1047"/>
      <c r="DM83" s="1048"/>
      <c r="DN83" s="1048"/>
      <c r="DO83" s="1048"/>
      <c r="DP83" s="1049"/>
      <c r="DQ83" s="1047"/>
      <c r="DR83" s="1048"/>
      <c r="DS83" s="1048"/>
      <c r="DT83" s="1048"/>
      <c r="DU83" s="1049"/>
      <c r="DV83" s="1032"/>
      <c r="DW83" s="1033"/>
      <c r="DX83" s="1033"/>
      <c r="DY83" s="1033"/>
      <c r="DZ83" s="1034"/>
      <c r="EA83" s="246"/>
    </row>
    <row r="84" spans="1:131" s="247" customFormat="1" ht="26.25" customHeight="1">
      <c r="A84" s="261">
        <v>17</v>
      </c>
      <c r="B84" s="1065"/>
      <c r="C84" s="1066"/>
      <c r="D84" s="1066"/>
      <c r="E84" s="1066"/>
      <c r="F84" s="1066"/>
      <c r="G84" s="1066"/>
      <c r="H84" s="1066"/>
      <c r="I84" s="1066"/>
      <c r="J84" s="1066"/>
      <c r="K84" s="1066"/>
      <c r="L84" s="1066"/>
      <c r="M84" s="1066"/>
      <c r="N84" s="1066"/>
      <c r="O84" s="1066"/>
      <c r="P84" s="1067"/>
      <c r="Q84" s="1068"/>
      <c r="R84" s="1062"/>
      <c r="S84" s="1062"/>
      <c r="T84" s="1062"/>
      <c r="U84" s="1062"/>
      <c r="V84" s="1062"/>
      <c r="W84" s="1062"/>
      <c r="X84" s="1062"/>
      <c r="Y84" s="1062"/>
      <c r="Z84" s="1062"/>
      <c r="AA84" s="1062"/>
      <c r="AB84" s="1062"/>
      <c r="AC84" s="1062"/>
      <c r="AD84" s="1062"/>
      <c r="AE84" s="1062"/>
      <c r="AF84" s="1062"/>
      <c r="AG84" s="1062"/>
      <c r="AH84" s="1062"/>
      <c r="AI84" s="1062"/>
      <c r="AJ84" s="1062"/>
      <c r="AK84" s="1062"/>
      <c r="AL84" s="1062"/>
      <c r="AM84" s="1062"/>
      <c r="AN84" s="1062"/>
      <c r="AO84" s="1062"/>
      <c r="AP84" s="1062"/>
      <c r="AQ84" s="1062"/>
      <c r="AR84" s="1062"/>
      <c r="AS84" s="1062"/>
      <c r="AT84" s="1062"/>
      <c r="AU84" s="1062"/>
      <c r="AV84" s="1062"/>
      <c r="AW84" s="1062"/>
      <c r="AX84" s="1062"/>
      <c r="AY84" s="1062"/>
      <c r="AZ84" s="1063"/>
      <c r="BA84" s="1063"/>
      <c r="BB84" s="1063"/>
      <c r="BC84" s="1063"/>
      <c r="BD84" s="1064"/>
      <c r="BE84" s="265"/>
      <c r="BF84" s="265"/>
      <c r="BG84" s="265"/>
      <c r="BH84" s="265"/>
      <c r="BI84" s="265"/>
      <c r="BJ84" s="265"/>
      <c r="BK84" s="265"/>
      <c r="BL84" s="265"/>
      <c r="BM84" s="265"/>
      <c r="BN84" s="265"/>
      <c r="BO84" s="265"/>
      <c r="BP84" s="265"/>
      <c r="BQ84" s="262">
        <v>78</v>
      </c>
      <c r="BR84" s="267"/>
      <c r="BS84" s="1044"/>
      <c r="BT84" s="1045"/>
      <c r="BU84" s="1045"/>
      <c r="BV84" s="1045"/>
      <c r="BW84" s="1045"/>
      <c r="BX84" s="1045"/>
      <c r="BY84" s="1045"/>
      <c r="BZ84" s="1045"/>
      <c r="CA84" s="1045"/>
      <c r="CB84" s="1045"/>
      <c r="CC84" s="1045"/>
      <c r="CD84" s="1045"/>
      <c r="CE84" s="1045"/>
      <c r="CF84" s="1045"/>
      <c r="CG84" s="1046"/>
      <c r="CH84" s="1047"/>
      <c r="CI84" s="1048"/>
      <c r="CJ84" s="1048"/>
      <c r="CK84" s="1048"/>
      <c r="CL84" s="1049"/>
      <c r="CM84" s="1047"/>
      <c r="CN84" s="1048"/>
      <c r="CO84" s="1048"/>
      <c r="CP84" s="1048"/>
      <c r="CQ84" s="1049"/>
      <c r="CR84" s="1047"/>
      <c r="CS84" s="1048"/>
      <c r="CT84" s="1048"/>
      <c r="CU84" s="1048"/>
      <c r="CV84" s="1049"/>
      <c r="CW84" s="1047"/>
      <c r="CX84" s="1048"/>
      <c r="CY84" s="1048"/>
      <c r="CZ84" s="1048"/>
      <c r="DA84" s="1049"/>
      <c r="DB84" s="1047"/>
      <c r="DC84" s="1048"/>
      <c r="DD84" s="1048"/>
      <c r="DE84" s="1048"/>
      <c r="DF84" s="1049"/>
      <c r="DG84" s="1047"/>
      <c r="DH84" s="1048"/>
      <c r="DI84" s="1048"/>
      <c r="DJ84" s="1048"/>
      <c r="DK84" s="1049"/>
      <c r="DL84" s="1047"/>
      <c r="DM84" s="1048"/>
      <c r="DN84" s="1048"/>
      <c r="DO84" s="1048"/>
      <c r="DP84" s="1049"/>
      <c r="DQ84" s="1047"/>
      <c r="DR84" s="1048"/>
      <c r="DS84" s="1048"/>
      <c r="DT84" s="1048"/>
      <c r="DU84" s="1049"/>
      <c r="DV84" s="1032"/>
      <c r="DW84" s="1033"/>
      <c r="DX84" s="1033"/>
      <c r="DY84" s="1033"/>
      <c r="DZ84" s="1034"/>
      <c r="EA84" s="246"/>
    </row>
    <row r="85" spans="1:131" s="247" customFormat="1" ht="26.25" customHeight="1">
      <c r="A85" s="261">
        <v>18</v>
      </c>
      <c r="B85" s="1065"/>
      <c r="C85" s="1066"/>
      <c r="D85" s="1066"/>
      <c r="E85" s="1066"/>
      <c r="F85" s="1066"/>
      <c r="G85" s="1066"/>
      <c r="H85" s="1066"/>
      <c r="I85" s="1066"/>
      <c r="J85" s="1066"/>
      <c r="K85" s="1066"/>
      <c r="L85" s="1066"/>
      <c r="M85" s="1066"/>
      <c r="N85" s="1066"/>
      <c r="O85" s="1066"/>
      <c r="P85" s="1067"/>
      <c r="Q85" s="1068"/>
      <c r="R85" s="1062"/>
      <c r="S85" s="1062"/>
      <c r="T85" s="1062"/>
      <c r="U85" s="1062"/>
      <c r="V85" s="1062"/>
      <c r="W85" s="1062"/>
      <c r="X85" s="1062"/>
      <c r="Y85" s="1062"/>
      <c r="Z85" s="1062"/>
      <c r="AA85" s="1062"/>
      <c r="AB85" s="1062"/>
      <c r="AC85" s="1062"/>
      <c r="AD85" s="1062"/>
      <c r="AE85" s="1062"/>
      <c r="AF85" s="1062"/>
      <c r="AG85" s="1062"/>
      <c r="AH85" s="1062"/>
      <c r="AI85" s="1062"/>
      <c r="AJ85" s="1062"/>
      <c r="AK85" s="1062"/>
      <c r="AL85" s="1062"/>
      <c r="AM85" s="1062"/>
      <c r="AN85" s="1062"/>
      <c r="AO85" s="1062"/>
      <c r="AP85" s="1062"/>
      <c r="AQ85" s="1062"/>
      <c r="AR85" s="1062"/>
      <c r="AS85" s="1062"/>
      <c r="AT85" s="1062"/>
      <c r="AU85" s="1062"/>
      <c r="AV85" s="1062"/>
      <c r="AW85" s="1062"/>
      <c r="AX85" s="1062"/>
      <c r="AY85" s="1062"/>
      <c r="AZ85" s="1063"/>
      <c r="BA85" s="1063"/>
      <c r="BB85" s="1063"/>
      <c r="BC85" s="1063"/>
      <c r="BD85" s="1064"/>
      <c r="BE85" s="265"/>
      <c r="BF85" s="265"/>
      <c r="BG85" s="265"/>
      <c r="BH85" s="265"/>
      <c r="BI85" s="265"/>
      <c r="BJ85" s="265"/>
      <c r="BK85" s="265"/>
      <c r="BL85" s="265"/>
      <c r="BM85" s="265"/>
      <c r="BN85" s="265"/>
      <c r="BO85" s="265"/>
      <c r="BP85" s="265"/>
      <c r="BQ85" s="262">
        <v>79</v>
      </c>
      <c r="BR85" s="267"/>
      <c r="BS85" s="1044"/>
      <c r="BT85" s="1045"/>
      <c r="BU85" s="1045"/>
      <c r="BV85" s="1045"/>
      <c r="BW85" s="1045"/>
      <c r="BX85" s="1045"/>
      <c r="BY85" s="1045"/>
      <c r="BZ85" s="1045"/>
      <c r="CA85" s="1045"/>
      <c r="CB85" s="1045"/>
      <c r="CC85" s="1045"/>
      <c r="CD85" s="1045"/>
      <c r="CE85" s="1045"/>
      <c r="CF85" s="1045"/>
      <c r="CG85" s="1046"/>
      <c r="CH85" s="1047"/>
      <c r="CI85" s="1048"/>
      <c r="CJ85" s="1048"/>
      <c r="CK85" s="1048"/>
      <c r="CL85" s="1049"/>
      <c r="CM85" s="1047"/>
      <c r="CN85" s="1048"/>
      <c r="CO85" s="1048"/>
      <c r="CP85" s="1048"/>
      <c r="CQ85" s="1049"/>
      <c r="CR85" s="1047"/>
      <c r="CS85" s="1048"/>
      <c r="CT85" s="1048"/>
      <c r="CU85" s="1048"/>
      <c r="CV85" s="1049"/>
      <c r="CW85" s="1047"/>
      <c r="CX85" s="1048"/>
      <c r="CY85" s="1048"/>
      <c r="CZ85" s="1048"/>
      <c r="DA85" s="1049"/>
      <c r="DB85" s="1047"/>
      <c r="DC85" s="1048"/>
      <c r="DD85" s="1048"/>
      <c r="DE85" s="1048"/>
      <c r="DF85" s="1049"/>
      <c r="DG85" s="1047"/>
      <c r="DH85" s="1048"/>
      <c r="DI85" s="1048"/>
      <c r="DJ85" s="1048"/>
      <c r="DK85" s="1049"/>
      <c r="DL85" s="1047"/>
      <c r="DM85" s="1048"/>
      <c r="DN85" s="1048"/>
      <c r="DO85" s="1048"/>
      <c r="DP85" s="1049"/>
      <c r="DQ85" s="1047"/>
      <c r="DR85" s="1048"/>
      <c r="DS85" s="1048"/>
      <c r="DT85" s="1048"/>
      <c r="DU85" s="1049"/>
      <c r="DV85" s="1032"/>
      <c r="DW85" s="1033"/>
      <c r="DX85" s="1033"/>
      <c r="DY85" s="1033"/>
      <c r="DZ85" s="1034"/>
      <c r="EA85" s="246"/>
    </row>
    <row r="86" spans="1:131" s="247" customFormat="1" ht="26.25" customHeight="1">
      <c r="A86" s="261">
        <v>19</v>
      </c>
      <c r="B86" s="1065"/>
      <c r="C86" s="1066"/>
      <c r="D86" s="1066"/>
      <c r="E86" s="1066"/>
      <c r="F86" s="1066"/>
      <c r="G86" s="1066"/>
      <c r="H86" s="1066"/>
      <c r="I86" s="1066"/>
      <c r="J86" s="1066"/>
      <c r="K86" s="1066"/>
      <c r="L86" s="1066"/>
      <c r="M86" s="1066"/>
      <c r="N86" s="1066"/>
      <c r="O86" s="1066"/>
      <c r="P86" s="1067"/>
      <c r="Q86" s="1068"/>
      <c r="R86" s="1062"/>
      <c r="S86" s="1062"/>
      <c r="T86" s="1062"/>
      <c r="U86" s="1062"/>
      <c r="V86" s="1062"/>
      <c r="W86" s="1062"/>
      <c r="X86" s="1062"/>
      <c r="Y86" s="1062"/>
      <c r="Z86" s="1062"/>
      <c r="AA86" s="1062"/>
      <c r="AB86" s="1062"/>
      <c r="AC86" s="1062"/>
      <c r="AD86" s="1062"/>
      <c r="AE86" s="1062"/>
      <c r="AF86" s="1062"/>
      <c r="AG86" s="1062"/>
      <c r="AH86" s="1062"/>
      <c r="AI86" s="1062"/>
      <c r="AJ86" s="1062"/>
      <c r="AK86" s="1062"/>
      <c r="AL86" s="1062"/>
      <c r="AM86" s="1062"/>
      <c r="AN86" s="1062"/>
      <c r="AO86" s="1062"/>
      <c r="AP86" s="1062"/>
      <c r="AQ86" s="1062"/>
      <c r="AR86" s="1062"/>
      <c r="AS86" s="1062"/>
      <c r="AT86" s="1062"/>
      <c r="AU86" s="1062"/>
      <c r="AV86" s="1062"/>
      <c r="AW86" s="1062"/>
      <c r="AX86" s="1062"/>
      <c r="AY86" s="1062"/>
      <c r="AZ86" s="1063"/>
      <c r="BA86" s="1063"/>
      <c r="BB86" s="1063"/>
      <c r="BC86" s="1063"/>
      <c r="BD86" s="1064"/>
      <c r="BE86" s="265"/>
      <c r="BF86" s="265"/>
      <c r="BG86" s="265"/>
      <c r="BH86" s="265"/>
      <c r="BI86" s="265"/>
      <c r="BJ86" s="265"/>
      <c r="BK86" s="265"/>
      <c r="BL86" s="265"/>
      <c r="BM86" s="265"/>
      <c r="BN86" s="265"/>
      <c r="BO86" s="265"/>
      <c r="BP86" s="265"/>
      <c r="BQ86" s="262">
        <v>80</v>
      </c>
      <c r="BR86" s="267"/>
      <c r="BS86" s="1044"/>
      <c r="BT86" s="1045"/>
      <c r="BU86" s="1045"/>
      <c r="BV86" s="1045"/>
      <c r="BW86" s="1045"/>
      <c r="BX86" s="1045"/>
      <c r="BY86" s="1045"/>
      <c r="BZ86" s="1045"/>
      <c r="CA86" s="1045"/>
      <c r="CB86" s="1045"/>
      <c r="CC86" s="1045"/>
      <c r="CD86" s="1045"/>
      <c r="CE86" s="1045"/>
      <c r="CF86" s="1045"/>
      <c r="CG86" s="1046"/>
      <c r="CH86" s="1047"/>
      <c r="CI86" s="1048"/>
      <c r="CJ86" s="1048"/>
      <c r="CK86" s="1048"/>
      <c r="CL86" s="1049"/>
      <c r="CM86" s="1047"/>
      <c r="CN86" s="1048"/>
      <c r="CO86" s="1048"/>
      <c r="CP86" s="1048"/>
      <c r="CQ86" s="1049"/>
      <c r="CR86" s="1047"/>
      <c r="CS86" s="1048"/>
      <c r="CT86" s="1048"/>
      <c r="CU86" s="1048"/>
      <c r="CV86" s="1049"/>
      <c r="CW86" s="1047"/>
      <c r="CX86" s="1048"/>
      <c r="CY86" s="1048"/>
      <c r="CZ86" s="1048"/>
      <c r="DA86" s="1049"/>
      <c r="DB86" s="1047"/>
      <c r="DC86" s="1048"/>
      <c r="DD86" s="1048"/>
      <c r="DE86" s="1048"/>
      <c r="DF86" s="1049"/>
      <c r="DG86" s="1047"/>
      <c r="DH86" s="1048"/>
      <c r="DI86" s="1048"/>
      <c r="DJ86" s="1048"/>
      <c r="DK86" s="1049"/>
      <c r="DL86" s="1047"/>
      <c r="DM86" s="1048"/>
      <c r="DN86" s="1048"/>
      <c r="DO86" s="1048"/>
      <c r="DP86" s="1049"/>
      <c r="DQ86" s="1047"/>
      <c r="DR86" s="1048"/>
      <c r="DS86" s="1048"/>
      <c r="DT86" s="1048"/>
      <c r="DU86" s="1049"/>
      <c r="DV86" s="1032"/>
      <c r="DW86" s="1033"/>
      <c r="DX86" s="1033"/>
      <c r="DY86" s="1033"/>
      <c r="DZ86" s="1034"/>
      <c r="EA86" s="246"/>
    </row>
    <row r="87" spans="1:131" s="247" customFormat="1" ht="26.25" customHeight="1">
      <c r="A87" s="269">
        <v>20</v>
      </c>
      <c r="B87" s="1055"/>
      <c r="C87" s="1056"/>
      <c r="D87" s="1056"/>
      <c r="E87" s="1056"/>
      <c r="F87" s="1056"/>
      <c r="G87" s="1056"/>
      <c r="H87" s="1056"/>
      <c r="I87" s="1056"/>
      <c r="J87" s="1056"/>
      <c r="K87" s="1056"/>
      <c r="L87" s="1056"/>
      <c r="M87" s="1056"/>
      <c r="N87" s="1056"/>
      <c r="O87" s="1056"/>
      <c r="P87" s="1057"/>
      <c r="Q87" s="1058"/>
      <c r="R87" s="1059"/>
      <c r="S87" s="1059"/>
      <c r="T87" s="1059"/>
      <c r="U87" s="1059"/>
      <c r="V87" s="1059"/>
      <c r="W87" s="1059"/>
      <c r="X87" s="1059"/>
      <c r="Y87" s="1059"/>
      <c r="Z87" s="1059"/>
      <c r="AA87" s="1059"/>
      <c r="AB87" s="1059"/>
      <c r="AC87" s="1059"/>
      <c r="AD87" s="1059"/>
      <c r="AE87" s="1059"/>
      <c r="AF87" s="1059"/>
      <c r="AG87" s="1059"/>
      <c r="AH87" s="1059"/>
      <c r="AI87" s="1059"/>
      <c r="AJ87" s="1059"/>
      <c r="AK87" s="1059"/>
      <c r="AL87" s="1059"/>
      <c r="AM87" s="1059"/>
      <c r="AN87" s="1059"/>
      <c r="AO87" s="1059"/>
      <c r="AP87" s="1059"/>
      <c r="AQ87" s="1059"/>
      <c r="AR87" s="1059"/>
      <c r="AS87" s="1059"/>
      <c r="AT87" s="1059"/>
      <c r="AU87" s="1059"/>
      <c r="AV87" s="1059"/>
      <c r="AW87" s="1059"/>
      <c r="AX87" s="1059"/>
      <c r="AY87" s="1059"/>
      <c r="AZ87" s="1060"/>
      <c r="BA87" s="1060"/>
      <c r="BB87" s="1060"/>
      <c r="BC87" s="1060"/>
      <c r="BD87" s="1061"/>
      <c r="BE87" s="265"/>
      <c r="BF87" s="265"/>
      <c r="BG87" s="265"/>
      <c r="BH87" s="265"/>
      <c r="BI87" s="265"/>
      <c r="BJ87" s="265"/>
      <c r="BK87" s="265"/>
      <c r="BL87" s="265"/>
      <c r="BM87" s="265"/>
      <c r="BN87" s="265"/>
      <c r="BO87" s="265"/>
      <c r="BP87" s="265"/>
      <c r="BQ87" s="262">
        <v>81</v>
      </c>
      <c r="BR87" s="267"/>
      <c r="BS87" s="1044"/>
      <c r="BT87" s="1045"/>
      <c r="BU87" s="1045"/>
      <c r="BV87" s="1045"/>
      <c r="BW87" s="1045"/>
      <c r="BX87" s="1045"/>
      <c r="BY87" s="1045"/>
      <c r="BZ87" s="1045"/>
      <c r="CA87" s="1045"/>
      <c r="CB87" s="1045"/>
      <c r="CC87" s="1045"/>
      <c r="CD87" s="1045"/>
      <c r="CE87" s="1045"/>
      <c r="CF87" s="1045"/>
      <c r="CG87" s="1046"/>
      <c r="CH87" s="1047"/>
      <c r="CI87" s="1048"/>
      <c r="CJ87" s="1048"/>
      <c r="CK87" s="1048"/>
      <c r="CL87" s="1049"/>
      <c r="CM87" s="1047"/>
      <c r="CN87" s="1048"/>
      <c r="CO87" s="1048"/>
      <c r="CP87" s="1048"/>
      <c r="CQ87" s="1049"/>
      <c r="CR87" s="1047"/>
      <c r="CS87" s="1048"/>
      <c r="CT87" s="1048"/>
      <c r="CU87" s="1048"/>
      <c r="CV87" s="1049"/>
      <c r="CW87" s="1047"/>
      <c r="CX87" s="1048"/>
      <c r="CY87" s="1048"/>
      <c r="CZ87" s="1048"/>
      <c r="DA87" s="1049"/>
      <c r="DB87" s="1047"/>
      <c r="DC87" s="1048"/>
      <c r="DD87" s="1048"/>
      <c r="DE87" s="1048"/>
      <c r="DF87" s="1049"/>
      <c r="DG87" s="1047"/>
      <c r="DH87" s="1048"/>
      <c r="DI87" s="1048"/>
      <c r="DJ87" s="1048"/>
      <c r="DK87" s="1049"/>
      <c r="DL87" s="1047"/>
      <c r="DM87" s="1048"/>
      <c r="DN87" s="1048"/>
      <c r="DO87" s="1048"/>
      <c r="DP87" s="1049"/>
      <c r="DQ87" s="1047"/>
      <c r="DR87" s="1048"/>
      <c r="DS87" s="1048"/>
      <c r="DT87" s="1048"/>
      <c r="DU87" s="1049"/>
      <c r="DV87" s="1032"/>
      <c r="DW87" s="1033"/>
      <c r="DX87" s="1033"/>
      <c r="DY87" s="1033"/>
      <c r="DZ87" s="1034"/>
      <c r="EA87" s="246"/>
    </row>
    <row r="88" spans="1:131" s="247" customFormat="1" ht="26.25" customHeight="1" thickBot="1">
      <c r="A88" s="264" t="s">
        <v>384</v>
      </c>
      <c r="B88" s="1035" t="s">
        <v>416</v>
      </c>
      <c r="C88" s="1036"/>
      <c r="D88" s="1036"/>
      <c r="E88" s="1036"/>
      <c r="F88" s="1036"/>
      <c r="G88" s="1036"/>
      <c r="H88" s="1036"/>
      <c r="I88" s="1036"/>
      <c r="J88" s="1036"/>
      <c r="K88" s="1036"/>
      <c r="L88" s="1036"/>
      <c r="M88" s="1036"/>
      <c r="N88" s="1036"/>
      <c r="O88" s="1036"/>
      <c r="P88" s="1037"/>
      <c r="Q88" s="1053"/>
      <c r="R88" s="1054"/>
      <c r="S88" s="1054"/>
      <c r="T88" s="1054"/>
      <c r="U88" s="1054"/>
      <c r="V88" s="1054"/>
      <c r="W88" s="1054"/>
      <c r="X88" s="1054"/>
      <c r="Y88" s="1054"/>
      <c r="Z88" s="1054"/>
      <c r="AA88" s="1054"/>
      <c r="AB88" s="1054"/>
      <c r="AC88" s="1054"/>
      <c r="AD88" s="1054"/>
      <c r="AE88" s="1054"/>
      <c r="AF88" s="1050">
        <v>20016</v>
      </c>
      <c r="AG88" s="1050"/>
      <c r="AH88" s="1050"/>
      <c r="AI88" s="1050"/>
      <c r="AJ88" s="1050"/>
      <c r="AK88" s="1054"/>
      <c r="AL88" s="1054"/>
      <c r="AM88" s="1054"/>
      <c r="AN88" s="1054"/>
      <c r="AO88" s="1054"/>
      <c r="AP88" s="1050">
        <v>2966</v>
      </c>
      <c r="AQ88" s="1050"/>
      <c r="AR88" s="1050"/>
      <c r="AS88" s="1050"/>
      <c r="AT88" s="1050"/>
      <c r="AU88" s="1050"/>
      <c r="AV88" s="1050"/>
      <c r="AW88" s="1050"/>
      <c r="AX88" s="1050"/>
      <c r="AY88" s="1050"/>
      <c r="AZ88" s="1051"/>
      <c r="BA88" s="1051"/>
      <c r="BB88" s="1051"/>
      <c r="BC88" s="1051"/>
      <c r="BD88" s="1052"/>
      <c r="BE88" s="265"/>
      <c r="BF88" s="265"/>
      <c r="BG88" s="265"/>
      <c r="BH88" s="265"/>
      <c r="BI88" s="265"/>
      <c r="BJ88" s="265"/>
      <c r="BK88" s="265"/>
      <c r="BL88" s="265"/>
      <c r="BM88" s="265"/>
      <c r="BN88" s="265"/>
      <c r="BO88" s="265"/>
      <c r="BP88" s="265"/>
      <c r="BQ88" s="262">
        <v>82</v>
      </c>
      <c r="BR88" s="267"/>
      <c r="BS88" s="1044"/>
      <c r="BT88" s="1045"/>
      <c r="BU88" s="1045"/>
      <c r="BV88" s="1045"/>
      <c r="BW88" s="1045"/>
      <c r="BX88" s="1045"/>
      <c r="BY88" s="1045"/>
      <c r="BZ88" s="1045"/>
      <c r="CA88" s="1045"/>
      <c r="CB88" s="1045"/>
      <c r="CC88" s="1045"/>
      <c r="CD88" s="1045"/>
      <c r="CE88" s="1045"/>
      <c r="CF88" s="1045"/>
      <c r="CG88" s="1046"/>
      <c r="CH88" s="1047"/>
      <c r="CI88" s="1048"/>
      <c r="CJ88" s="1048"/>
      <c r="CK88" s="1048"/>
      <c r="CL88" s="1049"/>
      <c r="CM88" s="1047"/>
      <c r="CN88" s="1048"/>
      <c r="CO88" s="1048"/>
      <c r="CP88" s="1048"/>
      <c r="CQ88" s="1049"/>
      <c r="CR88" s="1047"/>
      <c r="CS88" s="1048"/>
      <c r="CT88" s="1048"/>
      <c r="CU88" s="1048"/>
      <c r="CV88" s="1049"/>
      <c r="CW88" s="1047"/>
      <c r="CX88" s="1048"/>
      <c r="CY88" s="1048"/>
      <c r="CZ88" s="1048"/>
      <c r="DA88" s="1049"/>
      <c r="DB88" s="1047"/>
      <c r="DC88" s="1048"/>
      <c r="DD88" s="1048"/>
      <c r="DE88" s="1048"/>
      <c r="DF88" s="1049"/>
      <c r="DG88" s="1047"/>
      <c r="DH88" s="1048"/>
      <c r="DI88" s="1048"/>
      <c r="DJ88" s="1048"/>
      <c r="DK88" s="1049"/>
      <c r="DL88" s="1047"/>
      <c r="DM88" s="1048"/>
      <c r="DN88" s="1048"/>
      <c r="DO88" s="1048"/>
      <c r="DP88" s="1049"/>
      <c r="DQ88" s="1047"/>
      <c r="DR88" s="1048"/>
      <c r="DS88" s="1048"/>
      <c r="DT88" s="1048"/>
      <c r="DU88" s="1049"/>
      <c r="DV88" s="1032"/>
      <c r="DW88" s="1033"/>
      <c r="DX88" s="1033"/>
      <c r="DY88" s="1033"/>
      <c r="DZ88" s="103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4"/>
      <c r="BT89" s="1045"/>
      <c r="BU89" s="1045"/>
      <c r="BV89" s="1045"/>
      <c r="BW89" s="1045"/>
      <c r="BX89" s="1045"/>
      <c r="BY89" s="1045"/>
      <c r="BZ89" s="1045"/>
      <c r="CA89" s="1045"/>
      <c r="CB89" s="1045"/>
      <c r="CC89" s="1045"/>
      <c r="CD89" s="1045"/>
      <c r="CE89" s="1045"/>
      <c r="CF89" s="1045"/>
      <c r="CG89" s="1046"/>
      <c r="CH89" s="1047"/>
      <c r="CI89" s="1048"/>
      <c r="CJ89" s="1048"/>
      <c r="CK89" s="1048"/>
      <c r="CL89" s="1049"/>
      <c r="CM89" s="1047"/>
      <c r="CN89" s="1048"/>
      <c r="CO89" s="1048"/>
      <c r="CP89" s="1048"/>
      <c r="CQ89" s="1049"/>
      <c r="CR89" s="1047"/>
      <c r="CS89" s="1048"/>
      <c r="CT89" s="1048"/>
      <c r="CU89" s="1048"/>
      <c r="CV89" s="1049"/>
      <c r="CW89" s="1047"/>
      <c r="CX89" s="1048"/>
      <c r="CY89" s="1048"/>
      <c r="CZ89" s="1048"/>
      <c r="DA89" s="1049"/>
      <c r="DB89" s="1047"/>
      <c r="DC89" s="1048"/>
      <c r="DD89" s="1048"/>
      <c r="DE89" s="1048"/>
      <c r="DF89" s="1049"/>
      <c r="DG89" s="1047"/>
      <c r="DH89" s="1048"/>
      <c r="DI89" s="1048"/>
      <c r="DJ89" s="1048"/>
      <c r="DK89" s="1049"/>
      <c r="DL89" s="1047"/>
      <c r="DM89" s="1048"/>
      <c r="DN89" s="1048"/>
      <c r="DO89" s="1048"/>
      <c r="DP89" s="1049"/>
      <c r="DQ89" s="1047"/>
      <c r="DR89" s="1048"/>
      <c r="DS89" s="1048"/>
      <c r="DT89" s="1048"/>
      <c r="DU89" s="1049"/>
      <c r="DV89" s="1032"/>
      <c r="DW89" s="1033"/>
      <c r="DX89" s="1033"/>
      <c r="DY89" s="1033"/>
      <c r="DZ89" s="103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4"/>
      <c r="BT90" s="1045"/>
      <c r="BU90" s="1045"/>
      <c r="BV90" s="1045"/>
      <c r="BW90" s="1045"/>
      <c r="BX90" s="1045"/>
      <c r="BY90" s="1045"/>
      <c r="BZ90" s="1045"/>
      <c r="CA90" s="1045"/>
      <c r="CB90" s="1045"/>
      <c r="CC90" s="1045"/>
      <c r="CD90" s="1045"/>
      <c r="CE90" s="1045"/>
      <c r="CF90" s="1045"/>
      <c r="CG90" s="1046"/>
      <c r="CH90" s="1047"/>
      <c r="CI90" s="1048"/>
      <c r="CJ90" s="1048"/>
      <c r="CK90" s="1048"/>
      <c r="CL90" s="1049"/>
      <c r="CM90" s="1047"/>
      <c r="CN90" s="1048"/>
      <c r="CO90" s="1048"/>
      <c r="CP90" s="1048"/>
      <c r="CQ90" s="1049"/>
      <c r="CR90" s="1047"/>
      <c r="CS90" s="1048"/>
      <c r="CT90" s="1048"/>
      <c r="CU90" s="1048"/>
      <c r="CV90" s="1049"/>
      <c r="CW90" s="1047"/>
      <c r="CX90" s="1048"/>
      <c r="CY90" s="1048"/>
      <c r="CZ90" s="1048"/>
      <c r="DA90" s="1049"/>
      <c r="DB90" s="1047"/>
      <c r="DC90" s="1048"/>
      <c r="DD90" s="1048"/>
      <c r="DE90" s="1048"/>
      <c r="DF90" s="1049"/>
      <c r="DG90" s="1047"/>
      <c r="DH90" s="1048"/>
      <c r="DI90" s="1048"/>
      <c r="DJ90" s="1048"/>
      <c r="DK90" s="1049"/>
      <c r="DL90" s="1047"/>
      <c r="DM90" s="1048"/>
      <c r="DN90" s="1048"/>
      <c r="DO90" s="1048"/>
      <c r="DP90" s="1049"/>
      <c r="DQ90" s="1047"/>
      <c r="DR90" s="1048"/>
      <c r="DS90" s="1048"/>
      <c r="DT90" s="1048"/>
      <c r="DU90" s="1049"/>
      <c r="DV90" s="1032"/>
      <c r="DW90" s="1033"/>
      <c r="DX90" s="1033"/>
      <c r="DY90" s="1033"/>
      <c r="DZ90" s="103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4"/>
      <c r="BT91" s="1045"/>
      <c r="BU91" s="1045"/>
      <c r="BV91" s="1045"/>
      <c r="BW91" s="1045"/>
      <c r="BX91" s="1045"/>
      <c r="BY91" s="1045"/>
      <c r="BZ91" s="1045"/>
      <c r="CA91" s="1045"/>
      <c r="CB91" s="1045"/>
      <c r="CC91" s="1045"/>
      <c r="CD91" s="1045"/>
      <c r="CE91" s="1045"/>
      <c r="CF91" s="1045"/>
      <c r="CG91" s="1046"/>
      <c r="CH91" s="1047"/>
      <c r="CI91" s="1048"/>
      <c r="CJ91" s="1048"/>
      <c r="CK91" s="1048"/>
      <c r="CL91" s="1049"/>
      <c r="CM91" s="1047"/>
      <c r="CN91" s="1048"/>
      <c r="CO91" s="1048"/>
      <c r="CP91" s="1048"/>
      <c r="CQ91" s="1049"/>
      <c r="CR91" s="1047"/>
      <c r="CS91" s="1048"/>
      <c r="CT91" s="1048"/>
      <c r="CU91" s="1048"/>
      <c r="CV91" s="1049"/>
      <c r="CW91" s="1047"/>
      <c r="CX91" s="1048"/>
      <c r="CY91" s="1048"/>
      <c r="CZ91" s="1048"/>
      <c r="DA91" s="1049"/>
      <c r="DB91" s="1047"/>
      <c r="DC91" s="1048"/>
      <c r="DD91" s="1048"/>
      <c r="DE91" s="1048"/>
      <c r="DF91" s="1049"/>
      <c r="DG91" s="1047"/>
      <c r="DH91" s="1048"/>
      <c r="DI91" s="1048"/>
      <c r="DJ91" s="1048"/>
      <c r="DK91" s="1049"/>
      <c r="DL91" s="1047"/>
      <c r="DM91" s="1048"/>
      <c r="DN91" s="1048"/>
      <c r="DO91" s="1048"/>
      <c r="DP91" s="1049"/>
      <c r="DQ91" s="1047"/>
      <c r="DR91" s="1048"/>
      <c r="DS91" s="1048"/>
      <c r="DT91" s="1048"/>
      <c r="DU91" s="1049"/>
      <c r="DV91" s="1032"/>
      <c r="DW91" s="1033"/>
      <c r="DX91" s="1033"/>
      <c r="DY91" s="1033"/>
      <c r="DZ91" s="103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4"/>
      <c r="BT92" s="1045"/>
      <c r="BU92" s="1045"/>
      <c r="BV92" s="1045"/>
      <c r="BW92" s="1045"/>
      <c r="BX92" s="1045"/>
      <c r="BY92" s="1045"/>
      <c r="BZ92" s="1045"/>
      <c r="CA92" s="1045"/>
      <c r="CB92" s="1045"/>
      <c r="CC92" s="1045"/>
      <c r="CD92" s="1045"/>
      <c r="CE92" s="1045"/>
      <c r="CF92" s="1045"/>
      <c r="CG92" s="1046"/>
      <c r="CH92" s="1047"/>
      <c r="CI92" s="1048"/>
      <c r="CJ92" s="1048"/>
      <c r="CK92" s="1048"/>
      <c r="CL92" s="1049"/>
      <c r="CM92" s="1047"/>
      <c r="CN92" s="1048"/>
      <c r="CO92" s="1048"/>
      <c r="CP92" s="1048"/>
      <c r="CQ92" s="1049"/>
      <c r="CR92" s="1047"/>
      <c r="CS92" s="1048"/>
      <c r="CT92" s="1048"/>
      <c r="CU92" s="1048"/>
      <c r="CV92" s="1049"/>
      <c r="CW92" s="1047"/>
      <c r="CX92" s="1048"/>
      <c r="CY92" s="1048"/>
      <c r="CZ92" s="1048"/>
      <c r="DA92" s="1049"/>
      <c r="DB92" s="1047"/>
      <c r="DC92" s="1048"/>
      <c r="DD92" s="1048"/>
      <c r="DE92" s="1048"/>
      <c r="DF92" s="1049"/>
      <c r="DG92" s="1047"/>
      <c r="DH92" s="1048"/>
      <c r="DI92" s="1048"/>
      <c r="DJ92" s="1048"/>
      <c r="DK92" s="1049"/>
      <c r="DL92" s="1047"/>
      <c r="DM92" s="1048"/>
      <c r="DN92" s="1048"/>
      <c r="DO92" s="1048"/>
      <c r="DP92" s="1049"/>
      <c r="DQ92" s="1047"/>
      <c r="DR92" s="1048"/>
      <c r="DS92" s="1048"/>
      <c r="DT92" s="1048"/>
      <c r="DU92" s="1049"/>
      <c r="DV92" s="1032"/>
      <c r="DW92" s="1033"/>
      <c r="DX92" s="1033"/>
      <c r="DY92" s="1033"/>
      <c r="DZ92" s="103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4"/>
      <c r="BT93" s="1045"/>
      <c r="BU93" s="1045"/>
      <c r="BV93" s="1045"/>
      <c r="BW93" s="1045"/>
      <c r="BX93" s="1045"/>
      <c r="BY93" s="1045"/>
      <c r="BZ93" s="1045"/>
      <c r="CA93" s="1045"/>
      <c r="CB93" s="1045"/>
      <c r="CC93" s="1045"/>
      <c r="CD93" s="1045"/>
      <c r="CE93" s="1045"/>
      <c r="CF93" s="1045"/>
      <c r="CG93" s="1046"/>
      <c r="CH93" s="1047"/>
      <c r="CI93" s="1048"/>
      <c r="CJ93" s="1048"/>
      <c r="CK93" s="1048"/>
      <c r="CL93" s="1049"/>
      <c r="CM93" s="1047"/>
      <c r="CN93" s="1048"/>
      <c r="CO93" s="1048"/>
      <c r="CP93" s="1048"/>
      <c r="CQ93" s="1049"/>
      <c r="CR93" s="1047"/>
      <c r="CS93" s="1048"/>
      <c r="CT93" s="1048"/>
      <c r="CU93" s="1048"/>
      <c r="CV93" s="1049"/>
      <c r="CW93" s="1047"/>
      <c r="CX93" s="1048"/>
      <c r="CY93" s="1048"/>
      <c r="CZ93" s="1048"/>
      <c r="DA93" s="1049"/>
      <c r="DB93" s="1047"/>
      <c r="DC93" s="1048"/>
      <c r="DD93" s="1048"/>
      <c r="DE93" s="1048"/>
      <c r="DF93" s="1049"/>
      <c r="DG93" s="1047"/>
      <c r="DH93" s="1048"/>
      <c r="DI93" s="1048"/>
      <c r="DJ93" s="1048"/>
      <c r="DK93" s="1049"/>
      <c r="DL93" s="1047"/>
      <c r="DM93" s="1048"/>
      <c r="DN93" s="1048"/>
      <c r="DO93" s="1048"/>
      <c r="DP93" s="1049"/>
      <c r="DQ93" s="1047"/>
      <c r="DR93" s="1048"/>
      <c r="DS93" s="1048"/>
      <c r="DT93" s="1048"/>
      <c r="DU93" s="1049"/>
      <c r="DV93" s="1032"/>
      <c r="DW93" s="1033"/>
      <c r="DX93" s="1033"/>
      <c r="DY93" s="1033"/>
      <c r="DZ93" s="103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4"/>
      <c r="BT94" s="1045"/>
      <c r="BU94" s="1045"/>
      <c r="BV94" s="1045"/>
      <c r="BW94" s="1045"/>
      <c r="BX94" s="1045"/>
      <c r="BY94" s="1045"/>
      <c r="BZ94" s="1045"/>
      <c r="CA94" s="1045"/>
      <c r="CB94" s="1045"/>
      <c r="CC94" s="1045"/>
      <c r="CD94" s="1045"/>
      <c r="CE94" s="1045"/>
      <c r="CF94" s="1045"/>
      <c r="CG94" s="1046"/>
      <c r="CH94" s="1047"/>
      <c r="CI94" s="1048"/>
      <c r="CJ94" s="1048"/>
      <c r="CK94" s="1048"/>
      <c r="CL94" s="1049"/>
      <c r="CM94" s="1047"/>
      <c r="CN94" s="1048"/>
      <c r="CO94" s="1048"/>
      <c r="CP94" s="1048"/>
      <c r="CQ94" s="1049"/>
      <c r="CR94" s="1047"/>
      <c r="CS94" s="1048"/>
      <c r="CT94" s="1048"/>
      <c r="CU94" s="1048"/>
      <c r="CV94" s="1049"/>
      <c r="CW94" s="1047"/>
      <c r="CX94" s="1048"/>
      <c r="CY94" s="1048"/>
      <c r="CZ94" s="1048"/>
      <c r="DA94" s="1049"/>
      <c r="DB94" s="1047"/>
      <c r="DC94" s="1048"/>
      <c r="DD94" s="1048"/>
      <c r="DE94" s="1048"/>
      <c r="DF94" s="1049"/>
      <c r="DG94" s="1047"/>
      <c r="DH94" s="1048"/>
      <c r="DI94" s="1048"/>
      <c r="DJ94" s="1048"/>
      <c r="DK94" s="1049"/>
      <c r="DL94" s="1047"/>
      <c r="DM94" s="1048"/>
      <c r="DN94" s="1048"/>
      <c r="DO94" s="1048"/>
      <c r="DP94" s="1049"/>
      <c r="DQ94" s="1047"/>
      <c r="DR94" s="1048"/>
      <c r="DS94" s="1048"/>
      <c r="DT94" s="1048"/>
      <c r="DU94" s="1049"/>
      <c r="DV94" s="1032"/>
      <c r="DW94" s="1033"/>
      <c r="DX94" s="1033"/>
      <c r="DY94" s="1033"/>
      <c r="DZ94" s="103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4"/>
      <c r="BT95" s="1045"/>
      <c r="BU95" s="1045"/>
      <c r="BV95" s="1045"/>
      <c r="BW95" s="1045"/>
      <c r="BX95" s="1045"/>
      <c r="BY95" s="1045"/>
      <c r="BZ95" s="1045"/>
      <c r="CA95" s="1045"/>
      <c r="CB95" s="1045"/>
      <c r="CC95" s="1045"/>
      <c r="CD95" s="1045"/>
      <c r="CE95" s="1045"/>
      <c r="CF95" s="1045"/>
      <c r="CG95" s="1046"/>
      <c r="CH95" s="1047"/>
      <c r="CI95" s="1048"/>
      <c r="CJ95" s="1048"/>
      <c r="CK95" s="1048"/>
      <c r="CL95" s="1049"/>
      <c r="CM95" s="1047"/>
      <c r="CN95" s="1048"/>
      <c r="CO95" s="1048"/>
      <c r="CP95" s="1048"/>
      <c r="CQ95" s="1049"/>
      <c r="CR95" s="1047"/>
      <c r="CS95" s="1048"/>
      <c r="CT95" s="1048"/>
      <c r="CU95" s="1048"/>
      <c r="CV95" s="1049"/>
      <c r="CW95" s="1047"/>
      <c r="CX95" s="1048"/>
      <c r="CY95" s="1048"/>
      <c r="CZ95" s="1048"/>
      <c r="DA95" s="1049"/>
      <c r="DB95" s="1047"/>
      <c r="DC95" s="1048"/>
      <c r="DD95" s="1048"/>
      <c r="DE95" s="1048"/>
      <c r="DF95" s="1049"/>
      <c r="DG95" s="1047"/>
      <c r="DH95" s="1048"/>
      <c r="DI95" s="1048"/>
      <c r="DJ95" s="1048"/>
      <c r="DK95" s="1049"/>
      <c r="DL95" s="1047"/>
      <c r="DM95" s="1048"/>
      <c r="DN95" s="1048"/>
      <c r="DO95" s="1048"/>
      <c r="DP95" s="1049"/>
      <c r="DQ95" s="1047"/>
      <c r="DR95" s="1048"/>
      <c r="DS95" s="1048"/>
      <c r="DT95" s="1048"/>
      <c r="DU95" s="1049"/>
      <c r="DV95" s="1032"/>
      <c r="DW95" s="1033"/>
      <c r="DX95" s="1033"/>
      <c r="DY95" s="1033"/>
      <c r="DZ95" s="103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4"/>
      <c r="BT96" s="1045"/>
      <c r="BU96" s="1045"/>
      <c r="BV96" s="1045"/>
      <c r="BW96" s="1045"/>
      <c r="BX96" s="1045"/>
      <c r="BY96" s="1045"/>
      <c r="BZ96" s="1045"/>
      <c r="CA96" s="1045"/>
      <c r="CB96" s="1045"/>
      <c r="CC96" s="1045"/>
      <c r="CD96" s="1045"/>
      <c r="CE96" s="1045"/>
      <c r="CF96" s="1045"/>
      <c r="CG96" s="1046"/>
      <c r="CH96" s="1047"/>
      <c r="CI96" s="1048"/>
      <c r="CJ96" s="1048"/>
      <c r="CK96" s="1048"/>
      <c r="CL96" s="1049"/>
      <c r="CM96" s="1047"/>
      <c r="CN96" s="1048"/>
      <c r="CO96" s="1048"/>
      <c r="CP96" s="1048"/>
      <c r="CQ96" s="1049"/>
      <c r="CR96" s="1047"/>
      <c r="CS96" s="1048"/>
      <c r="CT96" s="1048"/>
      <c r="CU96" s="1048"/>
      <c r="CV96" s="1049"/>
      <c r="CW96" s="1047"/>
      <c r="CX96" s="1048"/>
      <c r="CY96" s="1048"/>
      <c r="CZ96" s="1048"/>
      <c r="DA96" s="1049"/>
      <c r="DB96" s="1047"/>
      <c r="DC96" s="1048"/>
      <c r="DD96" s="1048"/>
      <c r="DE96" s="1048"/>
      <c r="DF96" s="1049"/>
      <c r="DG96" s="1047"/>
      <c r="DH96" s="1048"/>
      <c r="DI96" s="1048"/>
      <c r="DJ96" s="1048"/>
      <c r="DK96" s="1049"/>
      <c r="DL96" s="1047"/>
      <c r="DM96" s="1048"/>
      <c r="DN96" s="1048"/>
      <c r="DO96" s="1048"/>
      <c r="DP96" s="1049"/>
      <c r="DQ96" s="1047"/>
      <c r="DR96" s="1048"/>
      <c r="DS96" s="1048"/>
      <c r="DT96" s="1048"/>
      <c r="DU96" s="1049"/>
      <c r="DV96" s="1032"/>
      <c r="DW96" s="1033"/>
      <c r="DX96" s="1033"/>
      <c r="DY96" s="1033"/>
      <c r="DZ96" s="103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4"/>
      <c r="BT97" s="1045"/>
      <c r="BU97" s="1045"/>
      <c r="BV97" s="1045"/>
      <c r="BW97" s="1045"/>
      <c r="BX97" s="1045"/>
      <c r="BY97" s="1045"/>
      <c r="BZ97" s="1045"/>
      <c r="CA97" s="1045"/>
      <c r="CB97" s="1045"/>
      <c r="CC97" s="1045"/>
      <c r="CD97" s="1045"/>
      <c r="CE97" s="1045"/>
      <c r="CF97" s="1045"/>
      <c r="CG97" s="1046"/>
      <c r="CH97" s="1047"/>
      <c r="CI97" s="1048"/>
      <c r="CJ97" s="1048"/>
      <c r="CK97" s="1048"/>
      <c r="CL97" s="1049"/>
      <c r="CM97" s="1047"/>
      <c r="CN97" s="1048"/>
      <c r="CO97" s="1048"/>
      <c r="CP97" s="1048"/>
      <c r="CQ97" s="1049"/>
      <c r="CR97" s="1047"/>
      <c r="CS97" s="1048"/>
      <c r="CT97" s="1048"/>
      <c r="CU97" s="1048"/>
      <c r="CV97" s="1049"/>
      <c r="CW97" s="1047"/>
      <c r="CX97" s="1048"/>
      <c r="CY97" s="1048"/>
      <c r="CZ97" s="1048"/>
      <c r="DA97" s="1049"/>
      <c r="DB97" s="1047"/>
      <c r="DC97" s="1048"/>
      <c r="DD97" s="1048"/>
      <c r="DE97" s="1048"/>
      <c r="DF97" s="1049"/>
      <c r="DG97" s="1047"/>
      <c r="DH97" s="1048"/>
      <c r="DI97" s="1048"/>
      <c r="DJ97" s="1048"/>
      <c r="DK97" s="1049"/>
      <c r="DL97" s="1047"/>
      <c r="DM97" s="1048"/>
      <c r="DN97" s="1048"/>
      <c r="DO97" s="1048"/>
      <c r="DP97" s="1049"/>
      <c r="DQ97" s="1047"/>
      <c r="DR97" s="1048"/>
      <c r="DS97" s="1048"/>
      <c r="DT97" s="1048"/>
      <c r="DU97" s="1049"/>
      <c r="DV97" s="1032"/>
      <c r="DW97" s="1033"/>
      <c r="DX97" s="1033"/>
      <c r="DY97" s="1033"/>
      <c r="DZ97" s="103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4"/>
      <c r="BT98" s="1045"/>
      <c r="BU98" s="1045"/>
      <c r="BV98" s="1045"/>
      <c r="BW98" s="1045"/>
      <c r="BX98" s="1045"/>
      <c r="BY98" s="1045"/>
      <c r="BZ98" s="1045"/>
      <c r="CA98" s="1045"/>
      <c r="CB98" s="1045"/>
      <c r="CC98" s="1045"/>
      <c r="CD98" s="1045"/>
      <c r="CE98" s="1045"/>
      <c r="CF98" s="1045"/>
      <c r="CG98" s="1046"/>
      <c r="CH98" s="1047"/>
      <c r="CI98" s="1048"/>
      <c r="CJ98" s="1048"/>
      <c r="CK98" s="1048"/>
      <c r="CL98" s="1049"/>
      <c r="CM98" s="1047"/>
      <c r="CN98" s="1048"/>
      <c r="CO98" s="1048"/>
      <c r="CP98" s="1048"/>
      <c r="CQ98" s="1049"/>
      <c r="CR98" s="1047"/>
      <c r="CS98" s="1048"/>
      <c r="CT98" s="1048"/>
      <c r="CU98" s="1048"/>
      <c r="CV98" s="1049"/>
      <c r="CW98" s="1047"/>
      <c r="CX98" s="1048"/>
      <c r="CY98" s="1048"/>
      <c r="CZ98" s="1048"/>
      <c r="DA98" s="1049"/>
      <c r="DB98" s="1047"/>
      <c r="DC98" s="1048"/>
      <c r="DD98" s="1048"/>
      <c r="DE98" s="1048"/>
      <c r="DF98" s="1049"/>
      <c r="DG98" s="1047"/>
      <c r="DH98" s="1048"/>
      <c r="DI98" s="1048"/>
      <c r="DJ98" s="1048"/>
      <c r="DK98" s="1049"/>
      <c r="DL98" s="1047"/>
      <c r="DM98" s="1048"/>
      <c r="DN98" s="1048"/>
      <c r="DO98" s="1048"/>
      <c r="DP98" s="1049"/>
      <c r="DQ98" s="1047"/>
      <c r="DR98" s="1048"/>
      <c r="DS98" s="1048"/>
      <c r="DT98" s="1048"/>
      <c r="DU98" s="1049"/>
      <c r="DV98" s="1032"/>
      <c r="DW98" s="1033"/>
      <c r="DX98" s="1033"/>
      <c r="DY98" s="1033"/>
      <c r="DZ98" s="103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4"/>
      <c r="BT99" s="1045"/>
      <c r="BU99" s="1045"/>
      <c r="BV99" s="1045"/>
      <c r="BW99" s="1045"/>
      <c r="BX99" s="1045"/>
      <c r="BY99" s="1045"/>
      <c r="BZ99" s="1045"/>
      <c r="CA99" s="1045"/>
      <c r="CB99" s="1045"/>
      <c r="CC99" s="1045"/>
      <c r="CD99" s="1045"/>
      <c r="CE99" s="1045"/>
      <c r="CF99" s="1045"/>
      <c r="CG99" s="1046"/>
      <c r="CH99" s="1047"/>
      <c r="CI99" s="1048"/>
      <c r="CJ99" s="1048"/>
      <c r="CK99" s="1048"/>
      <c r="CL99" s="1049"/>
      <c r="CM99" s="1047"/>
      <c r="CN99" s="1048"/>
      <c r="CO99" s="1048"/>
      <c r="CP99" s="1048"/>
      <c r="CQ99" s="1049"/>
      <c r="CR99" s="1047"/>
      <c r="CS99" s="1048"/>
      <c r="CT99" s="1048"/>
      <c r="CU99" s="1048"/>
      <c r="CV99" s="1049"/>
      <c r="CW99" s="1047"/>
      <c r="CX99" s="1048"/>
      <c r="CY99" s="1048"/>
      <c r="CZ99" s="1048"/>
      <c r="DA99" s="1049"/>
      <c r="DB99" s="1047"/>
      <c r="DC99" s="1048"/>
      <c r="DD99" s="1048"/>
      <c r="DE99" s="1048"/>
      <c r="DF99" s="1049"/>
      <c r="DG99" s="1047"/>
      <c r="DH99" s="1048"/>
      <c r="DI99" s="1048"/>
      <c r="DJ99" s="1048"/>
      <c r="DK99" s="1049"/>
      <c r="DL99" s="1047"/>
      <c r="DM99" s="1048"/>
      <c r="DN99" s="1048"/>
      <c r="DO99" s="1048"/>
      <c r="DP99" s="1049"/>
      <c r="DQ99" s="1047"/>
      <c r="DR99" s="1048"/>
      <c r="DS99" s="1048"/>
      <c r="DT99" s="1048"/>
      <c r="DU99" s="1049"/>
      <c r="DV99" s="1032"/>
      <c r="DW99" s="1033"/>
      <c r="DX99" s="1033"/>
      <c r="DY99" s="1033"/>
      <c r="DZ99" s="103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4"/>
      <c r="BT100" s="1045"/>
      <c r="BU100" s="1045"/>
      <c r="BV100" s="1045"/>
      <c r="BW100" s="1045"/>
      <c r="BX100" s="1045"/>
      <c r="BY100" s="1045"/>
      <c r="BZ100" s="1045"/>
      <c r="CA100" s="1045"/>
      <c r="CB100" s="1045"/>
      <c r="CC100" s="1045"/>
      <c r="CD100" s="1045"/>
      <c r="CE100" s="1045"/>
      <c r="CF100" s="1045"/>
      <c r="CG100" s="1046"/>
      <c r="CH100" s="1047"/>
      <c r="CI100" s="1048"/>
      <c r="CJ100" s="1048"/>
      <c r="CK100" s="1048"/>
      <c r="CL100" s="1049"/>
      <c r="CM100" s="1047"/>
      <c r="CN100" s="1048"/>
      <c r="CO100" s="1048"/>
      <c r="CP100" s="1048"/>
      <c r="CQ100" s="1049"/>
      <c r="CR100" s="1047"/>
      <c r="CS100" s="1048"/>
      <c r="CT100" s="1048"/>
      <c r="CU100" s="1048"/>
      <c r="CV100" s="1049"/>
      <c r="CW100" s="1047"/>
      <c r="CX100" s="1048"/>
      <c r="CY100" s="1048"/>
      <c r="CZ100" s="1048"/>
      <c r="DA100" s="1049"/>
      <c r="DB100" s="1047"/>
      <c r="DC100" s="1048"/>
      <c r="DD100" s="1048"/>
      <c r="DE100" s="1048"/>
      <c r="DF100" s="1049"/>
      <c r="DG100" s="1047"/>
      <c r="DH100" s="1048"/>
      <c r="DI100" s="1048"/>
      <c r="DJ100" s="1048"/>
      <c r="DK100" s="1049"/>
      <c r="DL100" s="1047"/>
      <c r="DM100" s="1048"/>
      <c r="DN100" s="1048"/>
      <c r="DO100" s="1048"/>
      <c r="DP100" s="1049"/>
      <c r="DQ100" s="1047"/>
      <c r="DR100" s="1048"/>
      <c r="DS100" s="1048"/>
      <c r="DT100" s="1048"/>
      <c r="DU100" s="1049"/>
      <c r="DV100" s="1032"/>
      <c r="DW100" s="1033"/>
      <c r="DX100" s="1033"/>
      <c r="DY100" s="1033"/>
      <c r="DZ100" s="103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4"/>
      <c r="BT101" s="1045"/>
      <c r="BU101" s="1045"/>
      <c r="BV101" s="1045"/>
      <c r="BW101" s="1045"/>
      <c r="BX101" s="1045"/>
      <c r="BY101" s="1045"/>
      <c r="BZ101" s="1045"/>
      <c r="CA101" s="1045"/>
      <c r="CB101" s="1045"/>
      <c r="CC101" s="1045"/>
      <c r="CD101" s="1045"/>
      <c r="CE101" s="1045"/>
      <c r="CF101" s="1045"/>
      <c r="CG101" s="1046"/>
      <c r="CH101" s="1047"/>
      <c r="CI101" s="1048"/>
      <c r="CJ101" s="1048"/>
      <c r="CK101" s="1048"/>
      <c r="CL101" s="1049"/>
      <c r="CM101" s="1047"/>
      <c r="CN101" s="1048"/>
      <c r="CO101" s="1048"/>
      <c r="CP101" s="1048"/>
      <c r="CQ101" s="1049"/>
      <c r="CR101" s="1047"/>
      <c r="CS101" s="1048"/>
      <c r="CT101" s="1048"/>
      <c r="CU101" s="1048"/>
      <c r="CV101" s="1049"/>
      <c r="CW101" s="1047"/>
      <c r="CX101" s="1048"/>
      <c r="CY101" s="1048"/>
      <c r="CZ101" s="1048"/>
      <c r="DA101" s="1049"/>
      <c r="DB101" s="1047"/>
      <c r="DC101" s="1048"/>
      <c r="DD101" s="1048"/>
      <c r="DE101" s="1048"/>
      <c r="DF101" s="1049"/>
      <c r="DG101" s="1047"/>
      <c r="DH101" s="1048"/>
      <c r="DI101" s="1048"/>
      <c r="DJ101" s="1048"/>
      <c r="DK101" s="1049"/>
      <c r="DL101" s="1047"/>
      <c r="DM101" s="1048"/>
      <c r="DN101" s="1048"/>
      <c r="DO101" s="1048"/>
      <c r="DP101" s="1049"/>
      <c r="DQ101" s="1047"/>
      <c r="DR101" s="1048"/>
      <c r="DS101" s="1048"/>
      <c r="DT101" s="1048"/>
      <c r="DU101" s="1049"/>
      <c r="DV101" s="1032"/>
      <c r="DW101" s="1033"/>
      <c r="DX101" s="1033"/>
      <c r="DY101" s="1033"/>
      <c r="DZ101" s="103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5" t="s">
        <v>417</v>
      </c>
      <c r="BS102" s="1036"/>
      <c r="BT102" s="1036"/>
      <c r="BU102" s="1036"/>
      <c r="BV102" s="1036"/>
      <c r="BW102" s="1036"/>
      <c r="BX102" s="1036"/>
      <c r="BY102" s="1036"/>
      <c r="BZ102" s="1036"/>
      <c r="CA102" s="1036"/>
      <c r="CB102" s="1036"/>
      <c r="CC102" s="1036"/>
      <c r="CD102" s="1036"/>
      <c r="CE102" s="1036"/>
      <c r="CF102" s="1036"/>
      <c r="CG102" s="1037"/>
      <c r="CH102" s="1038"/>
      <c r="CI102" s="1039"/>
      <c r="CJ102" s="1039"/>
      <c r="CK102" s="1039"/>
      <c r="CL102" s="1040"/>
      <c r="CM102" s="1038"/>
      <c r="CN102" s="1039"/>
      <c r="CO102" s="1039"/>
      <c r="CP102" s="1039"/>
      <c r="CQ102" s="1040"/>
      <c r="CR102" s="1041"/>
      <c r="CS102" s="1042"/>
      <c r="CT102" s="1042"/>
      <c r="CU102" s="1042"/>
      <c r="CV102" s="1043"/>
      <c r="CW102" s="1041"/>
      <c r="CX102" s="1042"/>
      <c r="CY102" s="1042"/>
      <c r="CZ102" s="1042"/>
      <c r="DA102" s="1043"/>
      <c r="DB102" s="1041"/>
      <c r="DC102" s="1042"/>
      <c r="DD102" s="1042"/>
      <c r="DE102" s="1042"/>
      <c r="DF102" s="1043"/>
      <c r="DG102" s="1041"/>
      <c r="DH102" s="1042"/>
      <c r="DI102" s="1042"/>
      <c r="DJ102" s="1042"/>
      <c r="DK102" s="1043"/>
      <c r="DL102" s="1041"/>
      <c r="DM102" s="1042"/>
      <c r="DN102" s="1042"/>
      <c r="DO102" s="1042"/>
      <c r="DP102" s="1043"/>
      <c r="DQ102" s="1041"/>
      <c r="DR102" s="1042"/>
      <c r="DS102" s="1042"/>
      <c r="DT102" s="1042"/>
      <c r="DU102" s="1043"/>
      <c r="DV102" s="1024"/>
      <c r="DW102" s="1025"/>
      <c r="DX102" s="1025"/>
      <c r="DY102" s="1025"/>
      <c r="DZ102" s="102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7" t="s">
        <v>418</v>
      </c>
      <c r="BR103" s="1027"/>
      <c r="BS103" s="1027"/>
      <c r="BT103" s="1027"/>
      <c r="BU103" s="1027"/>
      <c r="BV103" s="1027"/>
      <c r="BW103" s="1027"/>
      <c r="BX103" s="1027"/>
      <c r="BY103" s="1027"/>
      <c r="BZ103" s="1027"/>
      <c r="CA103" s="1027"/>
      <c r="CB103" s="1027"/>
      <c r="CC103" s="1027"/>
      <c r="CD103" s="1027"/>
      <c r="CE103" s="1027"/>
      <c r="CF103" s="1027"/>
      <c r="CG103" s="1027"/>
      <c r="CH103" s="1027"/>
      <c r="CI103" s="1027"/>
      <c r="CJ103" s="1027"/>
      <c r="CK103" s="1027"/>
      <c r="CL103" s="1027"/>
      <c r="CM103" s="1027"/>
      <c r="CN103" s="1027"/>
      <c r="CO103" s="1027"/>
      <c r="CP103" s="1027"/>
      <c r="CQ103" s="1027"/>
      <c r="CR103" s="1027"/>
      <c r="CS103" s="1027"/>
      <c r="CT103" s="1027"/>
      <c r="CU103" s="1027"/>
      <c r="CV103" s="1027"/>
      <c r="CW103" s="1027"/>
      <c r="CX103" s="1027"/>
      <c r="CY103" s="1027"/>
      <c r="CZ103" s="1027"/>
      <c r="DA103" s="1027"/>
      <c r="DB103" s="1027"/>
      <c r="DC103" s="1027"/>
      <c r="DD103" s="1027"/>
      <c r="DE103" s="1027"/>
      <c r="DF103" s="1027"/>
      <c r="DG103" s="1027"/>
      <c r="DH103" s="1027"/>
      <c r="DI103" s="1027"/>
      <c r="DJ103" s="1027"/>
      <c r="DK103" s="1027"/>
      <c r="DL103" s="1027"/>
      <c r="DM103" s="1027"/>
      <c r="DN103" s="1027"/>
      <c r="DO103" s="1027"/>
      <c r="DP103" s="1027"/>
      <c r="DQ103" s="1027"/>
      <c r="DR103" s="1027"/>
      <c r="DS103" s="1027"/>
      <c r="DT103" s="1027"/>
      <c r="DU103" s="1027"/>
      <c r="DV103" s="1027"/>
      <c r="DW103" s="1027"/>
      <c r="DX103" s="1027"/>
      <c r="DY103" s="1027"/>
      <c r="DZ103" s="102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8" t="s">
        <v>419</v>
      </c>
      <c r="BR104" s="1028"/>
      <c r="BS104" s="1028"/>
      <c r="BT104" s="1028"/>
      <c r="BU104" s="1028"/>
      <c r="BV104" s="1028"/>
      <c r="BW104" s="1028"/>
      <c r="BX104" s="1028"/>
      <c r="BY104" s="1028"/>
      <c r="BZ104" s="1028"/>
      <c r="CA104" s="1028"/>
      <c r="CB104" s="1028"/>
      <c r="CC104" s="1028"/>
      <c r="CD104" s="1028"/>
      <c r="CE104" s="1028"/>
      <c r="CF104" s="1028"/>
      <c r="CG104" s="1028"/>
      <c r="CH104" s="1028"/>
      <c r="CI104" s="1028"/>
      <c r="CJ104" s="1028"/>
      <c r="CK104" s="1028"/>
      <c r="CL104" s="1028"/>
      <c r="CM104" s="1028"/>
      <c r="CN104" s="1028"/>
      <c r="CO104" s="1028"/>
      <c r="CP104" s="1028"/>
      <c r="CQ104" s="1028"/>
      <c r="CR104" s="1028"/>
      <c r="CS104" s="1028"/>
      <c r="CT104" s="1028"/>
      <c r="CU104" s="1028"/>
      <c r="CV104" s="1028"/>
      <c r="CW104" s="1028"/>
      <c r="CX104" s="1028"/>
      <c r="CY104" s="1028"/>
      <c r="CZ104" s="1028"/>
      <c r="DA104" s="1028"/>
      <c r="DB104" s="1028"/>
      <c r="DC104" s="1028"/>
      <c r="DD104" s="1028"/>
      <c r="DE104" s="1028"/>
      <c r="DF104" s="1028"/>
      <c r="DG104" s="1028"/>
      <c r="DH104" s="1028"/>
      <c r="DI104" s="1028"/>
      <c r="DJ104" s="1028"/>
      <c r="DK104" s="1028"/>
      <c r="DL104" s="1028"/>
      <c r="DM104" s="1028"/>
      <c r="DN104" s="1028"/>
      <c r="DO104" s="1028"/>
      <c r="DP104" s="1028"/>
      <c r="DQ104" s="1028"/>
      <c r="DR104" s="1028"/>
      <c r="DS104" s="1028"/>
      <c r="DT104" s="1028"/>
      <c r="DU104" s="1028"/>
      <c r="DV104" s="1028"/>
      <c r="DW104" s="1028"/>
      <c r="DX104" s="1028"/>
      <c r="DY104" s="1028"/>
      <c r="DZ104" s="102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9" t="s">
        <v>422</v>
      </c>
      <c r="B108" s="1030"/>
      <c r="C108" s="1030"/>
      <c r="D108" s="1030"/>
      <c r="E108" s="1030"/>
      <c r="F108" s="1030"/>
      <c r="G108" s="1030"/>
      <c r="H108" s="1030"/>
      <c r="I108" s="1030"/>
      <c r="J108" s="1030"/>
      <c r="K108" s="1030"/>
      <c r="L108" s="1030"/>
      <c r="M108" s="1030"/>
      <c r="N108" s="1030"/>
      <c r="O108" s="1030"/>
      <c r="P108" s="1030"/>
      <c r="Q108" s="1030"/>
      <c r="R108" s="1030"/>
      <c r="S108" s="1030"/>
      <c r="T108" s="1030"/>
      <c r="U108" s="1030"/>
      <c r="V108" s="1030"/>
      <c r="W108" s="1030"/>
      <c r="X108" s="1030"/>
      <c r="Y108" s="1030"/>
      <c r="Z108" s="1030"/>
      <c r="AA108" s="1030"/>
      <c r="AB108" s="1030"/>
      <c r="AC108" s="1030"/>
      <c r="AD108" s="1030"/>
      <c r="AE108" s="1030"/>
      <c r="AF108" s="1030"/>
      <c r="AG108" s="1030"/>
      <c r="AH108" s="1030"/>
      <c r="AI108" s="1030"/>
      <c r="AJ108" s="1030"/>
      <c r="AK108" s="1030"/>
      <c r="AL108" s="1030"/>
      <c r="AM108" s="1030"/>
      <c r="AN108" s="1030"/>
      <c r="AO108" s="1030"/>
      <c r="AP108" s="1030"/>
      <c r="AQ108" s="1030"/>
      <c r="AR108" s="1030"/>
      <c r="AS108" s="1030"/>
      <c r="AT108" s="1031"/>
      <c r="AU108" s="1029" t="s">
        <v>423</v>
      </c>
      <c r="AV108" s="1030"/>
      <c r="AW108" s="1030"/>
      <c r="AX108" s="1030"/>
      <c r="AY108" s="1030"/>
      <c r="AZ108" s="1030"/>
      <c r="BA108" s="1030"/>
      <c r="BB108" s="1030"/>
      <c r="BC108" s="1030"/>
      <c r="BD108" s="1030"/>
      <c r="BE108" s="1030"/>
      <c r="BF108" s="1030"/>
      <c r="BG108" s="1030"/>
      <c r="BH108" s="1030"/>
      <c r="BI108" s="1030"/>
      <c r="BJ108" s="1030"/>
      <c r="BK108" s="1030"/>
      <c r="BL108" s="1030"/>
      <c r="BM108" s="1030"/>
      <c r="BN108" s="1030"/>
      <c r="BO108" s="1030"/>
      <c r="BP108" s="1030"/>
      <c r="BQ108" s="1030"/>
      <c r="BR108" s="1030"/>
      <c r="BS108" s="1030"/>
      <c r="BT108" s="1030"/>
      <c r="BU108" s="1030"/>
      <c r="BV108" s="1030"/>
      <c r="BW108" s="1030"/>
      <c r="BX108" s="1030"/>
      <c r="BY108" s="1030"/>
      <c r="BZ108" s="1030"/>
      <c r="CA108" s="1030"/>
      <c r="CB108" s="1030"/>
      <c r="CC108" s="1030"/>
      <c r="CD108" s="1030"/>
      <c r="CE108" s="1030"/>
      <c r="CF108" s="1030"/>
      <c r="CG108" s="1030"/>
      <c r="CH108" s="1030"/>
      <c r="CI108" s="1030"/>
      <c r="CJ108" s="1030"/>
      <c r="CK108" s="1030"/>
      <c r="CL108" s="1030"/>
      <c r="CM108" s="1030"/>
      <c r="CN108" s="1030"/>
      <c r="CO108" s="1030"/>
      <c r="CP108" s="1030"/>
      <c r="CQ108" s="1030"/>
      <c r="CR108" s="1030"/>
      <c r="CS108" s="1030"/>
      <c r="CT108" s="1030"/>
      <c r="CU108" s="1030"/>
      <c r="CV108" s="1030"/>
      <c r="CW108" s="1030"/>
      <c r="CX108" s="1030"/>
      <c r="CY108" s="1030"/>
      <c r="CZ108" s="1030"/>
      <c r="DA108" s="1030"/>
      <c r="DB108" s="1030"/>
      <c r="DC108" s="1030"/>
      <c r="DD108" s="1030"/>
      <c r="DE108" s="1030"/>
      <c r="DF108" s="1030"/>
      <c r="DG108" s="1030"/>
      <c r="DH108" s="1030"/>
      <c r="DI108" s="1030"/>
      <c r="DJ108" s="1030"/>
      <c r="DK108" s="1030"/>
      <c r="DL108" s="1030"/>
      <c r="DM108" s="1030"/>
      <c r="DN108" s="1030"/>
      <c r="DO108" s="1030"/>
      <c r="DP108" s="1030"/>
      <c r="DQ108" s="1030"/>
      <c r="DR108" s="1030"/>
      <c r="DS108" s="1030"/>
      <c r="DT108" s="1030"/>
      <c r="DU108" s="1030"/>
      <c r="DV108" s="1030"/>
      <c r="DW108" s="1030"/>
      <c r="DX108" s="1030"/>
      <c r="DY108" s="1030"/>
      <c r="DZ108" s="1031"/>
    </row>
    <row r="109" spans="1:131" s="246" customFormat="1" ht="26.25" customHeight="1">
      <c r="A109" s="984" t="s">
        <v>424</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7" t="s">
        <v>425</v>
      </c>
      <c r="AB109" s="985"/>
      <c r="AC109" s="985"/>
      <c r="AD109" s="985"/>
      <c r="AE109" s="986"/>
      <c r="AF109" s="987" t="s">
        <v>302</v>
      </c>
      <c r="AG109" s="985"/>
      <c r="AH109" s="985"/>
      <c r="AI109" s="985"/>
      <c r="AJ109" s="986"/>
      <c r="AK109" s="987" t="s">
        <v>301</v>
      </c>
      <c r="AL109" s="985"/>
      <c r="AM109" s="985"/>
      <c r="AN109" s="985"/>
      <c r="AO109" s="986"/>
      <c r="AP109" s="987" t="s">
        <v>426</v>
      </c>
      <c r="AQ109" s="985"/>
      <c r="AR109" s="985"/>
      <c r="AS109" s="985"/>
      <c r="AT109" s="1016"/>
      <c r="AU109" s="984" t="s">
        <v>424</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7" t="s">
        <v>425</v>
      </c>
      <c r="BR109" s="985"/>
      <c r="BS109" s="985"/>
      <c r="BT109" s="985"/>
      <c r="BU109" s="986"/>
      <c r="BV109" s="987" t="s">
        <v>302</v>
      </c>
      <c r="BW109" s="985"/>
      <c r="BX109" s="985"/>
      <c r="BY109" s="985"/>
      <c r="BZ109" s="986"/>
      <c r="CA109" s="987" t="s">
        <v>301</v>
      </c>
      <c r="CB109" s="985"/>
      <c r="CC109" s="985"/>
      <c r="CD109" s="985"/>
      <c r="CE109" s="986"/>
      <c r="CF109" s="1023" t="s">
        <v>426</v>
      </c>
      <c r="CG109" s="1023"/>
      <c r="CH109" s="1023"/>
      <c r="CI109" s="1023"/>
      <c r="CJ109" s="1023"/>
      <c r="CK109" s="987" t="s">
        <v>427</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7" t="s">
        <v>425</v>
      </c>
      <c r="DH109" s="985"/>
      <c r="DI109" s="985"/>
      <c r="DJ109" s="985"/>
      <c r="DK109" s="986"/>
      <c r="DL109" s="987" t="s">
        <v>302</v>
      </c>
      <c r="DM109" s="985"/>
      <c r="DN109" s="985"/>
      <c r="DO109" s="985"/>
      <c r="DP109" s="986"/>
      <c r="DQ109" s="987" t="s">
        <v>301</v>
      </c>
      <c r="DR109" s="985"/>
      <c r="DS109" s="985"/>
      <c r="DT109" s="985"/>
      <c r="DU109" s="986"/>
      <c r="DV109" s="987" t="s">
        <v>426</v>
      </c>
      <c r="DW109" s="985"/>
      <c r="DX109" s="985"/>
      <c r="DY109" s="985"/>
      <c r="DZ109" s="1016"/>
    </row>
    <row r="110" spans="1:131" s="246" customFormat="1" ht="26.25" customHeight="1">
      <c r="A110" s="887" t="s">
        <v>428</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977">
        <v>1248932</v>
      </c>
      <c r="AB110" s="978"/>
      <c r="AC110" s="978"/>
      <c r="AD110" s="978"/>
      <c r="AE110" s="979"/>
      <c r="AF110" s="980">
        <v>1274934</v>
      </c>
      <c r="AG110" s="978"/>
      <c r="AH110" s="978"/>
      <c r="AI110" s="978"/>
      <c r="AJ110" s="979"/>
      <c r="AK110" s="980">
        <v>1424866</v>
      </c>
      <c r="AL110" s="978"/>
      <c r="AM110" s="978"/>
      <c r="AN110" s="978"/>
      <c r="AO110" s="979"/>
      <c r="AP110" s="981">
        <v>14.5</v>
      </c>
      <c r="AQ110" s="982"/>
      <c r="AR110" s="982"/>
      <c r="AS110" s="982"/>
      <c r="AT110" s="983"/>
      <c r="AU110" s="1017" t="s">
        <v>73</v>
      </c>
      <c r="AV110" s="1018"/>
      <c r="AW110" s="1018"/>
      <c r="AX110" s="1018"/>
      <c r="AY110" s="1018"/>
      <c r="AZ110" s="943" t="s">
        <v>429</v>
      </c>
      <c r="BA110" s="888"/>
      <c r="BB110" s="888"/>
      <c r="BC110" s="888"/>
      <c r="BD110" s="888"/>
      <c r="BE110" s="888"/>
      <c r="BF110" s="888"/>
      <c r="BG110" s="888"/>
      <c r="BH110" s="888"/>
      <c r="BI110" s="888"/>
      <c r="BJ110" s="888"/>
      <c r="BK110" s="888"/>
      <c r="BL110" s="888"/>
      <c r="BM110" s="888"/>
      <c r="BN110" s="888"/>
      <c r="BO110" s="888"/>
      <c r="BP110" s="889"/>
      <c r="BQ110" s="944">
        <v>16487287</v>
      </c>
      <c r="BR110" s="925"/>
      <c r="BS110" s="925"/>
      <c r="BT110" s="925"/>
      <c r="BU110" s="925"/>
      <c r="BV110" s="925">
        <v>17006962</v>
      </c>
      <c r="BW110" s="925"/>
      <c r="BX110" s="925"/>
      <c r="BY110" s="925"/>
      <c r="BZ110" s="925"/>
      <c r="CA110" s="925">
        <v>17052506</v>
      </c>
      <c r="CB110" s="925"/>
      <c r="CC110" s="925"/>
      <c r="CD110" s="925"/>
      <c r="CE110" s="925"/>
      <c r="CF110" s="949">
        <v>173.7</v>
      </c>
      <c r="CG110" s="950"/>
      <c r="CH110" s="950"/>
      <c r="CI110" s="950"/>
      <c r="CJ110" s="950"/>
      <c r="CK110" s="1013" t="s">
        <v>430</v>
      </c>
      <c r="CL110" s="899"/>
      <c r="CM110" s="974" t="s">
        <v>431</v>
      </c>
      <c r="CN110" s="975"/>
      <c r="CO110" s="975"/>
      <c r="CP110" s="975"/>
      <c r="CQ110" s="975"/>
      <c r="CR110" s="975"/>
      <c r="CS110" s="975"/>
      <c r="CT110" s="975"/>
      <c r="CU110" s="975"/>
      <c r="CV110" s="975"/>
      <c r="CW110" s="975"/>
      <c r="CX110" s="975"/>
      <c r="CY110" s="975"/>
      <c r="CZ110" s="975"/>
      <c r="DA110" s="975"/>
      <c r="DB110" s="975"/>
      <c r="DC110" s="975"/>
      <c r="DD110" s="975"/>
      <c r="DE110" s="975"/>
      <c r="DF110" s="976"/>
      <c r="DG110" s="944" t="s">
        <v>126</v>
      </c>
      <c r="DH110" s="925"/>
      <c r="DI110" s="925"/>
      <c r="DJ110" s="925"/>
      <c r="DK110" s="925"/>
      <c r="DL110" s="925" t="s">
        <v>126</v>
      </c>
      <c r="DM110" s="925"/>
      <c r="DN110" s="925"/>
      <c r="DO110" s="925"/>
      <c r="DP110" s="925"/>
      <c r="DQ110" s="925" t="s">
        <v>126</v>
      </c>
      <c r="DR110" s="925"/>
      <c r="DS110" s="925"/>
      <c r="DT110" s="925"/>
      <c r="DU110" s="925"/>
      <c r="DV110" s="926" t="s">
        <v>126</v>
      </c>
      <c r="DW110" s="926"/>
      <c r="DX110" s="926"/>
      <c r="DY110" s="926"/>
      <c r="DZ110" s="927"/>
    </row>
    <row r="111" spans="1:131" s="246" customFormat="1" ht="26.25" customHeight="1">
      <c r="A111" s="854" t="s">
        <v>432</v>
      </c>
      <c r="B111" s="855"/>
      <c r="C111" s="855"/>
      <c r="D111" s="855"/>
      <c r="E111" s="855"/>
      <c r="F111" s="855"/>
      <c r="G111" s="855"/>
      <c r="H111" s="855"/>
      <c r="I111" s="855"/>
      <c r="J111" s="855"/>
      <c r="K111" s="855"/>
      <c r="L111" s="855"/>
      <c r="M111" s="855"/>
      <c r="N111" s="855"/>
      <c r="O111" s="855"/>
      <c r="P111" s="855"/>
      <c r="Q111" s="855"/>
      <c r="R111" s="855"/>
      <c r="S111" s="855"/>
      <c r="T111" s="855"/>
      <c r="U111" s="855"/>
      <c r="V111" s="855"/>
      <c r="W111" s="855"/>
      <c r="X111" s="855"/>
      <c r="Y111" s="855"/>
      <c r="Z111" s="1012"/>
      <c r="AA111" s="1005" t="s">
        <v>126</v>
      </c>
      <c r="AB111" s="1006"/>
      <c r="AC111" s="1006"/>
      <c r="AD111" s="1006"/>
      <c r="AE111" s="1007"/>
      <c r="AF111" s="1008" t="s">
        <v>126</v>
      </c>
      <c r="AG111" s="1006"/>
      <c r="AH111" s="1006"/>
      <c r="AI111" s="1006"/>
      <c r="AJ111" s="1007"/>
      <c r="AK111" s="1008" t="s">
        <v>126</v>
      </c>
      <c r="AL111" s="1006"/>
      <c r="AM111" s="1006"/>
      <c r="AN111" s="1006"/>
      <c r="AO111" s="1007"/>
      <c r="AP111" s="1009" t="s">
        <v>126</v>
      </c>
      <c r="AQ111" s="1010"/>
      <c r="AR111" s="1010"/>
      <c r="AS111" s="1010"/>
      <c r="AT111" s="1011"/>
      <c r="AU111" s="1019"/>
      <c r="AV111" s="1020"/>
      <c r="AW111" s="1020"/>
      <c r="AX111" s="1020"/>
      <c r="AY111" s="1020"/>
      <c r="AZ111" s="895" t="s">
        <v>433</v>
      </c>
      <c r="BA111" s="830"/>
      <c r="BB111" s="830"/>
      <c r="BC111" s="830"/>
      <c r="BD111" s="830"/>
      <c r="BE111" s="830"/>
      <c r="BF111" s="830"/>
      <c r="BG111" s="830"/>
      <c r="BH111" s="830"/>
      <c r="BI111" s="830"/>
      <c r="BJ111" s="830"/>
      <c r="BK111" s="830"/>
      <c r="BL111" s="830"/>
      <c r="BM111" s="830"/>
      <c r="BN111" s="830"/>
      <c r="BO111" s="830"/>
      <c r="BP111" s="831"/>
      <c r="BQ111" s="896">
        <v>11642</v>
      </c>
      <c r="BR111" s="897"/>
      <c r="BS111" s="897"/>
      <c r="BT111" s="897"/>
      <c r="BU111" s="897"/>
      <c r="BV111" s="897">
        <v>11158</v>
      </c>
      <c r="BW111" s="897"/>
      <c r="BX111" s="897"/>
      <c r="BY111" s="897"/>
      <c r="BZ111" s="897"/>
      <c r="CA111" s="897">
        <v>10913</v>
      </c>
      <c r="CB111" s="897"/>
      <c r="CC111" s="897"/>
      <c r="CD111" s="897"/>
      <c r="CE111" s="897"/>
      <c r="CF111" s="958">
        <v>0.1</v>
      </c>
      <c r="CG111" s="959"/>
      <c r="CH111" s="959"/>
      <c r="CI111" s="959"/>
      <c r="CJ111" s="959"/>
      <c r="CK111" s="1014"/>
      <c r="CL111" s="901"/>
      <c r="CM111" s="904" t="s">
        <v>434</v>
      </c>
      <c r="CN111" s="905"/>
      <c r="CO111" s="905"/>
      <c r="CP111" s="905"/>
      <c r="CQ111" s="905"/>
      <c r="CR111" s="905"/>
      <c r="CS111" s="905"/>
      <c r="CT111" s="905"/>
      <c r="CU111" s="905"/>
      <c r="CV111" s="905"/>
      <c r="CW111" s="905"/>
      <c r="CX111" s="905"/>
      <c r="CY111" s="905"/>
      <c r="CZ111" s="905"/>
      <c r="DA111" s="905"/>
      <c r="DB111" s="905"/>
      <c r="DC111" s="905"/>
      <c r="DD111" s="905"/>
      <c r="DE111" s="905"/>
      <c r="DF111" s="906"/>
      <c r="DG111" s="896" t="s">
        <v>126</v>
      </c>
      <c r="DH111" s="897"/>
      <c r="DI111" s="897"/>
      <c r="DJ111" s="897"/>
      <c r="DK111" s="897"/>
      <c r="DL111" s="897" t="s">
        <v>126</v>
      </c>
      <c r="DM111" s="897"/>
      <c r="DN111" s="897"/>
      <c r="DO111" s="897"/>
      <c r="DP111" s="897"/>
      <c r="DQ111" s="897" t="s">
        <v>126</v>
      </c>
      <c r="DR111" s="897"/>
      <c r="DS111" s="897"/>
      <c r="DT111" s="897"/>
      <c r="DU111" s="897"/>
      <c r="DV111" s="874" t="s">
        <v>126</v>
      </c>
      <c r="DW111" s="874"/>
      <c r="DX111" s="874"/>
      <c r="DY111" s="874"/>
      <c r="DZ111" s="875"/>
    </row>
    <row r="112" spans="1:131" s="246" customFormat="1" ht="26.25" customHeight="1">
      <c r="A112" s="999" t="s">
        <v>435</v>
      </c>
      <c r="B112" s="1000"/>
      <c r="C112" s="830" t="s">
        <v>436</v>
      </c>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1"/>
      <c r="AA112" s="859" t="s">
        <v>126</v>
      </c>
      <c r="AB112" s="860"/>
      <c r="AC112" s="860"/>
      <c r="AD112" s="860"/>
      <c r="AE112" s="861"/>
      <c r="AF112" s="862" t="s">
        <v>126</v>
      </c>
      <c r="AG112" s="860"/>
      <c r="AH112" s="860"/>
      <c r="AI112" s="860"/>
      <c r="AJ112" s="861"/>
      <c r="AK112" s="862" t="s">
        <v>126</v>
      </c>
      <c r="AL112" s="860"/>
      <c r="AM112" s="860"/>
      <c r="AN112" s="860"/>
      <c r="AO112" s="861"/>
      <c r="AP112" s="907" t="s">
        <v>126</v>
      </c>
      <c r="AQ112" s="908"/>
      <c r="AR112" s="908"/>
      <c r="AS112" s="908"/>
      <c r="AT112" s="909"/>
      <c r="AU112" s="1019"/>
      <c r="AV112" s="1020"/>
      <c r="AW112" s="1020"/>
      <c r="AX112" s="1020"/>
      <c r="AY112" s="1020"/>
      <c r="AZ112" s="895" t="s">
        <v>437</v>
      </c>
      <c r="BA112" s="830"/>
      <c r="BB112" s="830"/>
      <c r="BC112" s="830"/>
      <c r="BD112" s="830"/>
      <c r="BE112" s="830"/>
      <c r="BF112" s="830"/>
      <c r="BG112" s="830"/>
      <c r="BH112" s="830"/>
      <c r="BI112" s="830"/>
      <c r="BJ112" s="830"/>
      <c r="BK112" s="830"/>
      <c r="BL112" s="830"/>
      <c r="BM112" s="830"/>
      <c r="BN112" s="830"/>
      <c r="BO112" s="830"/>
      <c r="BP112" s="831"/>
      <c r="BQ112" s="896">
        <v>3964201</v>
      </c>
      <c r="BR112" s="897"/>
      <c r="BS112" s="897"/>
      <c r="BT112" s="897"/>
      <c r="BU112" s="897"/>
      <c r="BV112" s="897">
        <v>3041388</v>
      </c>
      <c r="BW112" s="897"/>
      <c r="BX112" s="897"/>
      <c r="BY112" s="897"/>
      <c r="BZ112" s="897"/>
      <c r="CA112" s="897">
        <v>2590019</v>
      </c>
      <c r="CB112" s="897"/>
      <c r="CC112" s="897"/>
      <c r="CD112" s="897"/>
      <c r="CE112" s="897"/>
      <c r="CF112" s="958">
        <v>26.4</v>
      </c>
      <c r="CG112" s="959"/>
      <c r="CH112" s="959"/>
      <c r="CI112" s="959"/>
      <c r="CJ112" s="959"/>
      <c r="CK112" s="1014"/>
      <c r="CL112" s="901"/>
      <c r="CM112" s="904" t="s">
        <v>438</v>
      </c>
      <c r="CN112" s="905"/>
      <c r="CO112" s="905"/>
      <c r="CP112" s="905"/>
      <c r="CQ112" s="905"/>
      <c r="CR112" s="905"/>
      <c r="CS112" s="905"/>
      <c r="CT112" s="905"/>
      <c r="CU112" s="905"/>
      <c r="CV112" s="905"/>
      <c r="CW112" s="905"/>
      <c r="CX112" s="905"/>
      <c r="CY112" s="905"/>
      <c r="CZ112" s="905"/>
      <c r="DA112" s="905"/>
      <c r="DB112" s="905"/>
      <c r="DC112" s="905"/>
      <c r="DD112" s="905"/>
      <c r="DE112" s="905"/>
      <c r="DF112" s="906"/>
      <c r="DG112" s="896" t="s">
        <v>126</v>
      </c>
      <c r="DH112" s="897"/>
      <c r="DI112" s="897"/>
      <c r="DJ112" s="897"/>
      <c r="DK112" s="897"/>
      <c r="DL112" s="897" t="s">
        <v>126</v>
      </c>
      <c r="DM112" s="897"/>
      <c r="DN112" s="897"/>
      <c r="DO112" s="897"/>
      <c r="DP112" s="897"/>
      <c r="DQ112" s="897" t="s">
        <v>126</v>
      </c>
      <c r="DR112" s="897"/>
      <c r="DS112" s="897"/>
      <c r="DT112" s="897"/>
      <c r="DU112" s="897"/>
      <c r="DV112" s="874" t="s">
        <v>126</v>
      </c>
      <c r="DW112" s="874"/>
      <c r="DX112" s="874"/>
      <c r="DY112" s="874"/>
      <c r="DZ112" s="875"/>
    </row>
    <row r="113" spans="1:130" s="246" customFormat="1" ht="26.25" customHeight="1">
      <c r="A113" s="1001"/>
      <c r="B113" s="1002"/>
      <c r="C113" s="830" t="s">
        <v>439</v>
      </c>
      <c r="D113" s="830"/>
      <c r="E113" s="830"/>
      <c r="F113" s="830"/>
      <c r="G113" s="830"/>
      <c r="H113" s="830"/>
      <c r="I113" s="830"/>
      <c r="J113" s="830"/>
      <c r="K113" s="830"/>
      <c r="L113" s="830"/>
      <c r="M113" s="830"/>
      <c r="N113" s="830"/>
      <c r="O113" s="830"/>
      <c r="P113" s="830"/>
      <c r="Q113" s="830"/>
      <c r="R113" s="830"/>
      <c r="S113" s="830"/>
      <c r="T113" s="830"/>
      <c r="U113" s="830"/>
      <c r="V113" s="830"/>
      <c r="W113" s="830"/>
      <c r="X113" s="830"/>
      <c r="Y113" s="830"/>
      <c r="Z113" s="831"/>
      <c r="AA113" s="1005">
        <v>293807</v>
      </c>
      <c r="AB113" s="1006"/>
      <c r="AC113" s="1006"/>
      <c r="AD113" s="1006"/>
      <c r="AE113" s="1007"/>
      <c r="AF113" s="1008">
        <v>193854</v>
      </c>
      <c r="AG113" s="1006"/>
      <c r="AH113" s="1006"/>
      <c r="AI113" s="1006"/>
      <c r="AJ113" s="1007"/>
      <c r="AK113" s="1008">
        <v>157269</v>
      </c>
      <c r="AL113" s="1006"/>
      <c r="AM113" s="1006"/>
      <c r="AN113" s="1006"/>
      <c r="AO113" s="1007"/>
      <c r="AP113" s="1009">
        <v>1.6</v>
      </c>
      <c r="AQ113" s="1010"/>
      <c r="AR113" s="1010"/>
      <c r="AS113" s="1010"/>
      <c r="AT113" s="1011"/>
      <c r="AU113" s="1019"/>
      <c r="AV113" s="1020"/>
      <c r="AW113" s="1020"/>
      <c r="AX113" s="1020"/>
      <c r="AY113" s="1020"/>
      <c r="AZ113" s="895" t="s">
        <v>440</v>
      </c>
      <c r="BA113" s="830"/>
      <c r="BB113" s="830"/>
      <c r="BC113" s="830"/>
      <c r="BD113" s="830"/>
      <c r="BE113" s="830"/>
      <c r="BF113" s="830"/>
      <c r="BG113" s="830"/>
      <c r="BH113" s="830"/>
      <c r="BI113" s="830"/>
      <c r="BJ113" s="830"/>
      <c r="BK113" s="830"/>
      <c r="BL113" s="830"/>
      <c r="BM113" s="830"/>
      <c r="BN113" s="830"/>
      <c r="BO113" s="830"/>
      <c r="BP113" s="831"/>
      <c r="BQ113" s="896">
        <v>251276</v>
      </c>
      <c r="BR113" s="897"/>
      <c r="BS113" s="897"/>
      <c r="BT113" s="897"/>
      <c r="BU113" s="897"/>
      <c r="BV113" s="897">
        <v>204093</v>
      </c>
      <c r="BW113" s="897"/>
      <c r="BX113" s="897"/>
      <c r="BY113" s="897"/>
      <c r="BZ113" s="897"/>
      <c r="CA113" s="897">
        <v>247938</v>
      </c>
      <c r="CB113" s="897"/>
      <c r="CC113" s="897"/>
      <c r="CD113" s="897"/>
      <c r="CE113" s="897"/>
      <c r="CF113" s="958">
        <v>2.5</v>
      </c>
      <c r="CG113" s="959"/>
      <c r="CH113" s="959"/>
      <c r="CI113" s="959"/>
      <c r="CJ113" s="959"/>
      <c r="CK113" s="1014"/>
      <c r="CL113" s="901"/>
      <c r="CM113" s="904" t="s">
        <v>441</v>
      </c>
      <c r="CN113" s="905"/>
      <c r="CO113" s="905"/>
      <c r="CP113" s="905"/>
      <c r="CQ113" s="905"/>
      <c r="CR113" s="905"/>
      <c r="CS113" s="905"/>
      <c r="CT113" s="905"/>
      <c r="CU113" s="905"/>
      <c r="CV113" s="905"/>
      <c r="CW113" s="905"/>
      <c r="CX113" s="905"/>
      <c r="CY113" s="905"/>
      <c r="CZ113" s="905"/>
      <c r="DA113" s="905"/>
      <c r="DB113" s="905"/>
      <c r="DC113" s="905"/>
      <c r="DD113" s="905"/>
      <c r="DE113" s="905"/>
      <c r="DF113" s="906"/>
      <c r="DG113" s="859" t="s">
        <v>126</v>
      </c>
      <c r="DH113" s="860"/>
      <c r="DI113" s="860"/>
      <c r="DJ113" s="860"/>
      <c r="DK113" s="861"/>
      <c r="DL113" s="862" t="s">
        <v>126</v>
      </c>
      <c r="DM113" s="860"/>
      <c r="DN113" s="860"/>
      <c r="DO113" s="860"/>
      <c r="DP113" s="861"/>
      <c r="DQ113" s="862" t="s">
        <v>126</v>
      </c>
      <c r="DR113" s="860"/>
      <c r="DS113" s="860"/>
      <c r="DT113" s="860"/>
      <c r="DU113" s="861"/>
      <c r="DV113" s="907" t="s">
        <v>126</v>
      </c>
      <c r="DW113" s="908"/>
      <c r="DX113" s="908"/>
      <c r="DY113" s="908"/>
      <c r="DZ113" s="909"/>
    </row>
    <row r="114" spans="1:130" s="246" customFormat="1" ht="26.25" customHeight="1">
      <c r="A114" s="1001"/>
      <c r="B114" s="1002"/>
      <c r="C114" s="830" t="s">
        <v>442</v>
      </c>
      <c r="D114" s="830"/>
      <c r="E114" s="830"/>
      <c r="F114" s="830"/>
      <c r="G114" s="830"/>
      <c r="H114" s="830"/>
      <c r="I114" s="830"/>
      <c r="J114" s="830"/>
      <c r="K114" s="830"/>
      <c r="L114" s="830"/>
      <c r="M114" s="830"/>
      <c r="N114" s="830"/>
      <c r="O114" s="830"/>
      <c r="P114" s="830"/>
      <c r="Q114" s="830"/>
      <c r="R114" s="830"/>
      <c r="S114" s="830"/>
      <c r="T114" s="830"/>
      <c r="U114" s="830"/>
      <c r="V114" s="830"/>
      <c r="W114" s="830"/>
      <c r="X114" s="830"/>
      <c r="Y114" s="830"/>
      <c r="Z114" s="831"/>
      <c r="AA114" s="859">
        <v>60244</v>
      </c>
      <c r="AB114" s="860"/>
      <c r="AC114" s="860"/>
      <c r="AD114" s="860"/>
      <c r="AE114" s="861"/>
      <c r="AF114" s="862">
        <v>66766</v>
      </c>
      <c r="AG114" s="860"/>
      <c r="AH114" s="860"/>
      <c r="AI114" s="860"/>
      <c r="AJ114" s="861"/>
      <c r="AK114" s="862">
        <v>44725</v>
      </c>
      <c r="AL114" s="860"/>
      <c r="AM114" s="860"/>
      <c r="AN114" s="860"/>
      <c r="AO114" s="861"/>
      <c r="AP114" s="907">
        <v>0.5</v>
      </c>
      <c r="AQ114" s="908"/>
      <c r="AR114" s="908"/>
      <c r="AS114" s="908"/>
      <c r="AT114" s="909"/>
      <c r="AU114" s="1019"/>
      <c r="AV114" s="1020"/>
      <c r="AW114" s="1020"/>
      <c r="AX114" s="1020"/>
      <c r="AY114" s="1020"/>
      <c r="AZ114" s="895" t="s">
        <v>443</v>
      </c>
      <c r="BA114" s="830"/>
      <c r="BB114" s="830"/>
      <c r="BC114" s="830"/>
      <c r="BD114" s="830"/>
      <c r="BE114" s="830"/>
      <c r="BF114" s="830"/>
      <c r="BG114" s="830"/>
      <c r="BH114" s="830"/>
      <c r="BI114" s="830"/>
      <c r="BJ114" s="830"/>
      <c r="BK114" s="830"/>
      <c r="BL114" s="830"/>
      <c r="BM114" s="830"/>
      <c r="BN114" s="830"/>
      <c r="BO114" s="830"/>
      <c r="BP114" s="831"/>
      <c r="BQ114" s="896">
        <v>1141457</v>
      </c>
      <c r="BR114" s="897"/>
      <c r="BS114" s="897"/>
      <c r="BT114" s="897"/>
      <c r="BU114" s="897"/>
      <c r="BV114" s="897">
        <v>1029282</v>
      </c>
      <c r="BW114" s="897"/>
      <c r="BX114" s="897"/>
      <c r="BY114" s="897"/>
      <c r="BZ114" s="897"/>
      <c r="CA114" s="897">
        <v>999192</v>
      </c>
      <c r="CB114" s="897"/>
      <c r="CC114" s="897"/>
      <c r="CD114" s="897"/>
      <c r="CE114" s="897"/>
      <c r="CF114" s="958">
        <v>10.199999999999999</v>
      </c>
      <c r="CG114" s="959"/>
      <c r="CH114" s="959"/>
      <c r="CI114" s="959"/>
      <c r="CJ114" s="959"/>
      <c r="CK114" s="1014"/>
      <c r="CL114" s="901"/>
      <c r="CM114" s="904" t="s">
        <v>444</v>
      </c>
      <c r="CN114" s="905"/>
      <c r="CO114" s="905"/>
      <c r="CP114" s="905"/>
      <c r="CQ114" s="905"/>
      <c r="CR114" s="905"/>
      <c r="CS114" s="905"/>
      <c r="CT114" s="905"/>
      <c r="CU114" s="905"/>
      <c r="CV114" s="905"/>
      <c r="CW114" s="905"/>
      <c r="CX114" s="905"/>
      <c r="CY114" s="905"/>
      <c r="CZ114" s="905"/>
      <c r="DA114" s="905"/>
      <c r="DB114" s="905"/>
      <c r="DC114" s="905"/>
      <c r="DD114" s="905"/>
      <c r="DE114" s="905"/>
      <c r="DF114" s="906"/>
      <c r="DG114" s="859" t="s">
        <v>126</v>
      </c>
      <c r="DH114" s="860"/>
      <c r="DI114" s="860"/>
      <c r="DJ114" s="860"/>
      <c r="DK114" s="861"/>
      <c r="DL114" s="862" t="s">
        <v>126</v>
      </c>
      <c r="DM114" s="860"/>
      <c r="DN114" s="860"/>
      <c r="DO114" s="860"/>
      <c r="DP114" s="861"/>
      <c r="DQ114" s="862" t="s">
        <v>126</v>
      </c>
      <c r="DR114" s="860"/>
      <c r="DS114" s="860"/>
      <c r="DT114" s="860"/>
      <c r="DU114" s="861"/>
      <c r="DV114" s="907" t="s">
        <v>126</v>
      </c>
      <c r="DW114" s="908"/>
      <c r="DX114" s="908"/>
      <c r="DY114" s="908"/>
      <c r="DZ114" s="909"/>
    </row>
    <row r="115" spans="1:130" s="246" customFormat="1" ht="26.25" customHeight="1">
      <c r="A115" s="1001"/>
      <c r="B115" s="1002"/>
      <c r="C115" s="830" t="s">
        <v>445</v>
      </c>
      <c r="D115" s="830"/>
      <c r="E115" s="830"/>
      <c r="F115" s="830"/>
      <c r="G115" s="830"/>
      <c r="H115" s="830"/>
      <c r="I115" s="830"/>
      <c r="J115" s="830"/>
      <c r="K115" s="830"/>
      <c r="L115" s="830"/>
      <c r="M115" s="830"/>
      <c r="N115" s="830"/>
      <c r="O115" s="830"/>
      <c r="P115" s="830"/>
      <c r="Q115" s="830"/>
      <c r="R115" s="830"/>
      <c r="S115" s="830"/>
      <c r="T115" s="830"/>
      <c r="U115" s="830"/>
      <c r="V115" s="830"/>
      <c r="W115" s="830"/>
      <c r="X115" s="830"/>
      <c r="Y115" s="830"/>
      <c r="Z115" s="831"/>
      <c r="AA115" s="1005">
        <v>909</v>
      </c>
      <c r="AB115" s="1006"/>
      <c r="AC115" s="1006"/>
      <c r="AD115" s="1006"/>
      <c r="AE115" s="1007"/>
      <c r="AF115" s="1008">
        <v>1086</v>
      </c>
      <c r="AG115" s="1006"/>
      <c r="AH115" s="1006"/>
      <c r="AI115" s="1006"/>
      <c r="AJ115" s="1007"/>
      <c r="AK115" s="1008">
        <v>836</v>
      </c>
      <c r="AL115" s="1006"/>
      <c r="AM115" s="1006"/>
      <c r="AN115" s="1006"/>
      <c r="AO115" s="1007"/>
      <c r="AP115" s="1009">
        <v>0</v>
      </c>
      <c r="AQ115" s="1010"/>
      <c r="AR115" s="1010"/>
      <c r="AS115" s="1010"/>
      <c r="AT115" s="1011"/>
      <c r="AU115" s="1019"/>
      <c r="AV115" s="1020"/>
      <c r="AW115" s="1020"/>
      <c r="AX115" s="1020"/>
      <c r="AY115" s="1020"/>
      <c r="AZ115" s="895" t="s">
        <v>446</v>
      </c>
      <c r="BA115" s="830"/>
      <c r="BB115" s="830"/>
      <c r="BC115" s="830"/>
      <c r="BD115" s="830"/>
      <c r="BE115" s="830"/>
      <c r="BF115" s="830"/>
      <c r="BG115" s="830"/>
      <c r="BH115" s="830"/>
      <c r="BI115" s="830"/>
      <c r="BJ115" s="830"/>
      <c r="BK115" s="830"/>
      <c r="BL115" s="830"/>
      <c r="BM115" s="830"/>
      <c r="BN115" s="830"/>
      <c r="BO115" s="830"/>
      <c r="BP115" s="831"/>
      <c r="BQ115" s="896" t="s">
        <v>126</v>
      </c>
      <c r="BR115" s="897"/>
      <c r="BS115" s="897"/>
      <c r="BT115" s="897"/>
      <c r="BU115" s="897"/>
      <c r="BV115" s="897" t="s">
        <v>126</v>
      </c>
      <c r="BW115" s="897"/>
      <c r="BX115" s="897"/>
      <c r="BY115" s="897"/>
      <c r="BZ115" s="897"/>
      <c r="CA115" s="897" t="s">
        <v>126</v>
      </c>
      <c r="CB115" s="897"/>
      <c r="CC115" s="897"/>
      <c r="CD115" s="897"/>
      <c r="CE115" s="897"/>
      <c r="CF115" s="958" t="s">
        <v>126</v>
      </c>
      <c r="CG115" s="959"/>
      <c r="CH115" s="959"/>
      <c r="CI115" s="959"/>
      <c r="CJ115" s="959"/>
      <c r="CK115" s="1014"/>
      <c r="CL115" s="901"/>
      <c r="CM115" s="895" t="s">
        <v>447</v>
      </c>
      <c r="CN115" s="998"/>
      <c r="CO115" s="998"/>
      <c r="CP115" s="998"/>
      <c r="CQ115" s="998"/>
      <c r="CR115" s="998"/>
      <c r="CS115" s="998"/>
      <c r="CT115" s="998"/>
      <c r="CU115" s="998"/>
      <c r="CV115" s="998"/>
      <c r="CW115" s="998"/>
      <c r="CX115" s="998"/>
      <c r="CY115" s="998"/>
      <c r="CZ115" s="998"/>
      <c r="DA115" s="998"/>
      <c r="DB115" s="998"/>
      <c r="DC115" s="998"/>
      <c r="DD115" s="998"/>
      <c r="DE115" s="998"/>
      <c r="DF115" s="831"/>
      <c r="DG115" s="859" t="s">
        <v>126</v>
      </c>
      <c r="DH115" s="860"/>
      <c r="DI115" s="860"/>
      <c r="DJ115" s="860"/>
      <c r="DK115" s="861"/>
      <c r="DL115" s="862" t="s">
        <v>126</v>
      </c>
      <c r="DM115" s="860"/>
      <c r="DN115" s="860"/>
      <c r="DO115" s="860"/>
      <c r="DP115" s="861"/>
      <c r="DQ115" s="862" t="s">
        <v>126</v>
      </c>
      <c r="DR115" s="860"/>
      <c r="DS115" s="860"/>
      <c r="DT115" s="860"/>
      <c r="DU115" s="861"/>
      <c r="DV115" s="907" t="s">
        <v>126</v>
      </c>
      <c r="DW115" s="908"/>
      <c r="DX115" s="908"/>
      <c r="DY115" s="908"/>
      <c r="DZ115" s="909"/>
    </row>
    <row r="116" spans="1:130" s="246" customFormat="1" ht="26.25" customHeight="1">
      <c r="A116" s="1003"/>
      <c r="B116" s="1004"/>
      <c r="C116" s="963" t="s">
        <v>448</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859" t="s">
        <v>126</v>
      </c>
      <c r="AB116" s="860"/>
      <c r="AC116" s="860"/>
      <c r="AD116" s="860"/>
      <c r="AE116" s="861"/>
      <c r="AF116" s="862" t="s">
        <v>126</v>
      </c>
      <c r="AG116" s="860"/>
      <c r="AH116" s="860"/>
      <c r="AI116" s="860"/>
      <c r="AJ116" s="861"/>
      <c r="AK116" s="862" t="s">
        <v>126</v>
      </c>
      <c r="AL116" s="860"/>
      <c r="AM116" s="860"/>
      <c r="AN116" s="860"/>
      <c r="AO116" s="861"/>
      <c r="AP116" s="907" t="s">
        <v>126</v>
      </c>
      <c r="AQ116" s="908"/>
      <c r="AR116" s="908"/>
      <c r="AS116" s="908"/>
      <c r="AT116" s="909"/>
      <c r="AU116" s="1019"/>
      <c r="AV116" s="1020"/>
      <c r="AW116" s="1020"/>
      <c r="AX116" s="1020"/>
      <c r="AY116" s="1020"/>
      <c r="AZ116" s="946" t="s">
        <v>449</v>
      </c>
      <c r="BA116" s="947"/>
      <c r="BB116" s="947"/>
      <c r="BC116" s="947"/>
      <c r="BD116" s="947"/>
      <c r="BE116" s="947"/>
      <c r="BF116" s="947"/>
      <c r="BG116" s="947"/>
      <c r="BH116" s="947"/>
      <c r="BI116" s="947"/>
      <c r="BJ116" s="947"/>
      <c r="BK116" s="947"/>
      <c r="BL116" s="947"/>
      <c r="BM116" s="947"/>
      <c r="BN116" s="947"/>
      <c r="BO116" s="947"/>
      <c r="BP116" s="948"/>
      <c r="BQ116" s="896" t="s">
        <v>126</v>
      </c>
      <c r="BR116" s="897"/>
      <c r="BS116" s="897"/>
      <c r="BT116" s="897"/>
      <c r="BU116" s="897"/>
      <c r="BV116" s="897" t="s">
        <v>126</v>
      </c>
      <c r="BW116" s="897"/>
      <c r="BX116" s="897"/>
      <c r="BY116" s="897"/>
      <c r="BZ116" s="897"/>
      <c r="CA116" s="897" t="s">
        <v>126</v>
      </c>
      <c r="CB116" s="897"/>
      <c r="CC116" s="897"/>
      <c r="CD116" s="897"/>
      <c r="CE116" s="897"/>
      <c r="CF116" s="958" t="s">
        <v>126</v>
      </c>
      <c r="CG116" s="959"/>
      <c r="CH116" s="959"/>
      <c r="CI116" s="959"/>
      <c r="CJ116" s="959"/>
      <c r="CK116" s="1014"/>
      <c r="CL116" s="901"/>
      <c r="CM116" s="904" t="s">
        <v>450</v>
      </c>
      <c r="CN116" s="905"/>
      <c r="CO116" s="905"/>
      <c r="CP116" s="905"/>
      <c r="CQ116" s="905"/>
      <c r="CR116" s="905"/>
      <c r="CS116" s="905"/>
      <c r="CT116" s="905"/>
      <c r="CU116" s="905"/>
      <c r="CV116" s="905"/>
      <c r="CW116" s="905"/>
      <c r="CX116" s="905"/>
      <c r="CY116" s="905"/>
      <c r="CZ116" s="905"/>
      <c r="DA116" s="905"/>
      <c r="DB116" s="905"/>
      <c r="DC116" s="905"/>
      <c r="DD116" s="905"/>
      <c r="DE116" s="905"/>
      <c r="DF116" s="906"/>
      <c r="DG116" s="859" t="s">
        <v>126</v>
      </c>
      <c r="DH116" s="860"/>
      <c r="DI116" s="860"/>
      <c r="DJ116" s="860"/>
      <c r="DK116" s="861"/>
      <c r="DL116" s="862" t="s">
        <v>126</v>
      </c>
      <c r="DM116" s="860"/>
      <c r="DN116" s="860"/>
      <c r="DO116" s="860"/>
      <c r="DP116" s="861"/>
      <c r="DQ116" s="862" t="s">
        <v>126</v>
      </c>
      <c r="DR116" s="860"/>
      <c r="DS116" s="860"/>
      <c r="DT116" s="860"/>
      <c r="DU116" s="861"/>
      <c r="DV116" s="907" t="s">
        <v>126</v>
      </c>
      <c r="DW116" s="908"/>
      <c r="DX116" s="908"/>
      <c r="DY116" s="908"/>
      <c r="DZ116" s="909"/>
    </row>
    <row r="117" spans="1:130" s="246" customFormat="1" ht="26.25" customHeight="1">
      <c r="A117" s="984" t="s">
        <v>183</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960" t="s">
        <v>451</v>
      </c>
      <c r="Z117" s="986"/>
      <c r="AA117" s="991">
        <v>1603892</v>
      </c>
      <c r="AB117" s="992"/>
      <c r="AC117" s="992"/>
      <c r="AD117" s="992"/>
      <c r="AE117" s="993"/>
      <c r="AF117" s="994">
        <v>1536640</v>
      </c>
      <c r="AG117" s="992"/>
      <c r="AH117" s="992"/>
      <c r="AI117" s="992"/>
      <c r="AJ117" s="993"/>
      <c r="AK117" s="994">
        <v>1627696</v>
      </c>
      <c r="AL117" s="992"/>
      <c r="AM117" s="992"/>
      <c r="AN117" s="992"/>
      <c r="AO117" s="993"/>
      <c r="AP117" s="995"/>
      <c r="AQ117" s="996"/>
      <c r="AR117" s="996"/>
      <c r="AS117" s="996"/>
      <c r="AT117" s="997"/>
      <c r="AU117" s="1019"/>
      <c r="AV117" s="1020"/>
      <c r="AW117" s="1020"/>
      <c r="AX117" s="1020"/>
      <c r="AY117" s="1020"/>
      <c r="AZ117" s="946" t="s">
        <v>452</v>
      </c>
      <c r="BA117" s="947"/>
      <c r="BB117" s="947"/>
      <c r="BC117" s="947"/>
      <c r="BD117" s="947"/>
      <c r="BE117" s="947"/>
      <c r="BF117" s="947"/>
      <c r="BG117" s="947"/>
      <c r="BH117" s="947"/>
      <c r="BI117" s="947"/>
      <c r="BJ117" s="947"/>
      <c r="BK117" s="947"/>
      <c r="BL117" s="947"/>
      <c r="BM117" s="947"/>
      <c r="BN117" s="947"/>
      <c r="BO117" s="947"/>
      <c r="BP117" s="948"/>
      <c r="BQ117" s="896" t="s">
        <v>406</v>
      </c>
      <c r="BR117" s="897"/>
      <c r="BS117" s="897"/>
      <c r="BT117" s="897"/>
      <c r="BU117" s="897"/>
      <c r="BV117" s="897" t="s">
        <v>126</v>
      </c>
      <c r="BW117" s="897"/>
      <c r="BX117" s="897"/>
      <c r="BY117" s="897"/>
      <c r="BZ117" s="897"/>
      <c r="CA117" s="897" t="s">
        <v>126</v>
      </c>
      <c r="CB117" s="897"/>
      <c r="CC117" s="897"/>
      <c r="CD117" s="897"/>
      <c r="CE117" s="897"/>
      <c r="CF117" s="958" t="s">
        <v>126</v>
      </c>
      <c r="CG117" s="959"/>
      <c r="CH117" s="959"/>
      <c r="CI117" s="959"/>
      <c r="CJ117" s="959"/>
      <c r="CK117" s="1014"/>
      <c r="CL117" s="901"/>
      <c r="CM117" s="904" t="s">
        <v>453</v>
      </c>
      <c r="CN117" s="905"/>
      <c r="CO117" s="905"/>
      <c r="CP117" s="905"/>
      <c r="CQ117" s="905"/>
      <c r="CR117" s="905"/>
      <c r="CS117" s="905"/>
      <c r="CT117" s="905"/>
      <c r="CU117" s="905"/>
      <c r="CV117" s="905"/>
      <c r="CW117" s="905"/>
      <c r="CX117" s="905"/>
      <c r="CY117" s="905"/>
      <c r="CZ117" s="905"/>
      <c r="DA117" s="905"/>
      <c r="DB117" s="905"/>
      <c r="DC117" s="905"/>
      <c r="DD117" s="905"/>
      <c r="DE117" s="905"/>
      <c r="DF117" s="906"/>
      <c r="DG117" s="859" t="s">
        <v>126</v>
      </c>
      <c r="DH117" s="860"/>
      <c r="DI117" s="860"/>
      <c r="DJ117" s="860"/>
      <c r="DK117" s="861"/>
      <c r="DL117" s="862" t="s">
        <v>126</v>
      </c>
      <c r="DM117" s="860"/>
      <c r="DN117" s="860"/>
      <c r="DO117" s="860"/>
      <c r="DP117" s="861"/>
      <c r="DQ117" s="862" t="s">
        <v>406</v>
      </c>
      <c r="DR117" s="860"/>
      <c r="DS117" s="860"/>
      <c r="DT117" s="860"/>
      <c r="DU117" s="861"/>
      <c r="DV117" s="907" t="s">
        <v>126</v>
      </c>
      <c r="DW117" s="908"/>
      <c r="DX117" s="908"/>
      <c r="DY117" s="908"/>
      <c r="DZ117" s="909"/>
    </row>
    <row r="118" spans="1:130" s="246" customFormat="1" ht="26.25" customHeight="1">
      <c r="A118" s="984" t="s">
        <v>427</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7" t="s">
        <v>425</v>
      </c>
      <c r="AB118" s="985"/>
      <c r="AC118" s="985"/>
      <c r="AD118" s="985"/>
      <c r="AE118" s="986"/>
      <c r="AF118" s="987" t="s">
        <v>302</v>
      </c>
      <c r="AG118" s="985"/>
      <c r="AH118" s="985"/>
      <c r="AI118" s="985"/>
      <c r="AJ118" s="986"/>
      <c r="AK118" s="987" t="s">
        <v>301</v>
      </c>
      <c r="AL118" s="985"/>
      <c r="AM118" s="985"/>
      <c r="AN118" s="985"/>
      <c r="AO118" s="986"/>
      <c r="AP118" s="988" t="s">
        <v>426</v>
      </c>
      <c r="AQ118" s="989"/>
      <c r="AR118" s="989"/>
      <c r="AS118" s="989"/>
      <c r="AT118" s="990"/>
      <c r="AU118" s="1019"/>
      <c r="AV118" s="1020"/>
      <c r="AW118" s="1020"/>
      <c r="AX118" s="1020"/>
      <c r="AY118" s="1020"/>
      <c r="AZ118" s="962" t="s">
        <v>454</v>
      </c>
      <c r="BA118" s="963"/>
      <c r="BB118" s="963"/>
      <c r="BC118" s="963"/>
      <c r="BD118" s="963"/>
      <c r="BE118" s="963"/>
      <c r="BF118" s="963"/>
      <c r="BG118" s="963"/>
      <c r="BH118" s="963"/>
      <c r="BI118" s="963"/>
      <c r="BJ118" s="963"/>
      <c r="BK118" s="963"/>
      <c r="BL118" s="963"/>
      <c r="BM118" s="963"/>
      <c r="BN118" s="963"/>
      <c r="BO118" s="963"/>
      <c r="BP118" s="964"/>
      <c r="BQ118" s="965" t="s">
        <v>406</v>
      </c>
      <c r="BR118" s="928"/>
      <c r="BS118" s="928"/>
      <c r="BT118" s="928"/>
      <c r="BU118" s="928"/>
      <c r="BV118" s="928" t="s">
        <v>126</v>
      </c>
      <c r="BW118" s="928"/>
      <c r="BX118" s="928"/>
      <c r="BY118" s="928"/>
      <c r="BZ118" s="928"/>
      <c r="CA118" s="928" t="s">
        <v>126</v>
      </c>
      <c r="CB118" s="928"/>
      <c r="CC118" s="928"/>
      <c r="CD118" s="928"/>
      <c r="CE118" s="928"/>
      <c r="CF118" s="958" t="s">
        <v>126</v>
      </c>
      <c r="CG118" s="959"/>
      <c r="CH118" s="959"/>
      <c r="CI118" s="959"/>
      <c r="CJ118" s="959"/>
      <c r="CK118" s="1014"/>
      <c r="CL118" s="901"/>
      <c r="CM118" s="904" t="s">
        <v>455</v>
      </c>
      <c r="CN118" s="905"/>
      <c r="CO118" s="905"/>
      <c r="CP118" s="905"/>
      <c r="CQ118" s="905"/>
      <c r="CR118" s="905"/>
      <c r="CS118" s="905"/>
      <c r="CT118" s="905"/>
      <c r="CU118" s="905"/>
      <c r="CV118" s="905"/>
      <c r="CW118" s="905"/>
      <c r="CX118" s="905"/>
      <c r="CY118" s="905"/>
      <c r="CZ118" s="905"/>
      <c r="DA118" s="905"/>
      <c r="DB118" s="905"/>
      <c r="DC118" s="905"/>
      <c r="DD118" s="905"/>
      <c r="DE118" s="905"/>
      <c r="DF118" s="906"/>
      <c r="DG118" s="859" t="s">
        <v>126</v>
      </c>
      <c r="DH118" s="860"/>
      <c r="DI118" s="860"/>
      <c r="DJ118" s="860"/>
      <c r="DK118" s="861"/>
      <c r="DL118" s="862" t="s">
        <v>126</v>
      </c>
      <c r="DM118" s="860"/>
      <c r="DN118" s="860"/>
      <c r="DO118" s="860"/>
      <c r="DP118" s="861"/>
      <c r="DQ118" s="862" t="s">
        <v>126</v>
      </c>
      <c r="DR118" s="860"/>
      <c r="DS118" s="860"/>
      <c r="DT118" s="860"/>
      <c r="DU118" s="861"/>
      <c r="DV118" s="907" t="s">
        <v>126</v>
      </c>
      <c r="DW118" s="908"/>
      <c r="DX118" s="908"/>
      <c r="DY118" s="908"/>
      <c r="DZ118" s="909"/>
    </row>
    <row r="119" spans="1:130" s="246" customFormat="1" ht="26.25" customHeight="1">
      <c r="A119" s="898" t="s">
        <v>430</v>
      </c>
      <c r="B119" s="899"/>
      <c r="C119" s="974" t="s">
        <v>431</v>
      </c>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6"/>
      <c r="AA119" s="977" t="s">
        <v>126</v>
      </c>
      <c r="AB119" s="978"/>
      <c r="AC119" s="978"/>
      <c r="AD119" s="978"/>
      <c r="AE119" s="979"/>
      <c r="AF119" s="980" t="s">
        <v>406</v>
      </c>
      <c r="AG119" s="978"/>
      <c r="AH119" s="978"/>
      <c r="AI119" s="978"/>
      <c r="AJ119" s="979"/>
      <c r="AK119" s="980" t="s">
        <v>126</v>
      </c>
      <c r="AL119" s="978"/>
      <c r="AM119" s="978"/>
      <c r="AN119" s="978"/>
      <c r="AO119" s="979"/>
      <c r="AP119" s="981" t="s">
        <v>126</v>
      </c>
      <c r="AQ119" s="982"/>
      <c r="AR119" s="982"/>
      <c r="AS119" s="982"/>
      <c r="AT119" s="983"/>
      <c r="AU119" s="1021"/>
      <c r="AV119" s="1022"/>
      <c r="AW119" s="1022"/>
      <c r="AX119" s="1022"/>
      <c r="AY119" s="1022"/>
      <c r="AZ119" s="277" t="s">
        <v>183</v>
      </c>
      <c r="BA119" s="277"/>
      <c r="BB119" s="277"/>
      <c r="BC119" s="277"/>
      <c r="BD119" s="277"/>
      <c r="BE119" s="277"/>
      <c r="BF119" s="277"/>
      <c r="BG119" s="277"/>
      <c r="BH119" s="277"/>
      <c r="BI119" s="277"/>
      <c r="BJ119" s="277"/>
      <c r="BK119" s="277"/>
      <c r="BL119" s="277"/>
      <c r="BM119" s="277"/>
      <c r="BN119" s="277"/>
      <c r="BO119" s="960" t="s">
        <v>456</v>
      </c>
      <c r="BP119" s="961"/>
      <c r="BQ119" s="965">
        <v>21855863</v>
      </c>
      <c r="BR119" s="928"/>
      <c r="BS119" s="928"/>
      <c r="BT119" s="928"/>
      <c r="BU119" s="928"/>
      <c r="BV119" s="928">
        <v>21292883</v>
      </c>
      <c r="BW119" s="928"/>
      <c r="BX119" s="928"/>
      <c r="BY119" s="928"/>
      <c r="BZ119" s="928"/>
      <c r="CA119" s="928">
        <v>20900568</v>
      </c>
      <c r="CB119" s="928"/>
      <c r="CC119" s="928"/>
      <c r="CD119" s="928"/>
      <c r="CE119" s="928"/>
      <c r="CF119" s="826"/>
      <c r="CG119" s="827"/>
      <c r="CH119" s="827"/>
      <c r="CI119" s="827"/>
      <c r="CJ119" s="917"/>
      <c r="CK119" s="1015"/>
      <c r="CL119" s="903"/>
      <c r="CM119" s="921" t="s">
        <v>457</v>
      </c>
      <c r="CN119" s="922"/>
      <c r="CO119" s="922"/>
      <c r="CP119" s="922"/>
      <c r="CQ119" s="922"/>
      <c r="CR119" s="922"/>
      <c r="CS119" s="922"/>
      <c r="CT119" s="922"/>
      <c r="CU119" s="922"/>
      <c r="CV119" s="922"/>
      <c r="CW119" s="922"/>
      <c r="CX119" s="922"/>
      <c r="CY119" s="922"/>
      <c r="CZ119" s="922"/>
      <c r="DA119" s="922"/>
      <c r="DB119" s="922"/>
      <c r="DC119" s="922"/>
      <c r="DD119" s="922"/>
      <c r="DE119" s="922"/>
      <c r="DF119" s="923"/>
      <c r="DG119" s="842">
        <v>11642</v>
      </c>
      <c r="DH119" s="843"/>
      <c r="DI119" s="843"/>
      <c r="DJ119" s="843"/>
      <c r="DK119" s="844"/>
      <c r="DL119" s="845">
        <v>11158</v>
      </c>
      <c r="DM119" s="843"/>
      <c r="DN119" s="843"/>
      <c r="DO119" s="843"/>
      <c r="DP119" s="844"/>
      <c r="DQ119" s="845">
        <v>10913</v>
      </c>
      <c r="DR119" s="843"/>
      <c r="DS119" s="843"/>
      <c r="DT119" s="843"/>
      <c r="DU119" s="844"/>
      <c r="DV119" s="931">
        <v>0.1</v>
      </c>
      <c r="DW119" s="932"/>
      <c r="DX119" s="932"/>
      <c r="DY119" s="932"/>
      <c r="DZ119" s="933"/>
    </row>
    <row r="120" spans="1:130" s="246" customFormat="1" ht="26.25" customHeight="1">
      <c r="A120" s="900"/>
      <c r="B120" s="901"/>
      <c r="C120" s="904" t="s">
        <v>434</v>
      </c>
      <c r="D120" s="905"/>
      <c r="E120" s="905"/>
      <c r="F120" s="905"/>
      <c r="G120" s="905"/>
      <c r="H120" s="905"/>
      <c r="I120" s="905"/>
      <c r="J120" s="905"/>
      <c r="K120" s="905"/>
      <c r="L120" s="905"/>
      <c r="M120" s="905"/>
      <c r="N120" s="905"/>
      <c r="O120" s="905"/>
      <c r="P120" s="905"/>
      <c r="Q120" s="905"/>
      <c r="R120" s="905"/>
      <c r="S120" s="905"/>
      <c r="T120" s="905"/>
      <c r="U120" s="905"/>
      <c r="V120" s="905"/>
      <c r="W120" s="905"/>
      <c r="X120" s="905"/>
      <c r="Y120" s="905"/>
      <c r="Z120" s="906"/>
      <c r="AA120" s="859" t="s">
        <v>126</v>
      </c>
      <c r="AB120" s="860"/>
      <c r="AC120" s="860"/>
      <c r="AD120" s="860"/>
      <c r="AE120" s="861"/>
      <c r="AF120" s="862" t="s">
        <v>406</v>
      </c>
      <c r="AG120" s="860"/>
      <c r="AH120" s="860"/>
      <c r="AI120" s="860"/>
      <c r="AJ120" s="861"/>
      <c r="AK120" s="862" t="s">
        <v>126</v>
      </c>
      <c r="AL120" s="860"/>
      <c r="AM120" s="860"/>
      <c r="AN120" s="860"/>
      <c r="AO120" s="861"/>
      <c r="AP120" s="907" t="s">
        <v>126</v>
      </c>
      <c r="AQ120" s="908"/>
      <c r="AR120" s="908"/>
      <c r="AS120" s="908"/>
      <c r="AT120" s="909"/>
      <c r="AU120" s="966" t="s">
        <v>458</v>
      </c>
      <c r="AV120" s="967"/>
      <c r="AW120" s="967"/>
      <c r="AX120" s="967"/>
      <c r="AY120" s="968"/>
      <c r="AZ120" s="943" t="s">
        <v>459</v>
      </c>
      <c r="BA120" s="888"/>
      <c r="BB120" s="888"/>
      <c r="BC120" s="888"/>
      <c r="BD120" s="888"/>
      <c r="BE120" s="888"/>
      <c r="BF120" s="888"/>
      <c r="BG120" s="888"/>
      <c r="BH120" s="888"/>
      <c r="BI120" s="888"/>
      <c r="BJ120" s="888"/>
      <c r="BK120" s="888"/>
      <c r="BL120" s="888"/>
      <c r="BM120" s="888"/>
      <c r="BN120" s="888"/>
      <c r="BO120" s="888"/>
      <c r="BP120" s="889"/>
      <c r="BQ120" s="944">
        <v>3443110</v>
      </c>
      <c r="BR120" s="925"/>
      <c r="BS120" s="925"/>
      <c r="BT120" s="925"/>
      <c r="BU120" s="925"/>
      <c r="BV120" s="925">
        <v>3644213</v>
      </c>
      <c r="BW120" s="925"/>
      <c r="BX120" s="925"/>
      <c r="BY120" s="925"/>
      <c r="BZ120" s="925"/>
      <c r="CA120" s="925">
        <v>3932956</v>
      </c>
      <c r="CB120" s="925"/>
      <c r="CC120" s="925"/>
      <c r="CD120" s="925"/>
      <c r="CE120" s="925"/>
      <c r="CF120" s="949">
        <v>40.1</v>
      </c>
      <c r="CG120" s="950"/>
      <c r="CH120" s="950"/>
      <c r="CI120" s="950"/>
      <c r="CJ120" s="950"/>
      <c r="CK120" s="951" t="s">
        <v>460</v>
      </c>
      <c r="CL120" s="935"/>
      <c r="CM120" s="935"/>
      <c r="CN120" s="935"/>
      <c r="CO120" s="936"/>
      <c r="CP120" s="955" t="s">
        <v>401</v>
      </c>
      <c r="CQ120" s="956"/>
      <c r="CR120" s="956"/>
      <c r="CS120" s="956"/>
      <c r="CT120" s="956"/>
      <c r="CU120" s="956"/>
      <c r="CV120" s="956"/>
      <c r="CW120" s="956"/>
      <c r="CX120" s="956"/>
      <c r="CY120" s="956"/>
      <c r="CZ120" s="956"/>
      <c r="DA120" s="956"/>
      <c r="DB120" s="956"/>
      <c r="DC120" s="956"/>
      <c r="DD120" s="956"/>
      <c r="DE120" s="956"/>
      <c r="DF120" s="957"/>
      <c r="DG120" s="944">
        <v>3960877</v>
      </c>
      <c r="DH120" s="925"/>
      <c r="DI120" s="925"/>
      <c r="DJ120" s="925"/>
      <c r="DK120" s="925"/>
      <c r="DL120" s="925">
        <v>3041388</v>
      </c>
      <c r="DM120" s="925"/>
      <c r="DN120" s="925"/>
      <c r="DO120" s="925"/>
      <c r="DP120" s="925"/>
      <c r="DQ120" s="925">
        <v>2590019</v>
      </c>
      <c r="DR120" s="925"/>
      <c r="DS120" s="925"/>
      <c r="DT120" s="925"/>
      <c r="DU120" s="925"/>
      <c r="DV120" s="926">
        <v>26.4</v>
      </c>
      <c r="DW120" s="926"/>
      <c r="DX120" s="926"/>
      <c r="DY120" s="926"/>
      <c r="DZ120" s="927"/>
    </row>
    <row r="121" spans="1:130" s="246" customFormat="1" ht="26.25" customHeight="1">
      <c r="A121" s="900"/>
      <c r="B121" s="901"/>
      <c r="C121" s="946" t="s">
        <v>461</v>
      </c>
      <c r="D121" s="947"/>
      <c r="E121" s="947"/>
      <c r="F121" s="947"/>
      <c r="G121" s="947"/>
      <c r="H121" s="947"/>
      <c r="I121" s="947"/>
      <c r="J121" s="947"/>
      <c r="K121" s="947"/>
      <c r="L121" s="947"/>
      <c r="M121" s="947"/>
      <c r="N121" s="947"/>
      <c r="O121" s="947"/>
      <c r="P121" s="947"/>
      <c r="Q121" s="947"/>
      <c r="R121" s="947"/>
      <c r="S121" s="947"/>
      <c r="T121" s="947"/>
      <c r="U121" s="947"/>
      <c r="V121" s="947"/>
      <c r="W121" s="947"/>
      <c r="X121" s="947"/>
      <c r="Y121" s="947"/>
      <c r="Z121" s="948"/>
      <c r="AA121" s="859" t="s">
        <v>406</v>
      </c>
      <c r="AB121" s="860"/>
      <c r="AC121" s="860"/>
      <c r="AD121" s="860"/>
      <c r="AE121" s="861"/>
      <c r="AF121" s="862" t="s">
        <v>126</v>
      </c>
      <c r="AG121" s="860"/>
      <c r="AH121" s="860"/>
      <c r="AI121" s="860"/>
      <c r="AJ121" s="861"/>
      <c r="AK121" s="862" t="s">
        <v>126</v>
      </c>
      <c r="AL121" s="860"/>
      <c r="AM121" s="860"/>
      <c r="AN121" s="860"/>
      <c r="AO121" s="861"/>
      <c r="AP121" s="907" t="s">
        <v>126</v>
      </c>
      <c r="AQ121" s="908"/>
      <c r="AR121" s="908"/>
      <c r="AS121" s="908"/>
      <c r="AT121" s="909"/>
      <c r="AU121" s="969"/>
      <c r="AV121" s="970"/>
      <c r="AW121" s="970"/>
      <c r="AX121" s="970"/>
      <c r="AY121" s="971"/>
      <c r="AZ121" s="895" t="s">
        <v>462</v>
      </c>
      <c r="BA121" s="830"/>
      <c r="BB121" s="830"/>
      <c r="BC121" s="830"/>
      <c r="BD121" s="830"/>
      <c r="BE121" s="830"/>
      <c r="BF121" s="830"/>
      <c r="BG121" s="830"/>
      <c r="BH121" s="830"/>
      <c r="BI121" s="830"/>
      <c r="BJ121" s="830"/>
      <c r="BK121" s="830"/>
      <c r="BL121" s="830"/>
      <c r="BM121" s="830"/>
      <c r="BN121" s="830"/>
      <c r="BO121" s="830"/>
      <c r="BP121" s="831"/>
      <c r="BQ121" s="896">
        <v>2107839</v>
      </c>
      <c r="BR121" s="897"/>
      <c r="BS121" s="897"/>
      <c r="BT121" s="897"/>
      <c r="BU121" s="897"/>
      <c r="BV121" s="897">
        <v>1990494</v>
      </c>
      <c r="BW121" s="897"/>
      <c r="BX121" s="897"/>
      <c r="BY121" s="897"/>
      <c r="BZ121" s="897"/>
      <c r="CA121" s="897">
        <v>1356583</v>
      </c>
      <c r="CB121" s="897"/>
      <c r="CC121" s="897"/>
      <c r="CD121" s="897"/>
      <c r="CE121" s="897"/>
      <c r="CF121" s="958">
        <v>13.8</v>
      </c>
      <c r="CG121" s="959"/>
      <c r="CH121" s="959"/>
      <c r="CI121" s="959"/>
      <c r="CJ121" s="959"/>
      <c r="CK121" s="952"/>
      <c r="CL121" s="938"/>
      <c r="CM121" s="938"/>
      <c r="CN121" s="938"/>
      <c r="CO121" s="939"/>
      <c r="CP121" s="918" t="s">
        <v>463</v>
      </c>
      <c r="CQ121" s="919"/>
      <c r="CR121" s="919"/>
      <c r="CS121" s="919"/>
      <c r="CT121" s="919"/>
      <c r="CU121" s="919"/>
      <c r="CV121" s="919"/>
      <c r="CW121" s="919"/>
      <c r="CX121" s="919"/>
      <c r="CY121" s="919"/>
      <c r="CZ121" s="919"/>
      <c r="DA121" s="919"/>
      <c r="DB121" s="919"/>
      <c r="DC121" s="919"/>
      <c r="DD121" s="919"/>
      <c r="DE121" s="919"/>
      <c r="DF121" s="920"/>
      <c r="DG121" s="896">
        <v>3324</v>
      </c>
      <c r="DH121" s="897"/>
      <c r="DI121" s="897"/>
      <c r="DJ121" s="897"/>
      <c r="DK121" s="897"/>
      <c r="DL121" s="897" t="s">
        <v>126</v>
      </c>
      <c r="DM121" s="897"/>
      <c r="DN121" s="897"/>
      <c r="DO121" s="897"/>
      <c r="DP121" s="897"/>
      <c r="DQ121" s="897" t="s">
        <v>126</v>
      </c>
      <c r="DR121" s="897"/>
      <c r="DS121" s="897"/>
      <c r="DT121" s="897"/>
      <c r="DU121" s="897"/>
      <c r="DV121" s="874" t="s">
        <v>126</v>
      </c>
      <c r="DW121" s="874"/>
      <c r="DX121" s="874"/>
      <c r="DY121" s="874"/>
      <c r="DZ121" s="875"/>
    </row>
    <row r="122" spans="1:130" s="246" customFormat="1" ht="26.25" customHeight="1">
      <c r="A122" s="900"/>
      <c r="B122" s="901"/>
      <c r="C122" s="904" t="s">
        <v>444</v>
      </c>
      <c r="D122" s="905"/>
      <c r="E122" s="905"/>
      <c r="F122" s="905"/>
      <c r="G122" s="905"/>
      <c r="H122" s="905"/>
      <c r="I122" s="905"/>
      <c r="J122" s="905"/>
      <c r="K122" s="905"/>
      <c r="L122" s="905"/>
      <c r="M122" s="905"/>
      <c r="N122" s="905"/>
      <c r="O122" s="905"/>
      <c r="P122" s="905"/>
      <c r="Q122" s="905"/>
      <c r="R122" s="905"/>
      <c r="S122" s="905"/>
      <c r="T122" s="905"/>
      <c r="U122" s="905"/>
      <c r="V122" s="905"/>
      <c r="W122" s="905"/>
      <c r="X122" s="905"/>
      <c r="Y122" s="905"/>
      <c r="Z122" s="906"/>
      <c r="AA122" s="859" t="s">
        <v>126</v>
      </c>
      <c r="AB122" s="860"/>
      <c r="AC122" s="860"/>
      <c r="AD122" s="860"/>
      <c r="AE122" s="861"/>
      <c r="AF122" s="862" t="s">
        <v>406</v>
      </c>
      <c r="AG122" s="860"/>
      <c r="AH122" s="860"/>
      <c r="AI122" s="860"/>
      <c r="AJ122" s="861"/>
      <c r="AK122" s="862" t="s">
        <v>406</v>
      </c>
      <c r="AL122" s="860"/>
      <c r="AM122" s="860"/>
      <c r="AN122" s="860"/>
      <c r="AO122" s="861"/>
      <c r="AP122" s="907" t="s">
        <v>126</v>
      </c>
      <c r="AQ122" s="908"/>
      <c r="AR122" s="908"/>
      <c r="AS122" s="908"/>
      <c r="AT122" s="909"/>
      <c r="AU122" s="969"/>
      <c r="AV122" s="970"/>
      <c r="AW122" s="970"/>
      <c r="AX122" s="970"/>
      <c r="AY122" s="971"/>
      <c r="AZ122" s="962" t="s">
        <v>464</v>
      </c>
      <c r="BA122" s="963"/>
      <c r="BB122" s="963"/>
      <c r="BC122" s="963"/>
      <c r="BD122" s="963"/>
      <c r="BE122" s="963"/>
      <c r="BF122" s="963"/>
      <c r="BG122" s="963"/>
      <c r="BH122" s="963"/>
      <c r="BI122" s="963"/>
      <c r="BJ122" s="963"/>
      <c r="BK122" s="963"/>
      <c r="BL122" s="963"/>
      <c r="BM122" s="963"/>
      <c r="BN122" s="963"/>
      <c r="BO122" s="963"/>
      <c r="BP122" s="964"/>
      <c r="BQ122" s="965">
        <v>15478304</v>
      </c>
      <c r="BR122" s="928"/>
      <c r="BS122" s="928"/>
      <c r="BT122" s="928"/>
      <c r="BU122" s="928"/>
      <c r="BV122" s="928">
        <v>15314430</v>
      </c>
      <c r="BW122" s="928"/>
      <c r="BX122" s="928"/>
      <c r="BY122" s="928"/>
      <c r="BZ122" s="928"/>
      <c r="CA122" s="928">
        <v>15246488</v>
      </c>
      <c r="CB122" s="928"/>
      <c r="CC122" s="928"/>
      <c r="CD122" s="928"/>
      <c r="CE122" s="928"/>
      <c r="CF122" s="929">
        <v>155.30000000000001</v>
      </c>
      <c r="CG122" s="930"/>
      <c r="CH122" s="930"/>
      <c r="CI122" s="930"/>
      <c r="CJ122" s="930"/>
      <c r="CK122" s="952"/>
      <c r="CL122" s="938"/>
      <c r="CM122" s="938"/>
      <c r="CN122" s="938"/>
      <c r="CO122" s="939"/>
      <c r="CP122" s="918" t="s">
        <v>382</v>
      </c>
      <c r="CQ122" s="919"/>
      <c r="CR122" s="919"/>
      <c r="CS122" s="919"/>
      <c r="CT122" s="919"/>
      <c r="CU122" s="919"/>
      <c r="CV122" s="919"/>
      <c r="CW122" s="919"/>
      <c r="CX122" s="919"/>
      <c r="CY122" s="919"/>
      <c r="CZ122" s="919"/>
      <c r="DA122" s="919"/>
      <c r="DB122" s="919"/>
      <c r="DC122" s="919"/>
      <c r="DD122" s="919"/>
      <c r="DE122" s="919"/>
      <c r="DF122" s="920"/>
      <c r="DG122" s="896" t="s">
        <v>126</v>
      </c>
      <c r="DH122" s="897"/>
      <c r="DI122" s="897"/>
      <c r="DJ122" s="897"/>
      <c r="DK122" s="897"/>
      <c r="DL122" s="897" t="s">
        <v>126</v>
      </c>
      <c r="DM122" s="897"/>
      <c r="DN122" s="897"/>
      <c r="DO122" s="897"/>
      <c r="DP122" s="897"/>
      <c r="DQ122" s="897" t="s">
        <v>406</v>
      </c>
      <c r="DR122" s="897"/>
      <c r="DS122" s="897"/>
      <c r="DT122" s="897"/>
      <c r="DU122" s="897"/>
      <c r="DV122" s="874" t="s">
        <v>126</v>
      </c>
      <c r="DW122" s="874"/>
      <c r="DX122" s="874"/>
      <c r="DY122" s="874"/>
      <c r="DZ122" s="875"/>
    </row>
    <row r="123" spans="1:130" s="246" customFormat="1" ht="26.25" customHeight="1">
      <c r="A123" s="900"/>
      <c r="B123" s="901"/>
      <c r="C123" s="904" t="s">
        <v>450</v>
      </c>
      <c r="D123" s="905"/>
      <c r="E123" s="905"/>
      <c r="F123" s="905"/>
      <c r="G123" s="905"/>
      <c r="H123" s="905"/>
      <c r="I123" s="905"/>
      <c r="J123" s="905"/>
      <c r="K123" s="905"/>
      <c r="L123" s="905"/>
      <c r="M123" s="905"/>
      <c r="N123" s="905"/>
      <c r="O123" s="905"/>
      <c r="P123" s="905"/>
      <c r="Q123" s="905"/>
      <c r="R123" s="905"/>
      <c r="S123" s="905"/>
      <c r="T123" s="905"/>
      <c r="U123" s="905"/>
      <c r="V123" s="905"/>
      <c r="W123" s="905"/>
      <c r="X123" s="905"/>
      <c r="Y123" s="905"/>
      <c r="Z123" s="906"/>
      <c r="AA123" s="859" t="s">
        <v>126</v>
      </c>
      <c r="AB123" s="860"/>
      <c r="AC123" s="860"/>
      <c r="AD123" s="860"/>
      <c r="AE123" s="861"/>
      <c r="AF123" s="862" t="s">
        <v>126</v>
      </c>
      <c r="AG123" s="860"/>
      <c r="AH123" s="860"/>
      <c r="AI123" s="860"/>
      <c r="AJ123" s="861"/>
      <c r="AK123" s="862" t="s">
        <v>126</v>
      </c>
      <c r="AL123" s="860"/>
      <c r="AM123" s="860"/>
      <c r="AN123" s="860"/>
      <c r="AO123" s="861"/>
      <c r="AP123" s="907" t="s">
        <v>126</v>
      </c>
      <c r="AQ123" s="908"/>
      <c r="AR123" s="908"/>
      <c r="AS123" s="908"/>
      <c r="AT123" s="909"/>
      <c r="AU123" s="972"/>
      <c r="AV123" s="973"/>
      <c r="AW123" s="973"/>
      <c r="AX123" s="973"/>
      <c r="AY123" s="973"/>
      <c r="AZ123" s="277" t="s">
        <v>183</v>
      </c>
      <c r="BA123" s="277"/>
      <c r="BB123" s="277"/>
      <c r="BC123" s="277"/>
      <c r="BD123" s="277"/>
      <c r="BE123" s="277"/>
      <c r="BF123" s="277"/>
      <c r="BG123" s="277"/>
      <c r="BH123" s="277"/>
      <c r="BI123" s="277"/>
      <c r="BJ123" s="277"/>
      <c r="BK123" s="277"/>
      <c r="BL123" s="277"/>
      <c r="BM123" s="277"/>
      <c r="BN123" s="277"/>
      <c r="BO123" s="960" t="s">
        <v>465</v>
      </c>
      <c r="BP123" s="961"/>
      <c r="BQ123" s="915">
        <v>21029253</v>
      </c>
      <c r="BR123" s="916"/>
      <c r="BS123" s="916"/>
      <c r="BT123" s="916"/>
      <c r="BU123" s="916"/>
      <c r="BV123" s="916">
        <v>20949137</v>
      </c>
      <c r="BW123" s="916"/>
      <c r="BX123" s="916"/>
      <c r="BY123" s="916"/>
      <c r="BZ123" s="916"/>
      <c r="CA123" s="916">
        <v>20536027</v>
      </c>
      <c r="CB123" s="916"/>
      <c r="CC123" s="916"/>
      <c r="CD123" s="916"/>
      <c r="CE123" s="916"/>
      <c r="CF123" s="826"/>
      <c r="CG123" s="827"/>
      <c r="CH123" s="827"/>
      <c r="CI123" s="827"/>
      <c r="CJ123" s="917"/>
      <c r="CK123" s="952"/>
      <c r="CL123" s="938"/>
      <c r="CM123" s="938"/>
      <c r="CN123" s="938"/>
      <c r="CO123" s="939"/>
      <c r="CP123" s="918"/>
      <c r="CQ123" s="919"/>
      <c r="CR123" s="919"/>
      <c r="CS123" s="919"/>
      <c r="CT123" s="919"/>
      <c r="CU123" s="919"/>
      <c r="CV123" s="919"/>
      <c r="CW123" s="919"/>
      <c r="CX123" s="919"/>
      <c r="CY123" s="919"/>
      <c r="CZ123" s="919"/>
      <c r="DA123" s="919"/>
      <c r="DB123" s="919"/>
      <c r="DC123" s="919"/>
      <c r="DD123" s="919"/>
      <c r="DE123" s="919"/>
      <c r="DF123" s="920"/>
      <c r="DG123" s="859"/>
      <c r="DH123" s="860"/>
      <c r="DI123" s="860"/>
      <c r="DJ123" s="860"/>
      <c r="DK123" s="861"/>
      <c r="DL123" s="862"/>
      <c r="DM123" s="860"/>
      <c r="DN123" s="860"/>
      <c r="DO123" s="860"/>
      <c r="DP123" s="861"/>
      <c r="DQ123" s="862"/>
      <c r="DR123" s="860"/>
      <c r="DS123" s="860"/>
      <c r="DT123" s="860"/>
      <c r="DU123" s="861"/>
      <c r="DV123" s="907"/>
      <c r="DW123" s="908"/>
      <c r="DX123" s="908"/>
      <c r="DY123" s="908"/>
      <c r="DZ123" s="909"/>
    </row>
    <row r="124" spans="1:130" s="246" customFormat="1" ht="26.25" customHeight="1" thickBot="1">
      <c r="A124" s="900"/>
      <c r="B124" s="901"/>
      <c r="C124" s="904" t="s">
        <v>453</v>
      </c>
      <c r="D124" s="905"/>
      <c r="E124" s="905"/>
      <c r="F124" s="905"/>
      <c r="G124" s="905"/>
      <c r="H124" s="905"/>
      <c r="I124" s="905"/>
      <c r="J124" s="905"/>
      <c r="K124" s="905"/>
      <c r="L124" s="905"/>
      <c r="M124" s="905"/>
      <c r="N124" s="905"/>
      <c r="O124" s="905"/>
      <c r="P124" s="905"/>
      <c r="Q124" s="905"/>
      <c r="R124" s="905"/>
      <c r="S124" s="905"/>
      <c r="T124" s="905"/>
      <c r="U124" s="905"/>
      <c r="V124" s="905"/>
      <c r="W124" s="905"/>
      <c r="X124" s="905"/>
      <c r="Y124" s="905"/>
      <c r="Z124" s="906"/>
      <c r="AA124" s="859" t="s">
        <v>126</v>
      </c>
      <c r="AB124" s="860"/>
      <c r="AC124" s="860"/>
      <c r="AD124" s="860"/>
      <c r="AE124" s="861"/>
      <c r="AF124" s="862" t="s">
        <v>126</v>
      </c>
      <c r="AG124" s="860"/>
      <c r="AH124" s="860"/>
      <c r="AI124" s="860"/>
      <c r="AJ124" s="861"/>
      <c r="AK124" s="862" t="s">
        <v>126</v>
      </c>
      <c r="AL124" s="860"/>
      <c r="AM124" s="860"/>
      <c r="AN124" s="860"/>
      <c r="AO124" s="861"/>
      <c r="AP124" s="907" t="s">
        <v>126</v>
      </c>
      <c r="AQ124" s="908"/>
      <c r="AR124" s="908"/>
      <c r="AS124" s="908"/>
      <c r="AT124" s="909"/>
      <c r="AU124" s="910" t="s">
        <v>466</v>
      </c>
      <c r="AV124" s="911"/>
      <c r="AW124" s="911"/>
      <c r="AX124" s="911"/>
      <c r="AY124" s="911"/>
      <c r="AZ124" s="911"/>
      <c r="BA124" s="911"/>
      <c r="BB124" s="911"/>
      <c r="BC124" s="911"/>
      <c r="BD124" s="911"/>
      <c r="BE124" s="911"/>
      <c r="BF124" s="911"/>
      <c r="BG124" s="911"/>
      <c r="BH124" s="911"/>
      <c r="BI124" s="911"/>
      <c r="BJ124" s="911"/>
      <c r="BK124" s="911"/>
      <c r="BL124" s="911"/>
      <c r="BM124" s="911"/>
      <c r="BN124" s="911"/>
      <c r="BO124" s="911"/>
      <c r="BP124" s="912"/>
      <c r="BQ124" s="913">
        <v>8.4</v>
      </c>
      <c r="BR124" s="914"/>
      <c r="BS124" s="914"/>
      <c r="BT124" s="914"/>
      <c r="BU124" s="914"/>
      <c r="BV124" s="914">
        <v>3.5</v>
      </c>
      <c r="BW124" s="914"/>
      <c r="BX124" s="914"/>
      <c r="BY124" s="914"/>
      <c r="BZ124" s="914"/>
      <c r="CA124" s="914">
        <v>3.7</v>
      </c>
      <c r="CB124" s="914"/>
      <c r="CC124" s="914"/>
      <c r="CD124" s="914"/>
      <c r="CE124" s="914"/>
      <c r="CF124" s="804"/>
      <c r="CG124" s="805"/>
      <c r="CH124" s="805"/>
      <c r="CI124" s="805"/>
      <c r="CJ124" s="945"/>
      <c r="CK124" s="953"/>
      <c r="CL124" s="953"/>
      <c r="CM124" s="953"/>
      <c r="CN124" s="953"/>
      <c r="CO124" s="954"/>
      <c r="CP124" s="918" t="s">
        <v>467</v>
      </c>
      <c r="CQ124" s="919"/>
      <c r="CR124" s="919"/>
      <c r="CS124" s="919"/>
      <c r="CT124" s="919"/>
      <c r="CU124" s="919"/>
      <c r="CV124" s="919"/>
      <c r="CW124" s="919"/>
      <c r="CX124" s="919"/>
      <c r="CY124" s="919"/>
      <c r="CZ124" s="919"/>
      <c r="DA124" s="919"/>
      <c r="DB124" s="919"/>
      <c r="DC124" s="919"/>
      <c r="DD124" s="919"/>
      <c r="DE124" s="919"/>
      <c r="DF124" s="920"/>
      <c r="DG124" s="842" t="s">
        <v>126</v>
      </c>
      <c r="DH124" s="843"/>
      <c r="DI124" s="843"/>
      <c r="DJ124" s="843"/>
      <c r="DK124" s="844"/>
      <c r="DL124" s="845" t="s">
        <v>126</v>
      </c>
      <c r="DM124" s="843"/>
      <c r="DN124" s="843"/>
      <c r="DO124" s="843"/>
      <c r="DP124" s="844"/>
      <c r="DQ124" s="845" t="s">
        <v>126</v>
      </c>
      <c r="DR124" s="843"/>
      <c r="DS124" s="843"/>
      <c r="DT124" s="843"/>
      <c r="DU124" s="844"/>
      <c r="DV124" s="931" t="s">
        <v>126</v>
      </c>
      <c r="DW124" s="932"/>
      <c r="DX124" s="932"/>
      <c r="DY124" s="932"/>
      <c r="DZ124" s="933"/>
    </row>
    <row r="125" spans="1:130" s="246" customFormat="1" ht="26.25" customHeight="1">
      <c r="A125" s="900"/>
      <c r="B125" s="901"/>
      <c r="C125" s="904" t="s">
        <v>455</v>
      </c>
      <c r="D125" s="905"/>
      <c r="E125" s="905"/>
      <c r="F125" s="905"/>
      <c r="G125" s="905"/>
      <c r="H125" s="905"/>
      <c r="I125" s="905"/>
      <c r="J125" s="905"/>
      <c r="K125" s="905"/>
      <c r="L125" s="905"/>
      <c r="M125" s="905"/>
      <c r="N125" s="905"/>
      <c r="O125" s="905"/>
      <c r="P125" s="905"/>
      <c r="Q125" s="905"/>
      <c r="R125" s="905"/>
      <c r="S125" s="905"/>
      <c r="T125" s="905"/>
      <c r="U125" s="905"/>
      <c r="V125" s="905"/>
      <c r="W125" s="905"/>
      <c r="X125" s="905"/>
      <c r="Y125" s="905"/>
      <c r="Z125" s="906"/>
      <c r="AA125" s="859" t="s">
        <v>126</v>
      </c>
      <c r="AB125" s="860"/>
      <c r="AC125" s="860"/>
      <c r="AD125" s="860"/>
      <c r="AE125" s="861"/>
      <c r="AF125" s="862" t="s">
        <v>126</v>
      </c>
      <c r="AG125" s="860"/>
      <c r="AH125" s="860"/>
      <c r="AI125" s="860"/>
      <c r="AJ125" s="861"/>
      <c r="AK125" s="862" t="s">
        <v>126</v>
      </c>
      <c r="AL125" s="860"/>
      <c r="AM125" s="860"/>
      <c r="AN125" s="860"/>
      <c r="AO125" s="861"/>
      <c r="AP125" s="907" t="s">
        <v>126</v>
      </c>
      <c r="AQ125" s="908"/>
      <c r="AR125" s="908"/>
      <c r="AS125" s="908"/>
      <c r="AT125" s="90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4" t="s">
        <v>468</v>
      </c>
      <c r="CL125" s="935"/>
      <c r="CM125" s="935"/>
      <c r="CN125" s="935"/>
      <c r="CO125" s="936"/>
      <c r="CP125" s="943" t="s">
        <v>469</v>
      </c>
      <c r="CQ125" s="888"/>
      <c r="CR125" s="888"/>
      <c r="CS125" s="888"/>
      <c r="CT125" s="888"/>
      <c r="CU125" s="888"/>
      <c r="CV125" s="888"/>
      <c r="CW125" s="888"/>
      <c r="CX125" s="888"/>
      <c r="CY125" s="888"/>
      <c r="CZ125" s="888"/>
      <c r="DA125" s="888"/>
      <c r="DB125" s="888"/>
      <c r="DC125" s="888"/>
      <c r="DD125" s="888"/>
      <c r="DE125" s="888"/>
      <c r="DF125" s="889"/>
      <c r="DG125" s="944" t="s">
        <v>126</v>
      </c>
      <c r="DH125" s="925"/>
      <c r="DI125" s="925"/>
      <c r="DJ125" s="925"/>
      <c r="DK125" s="925"/>
      <c r="DL125" s="925" t="s">
        <v>126</v>
      </c>
      <c r="DM125" s="925"/>
      <c r="DN125" s="925"/>
      <c r="DO125" s="925"/>
      <c r="DP125" s="925"/>
      <c r="DQ125" s="925" t="s">
        <v>126</v>
      </c>
      <c r="DR125" s="925"/>
      <c r="DS125" s="925"/>
      <c r="DT125" s="925"/>
      <c r="DU125" s="925"/>
      <c r="DV125" s="926" t="s">
        <v>126</v>
      </c>
      <c r="DW125" s="926"/>
      <c r="DX125" s="926"/>
      <c r="DY125" s="926"/>
      <c r="DZ125" s="927"/>
    </row>
    <row r="126" spans="1:130" s="246" customFormat="1" ht="26.25" customHeight="1" thickBot="1">
      <c r="A126" s="900"/>
      <c r="B126" s="901"/>
      <c r="C126" s="904" t="s">
        <v>457</v>
      </c>
      <c r="D126" s="905"/>
      <c r="E126" s="905"/>
      <c r="F126" s="905"/>
      <c r="G126" s="905"/>
      <c r="H126" s="905"/>
      <c r="I126" s="905"/>
      <c r="J126" s="905"/>
      <c r="K126" s="905"/>
      <c r="L126" s="905"/>
      <c r="M126" s="905"/>
      <c r="N126" s="905"/>
      <c r="O126" s="905"/>
      <c r="P126" s="905"/>
      <c r="Q126" s="905"/>
      <c r="R126" s="905"/>
      <c r="S126" s="905"/>
      <c r="T126" s="905"/>
      <c r="U126" s="905"/>
      <c r="V126" s="905"/>
      <c r="W126" s="905"/>
      <c r="X126" s="905"/>
      <c r="Y126" s="905"/>
      <c r="Z126" s="906"/>
      <c r="AA126" s="859">
        <v>474</v>
      </c>
      <c r="AB126" s="860"/>
      <c r="AC126" s="860"/>
      <c r="AD126" s="860"/>
      <c r="AE126" s="861"/>
      <c r="AF126" s="862">
        <v>484</v>
      </c>
      <c r="AG126" s="860"/>
      <c r="AH126" s="860"/>
      <c r="AI126" s="860"/>
      <c r="AJ126" s="861"/>
      <c r="AK126" s="862">
        <v>494</v>
      </c>
      <c r="AL126" s="860"/>
      <c r="AM126" s="860"/>
      <c r="AN126" s="860"/>
      <c r="AO126" s="861"/>
      <c r="AP126" s="907">
        <v>0</v>
      </c>
      <c r="AQ126" s="908"/>
      <c r="AR126" s="908"/>
      <c r="AS126" s="908"/>
      <c r="AT126" s="90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7"/>
      <c r="CL126" s="938"/>
      <c r="CM126" s="938"/>
      <c r="CN126" s="938"/>
      <c r="CO126" s="939"/>
      <c r="CP126" s="895" t="s">
        <v>470</v>
      </c>
      <c r="CQ126" s="830"/>
      <c r="CR126" s="830"/>
      <c r="CS126" s="830"/>
      <c r="CT126" s="830"/>
      <c r="CU126" s="830"/>
      <c r="CV126" s="830"/>
      <c r="CW126" s="830"/>
      <c r="CX126" s="830"/>
      <c r="CY126" s="830"/>
      <c r="CZ126" s="830"/>
      <c r="DA126" s="830"/>
      <c r="DB126" s="830"/>
      <c r="DC126" s="830"/>
      <c r="DD126" s="830"/>
      <c r="DE126" s="830"/>
      <c r="DF126" s="831"/>
      <c r="DG126" s="896" t="s">
        <v>126</v>
      </c>
      <c r="DH126" s="897"/>
      <c r="DI126" s="897"/>
      <c r="DJ126" s="897"/>
      <c r="DK126" s="897"/>
      <c r="DL126" s="897" t="s">
        <v>126</v>
      </c>
      <c r="DM126" s="897"/>
      <c r="DN126" s="897"/>
      <c r="DO126" s="897"/>
      <c r="DP126" s="897"/>
      <c r="DQ126" s="897" t="s">
        <v>126</v>
      </c>
      <c r="DR126" s="897"/>
      <c r="DS126" s="897"/>
      <c r="DT126" s="897"/>
      <c r="DU126" s="897"/>
      <c r="DV126" s="874" t="s">
        <v>126</v>
      </c>
      <c r="DW126" s="874"/>
      <c r="DX126" s="874"/>
      <c r="DY126" s="874"/>
      <c r="DZ126" s="875"/>
    </row>
    <row r="127" spans="1:130" s="246" customFormat="1" ht="26.25" customHeight="1">
      <c r="A127" s="902"/>
      <c r="B127" s="903"/>
      <c r="C127" s="921" t="s">
        <v>471</v>
      </c>
      <c r="D127" s="922"/>
      <c r="E127" s="922"/>
      <c r="F127" s="922"/>
      <c r="G127" s="922"/>
      <c r="H127" s="922"/>
      <c r="I127" s="922"/>
      <c r="J127" s="922"/>
      <c r="K127" s="922"/>
      <c r="L127" s="922"/>
      <c r="M127" s="922"/>
      <c r="N127" s="922"/>
      <c r="O127" s="922"/>
      <c r="P127" s="922"/>
      <c r="Q127" s="922"/>
      <c r="R127" s="922"/>
      <c r="S127" s="922"/>
      <c r="T127" s="922"/>
      <c r="U127" s="922"/>
      <c r="V127" s="922"/>
      <c r="W127" s="922"/>
      <c r="X127" s="922"/>
      <c r="Y127" s="922"/>
      <c r="Z127" s="923"/>
      <c r="AA127" s="859">
        <v>435</v>
      </c>
      <c r="AB127" s="860"/>
      <c r="AC127" s="860"/>
      <c r="AD127" s="860"/>
      <c r="AE127" s="861"/>
      <c r="AF127" s="862">
        <v>602</v>
      </c>
      <c r="AG127" s="860"/>
      <c r="AH127" s="860"/>
      <c r="AI127" s="860"/>
      <c r="AJ127" s="861"/>
      <c r="AK127" s="862">
        <v>342</v>
      </c>
      <c r="AL127" s="860"/>
      <c r="AM127" s="860"/>
      <c r="AN127" s="860"/>
      <c r="AO127" s="861"/>
      <c r="AP127" s="907">
        <v>0</v>
      </c>
      <c r="AQ127" s="908"/>
      <c r="AR127" s="908"/>
      <c r="AS127" s="908"/>
      <c r="AT127" s="909"/>
      <c r="AU127" s="282"/>
      <c r="AV127" s="282"/>
      <c r="AW127" s="282"/>
      <c r="AX127" s="924" t="s">
        <v>472</v>
      </c>
      <c r="AY127" s="892"/>
      <c r="AZ127" s="892"/>
      <c r="BA127" s="892"/>
      <c r="BB127" s="892"/>
      <c r="BC127" s="892"/>
      <c r="BD127" s="892"/>
      <c r="BE127" s="893"/>
      <c r="BF127" s="891" t="s">
        <v>473</v>
      </c>
      <c r="BG127" s="892"/>
      <c r="BH127" s="892"/>
      <c r="BI127" s="892"/>
      <c r="BJ127" s="892"/>
      <c r="BK127" s="892"/>
      <c r="BL127" s="893"/>
      <c r="BM127" s="891" t="s">
        <v>474</v>
      </c>
      <c r="BN127" s="892"/>
      <c r="BO127" s="892"/>
      <c r="BP127" s="892"/>
      <c r="BQ127" s="892"/>
      <c r="BR127" s="892"/>
      <c r="BS127" s="893"/>
      <c r="BT127" s="891" t="s">
        <v>475</v>
      </c>
      <c r="BU127" s="892"/>
      <c r="BV127" s="892"/>
      <c r="BW127" s="892"/>
      <c r="BX127" s="892"/>
      <c r="BY127" s="892"/>
      <c r="BZ127" s="894"/>
      <c r="CA127" s="282"/>
      <c r="CB127" s="282"/>
      <c r="CC127" s="282"/>
      <c r="CD127" s="283"/>
      <c r="CE127" s="283"/>
      <c r="CF127" s="283"/>
      <c r="CG127" s="280"/>
      <c r="CH127" s="280"/>
      <c r="CI127" s="280"/>
      <c r="CJ127" s="281"/>
      <c r="CK127" s="937"/>
      <c r="CL127" s="938"/>
      <c r="CM127" s="938"/>
      <c r="CN127" s="938"/>
      <c r="CO127" s="939"/>
      <c r="CP127" s="895" t="s">
        <v>476</v>
      </c>
      <c r="CQ127" s="830"/>
      <c r="CR127" s="830"/>
      <c r="CS127" s="830"/>
      <c r="CT127" s="830"/>
      <c r="CU127" s="830"/>
      <c r="CV127" s="830"/>
      <c r="CW127" s="830"/>
      <c r="CX127" s="830"/>
      <c r="CY127" s="830"/>
      <c r="CZ127" s="830"/>
      <c r="DA127" s="830"/>
      <c r="DB127" s="830"/>
      <c r="DC127" s="830"/>
      <c r="DD127" s="830"/>
      <c r="DE127" s="830"/>
      <c r="DF127" s="831"/>
      <c r="DG127" s="896" t="s">
        <v>126</v>
      </c>
      <c r="DH127" s="897"/>
      <c r="DI127" s="897"/>
      <c r="DJ127" s="897"/>
      <c r="DK127" s="897"/>
      <c r="DL127" s="897" t="s">
        <v>126</v>
      </c>
      <c r="DM127" s="897"/>
      <c r="DN127" s="897"/>
      <c r="DO127" s="897"/>
      <c r="DP127" s="897"/>
      <c r="DQ127" s="897" t="s">
        <v>126</v>
      </c>
      <c r="DR127" s="897"/>
      <c r="DS127" s="897"/>
      <c r="DT127" s="897"/>
      <c r="DU127" s="897"/>
      <c r="DV127" s="874" t="s">
        <v>126</v>
      </c>
      <c r="DW127" s="874"/>
      <c r="DX127" s="874"/>
      <c r="DY127" s="874"/>
      <c r="DZ127" s="875"/>
    </row>
    <row r="128" spans="1:130" s="246" customFormat="1" ht="26.25" customHeight="1" thickBot="1">
      <c r="A128" s="876" t="s">
        <v>477</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478</v>
      </c>
      <c r="X128" s="878"/>
      <c r="Y128" s="878"/>
      <c r="Z128" s="879"/>
      <c r="AA128" s="880">
        <v>247667</v>
      </c>
      <c r="AB128" s="881"/>
      <c r="AC128" s="881"/>
      <c r="AD128" s="881"/>
      <c r="AE128" s="882"/>
      <c r="AF128" s="883">
        <v>215299</v>
      </c>
      <c r="AG128" s="881"/>
      <c r="AH128" s="881"/>
      <c r="AI128" s="881"/>
      <c r="AJ128" s="882"/>
      <c r="AK128" s="883">
        <v>259489</v>
      </c>
      <c r="AL128" s="881"/>
      <c r="AM128" s="881"/>
      <c r="AN128" s="881"/>
      <c r="AO128" s="882"/>
      <c r="AP128" s="884"/>
      <c r="AQ128" s="885"/>
      <c r="AR128" s="885"/>
      <c r="AS128" s="885"/>
      <c r="AT128" s="886"/>
      <c r="AU128" s="282"/>
      <c r="AV128" s="282"/>
      <c r="AW128" s="282"/>
      <c r="AX128" s="887" t="s">
        <v>479</v>
      </c>
      <c r="AY128" s="888"/>
      <c r="AZ128" s="888"/>
      <c r="BA128" s="888"/>
      <c r="BB128" s="888"/>
      <c r="BC128" s="888"/>
      <c r="BD128" s="888"/>
      <c r="BE128" s="889"/>
      <c r="BF128" s="866" t="s">
        <v>126</v>
      </c>
      <c r="BG128" s="867"/>
      <c r="BH128" s="867"/>
      <c r="BI128" s="867"/>
      <c r="BJ128" s="867"/>
      <c r="BK128" s="867"/>
      <c r="BL128" s="890"/>
      <c r="BM128" s="866">
        <v>13.19</v>
      </c>
      <c r="BN128" s="867"/>
      <c r="BO128" s="867"/>
      <c r="BP128" s="867"/>
      <c r="BQ128" s="867"/>
      <c r="BR128" s="867"/>
      <c r="BS128" s="890"/>
      <c r="BT128" s="866">
        <v>20</v>
      </c>
      <c r="BU128" s="867"/>
      <c r="BV128" s="867"/>
      <c r="BW128" s="867"/>
      <c r="BX128" s="867"/>
      <c r="BY128" s="867"/>
      <c r="BZ128" s="868"/>
      <c r="CA128" s="283"/>
      <c r="CB128" s="283"/>
      <c r="CC128" s="283"/>
      <c r="CD128" s="283"/>
      <c r="CE128" s="283"/>
      <c r="CF128" s="283"/>
      <c r="CG128" s="280"/>
      <c r="CH128" s="280"/>
      <c r="CI128" s="280"/>
      <c r="CJ128" s="281"/>
      <c r="CK128" s="940"/>
      <c r="CL128" s="941"/>
      <c r="CM128" s="941"/>
      <c r="CN128" s="941"/>
      <c r="CO128" s="942"/>
      <c r="CP128" s="869" t="s">
        <v>480</v>
      </c>
      <c r="CQ128" s="808"/>
      <c r="CR128" s="808"/>
      <c r="CS128" s="808"/>
      <c r="CT128" s="808"/>
      <c r="CU128" s="808"/>
      <c r="CV128" s="808"/>
      <c r="CW128" s="808"/>
      <c r="CX128" s="808"/>
      <c r="CY128" s="808"/>
      <c r="CZ128" s="808"/>
      <c r="DA128" s="808"/>
      <c r="DB128" s="808"/>
      <c r="DC128" s="808"/>
      <c r="DD128" s="808"/>
      <c r="DE128" s="808"/>
      <c r="DF128" s="809"/>
      <c r="DG128" s="870" t="s">
        <v>126</v>
      </c>
      <c r="DH128" s="871"/>
      <c r="DI128" s="871"/>
      <c r="DJ128" s="871"/>
      <c r="DK128" s="871"/>
      <c r="DL128" s="871" t="s">
        <v>126</v>
      </c>
      <c r="DM128" s="871"/>
      <c r="DN128" s="871"/>
      <c r="DO128" s="871"/>
      <c r="DP128" s="871"/>
      <c r="DQ128" s="871" t="s">
        <v>126</v>
      </c>
      <c r="DR128" s="871"/>
      <c r="DS128" s="871"/>
      <c r="DT128" s="871"/>
      <c r="DU128" s="871"/>
      <c r="DV128" s="872" t="s">
        <v>126</v>
      </c>
      <c r="DW128" s="872"/>
      <c r="DX128" s="872"/>
      <c r="DY128" s="872"/>
      <c r="DZ128" s="873"/>
    </row>
    <row r="129" spans="1:131" s="246" customFormat="1" ht="26.25" customHeight="1">
      <c r="A129" s="854" t="s">
        <v>107</v>
      </c>
      <c r="B129" s="855"/>
      <c r="C129" s="855"/>
      <c r="D129" s="855"/>
      <c r="E129" s="855"/>
      <c r="F129" s="855"/>
      <c r="G129" s="855"/>
      <c r="H129" s="855"/>
      <c r="I129" s="855"/>
      <c r="J129" s="855"/>
      <c r="K129" s="855"/>
      <c r="L129" s="855"/>
      <c r="M129" s="855"/>
      <c r="N129" s="855"/>
      <c r="O129" s="855"/>
      <c r="P129" s="855"/>
      <c r="Q129" s="855"/>
      <c r="R129" s="855"/>
      <c r="S129" s="855"/>
      <c r="T129" s="855"/>
      <c r="U129" s="855"/>
      <c r="V129" s="855"/>
      <c r="W129" s="856" t="s">
        <v>481</v>
      </c>
      <c r="X129" s="857"/>
      <c r="Y129" s="857"/>
      <c r="Z129" s="858"/>
      <c r="AA129" s="859">
        <v>10883758</v>
      </c>
      <c r="AB129" s="860"/>
      <c r="AC129" s="860"/>
      <c r="AD129" s="860"/>
      <c r="AE129" s="861"/>
      <c r="AF129" s="862">
        <v>10902344</v>
      </c>
      <c r="AG129" s="860"/>
      <c r="AH129" s="860"/>
      <c r="AI129" s="860"/>
      <c r="AJ129" s="861"/>
      <c r="AK129" s="862">
        <v>10971999</v>
      </c>
      <c r="AL129" s="860"/>
      <c r="AM129" s="860"/>
      <c r="AN129" s="860"/>
      <c r="AO129" s="861"/>
      <c r="AP129" s="863"/>
      <c r="AQ129" s="864"/>
      <c r="AR129" s="864"/>
      <c r="AS129" s="864"/>
      <c r="AT129" s="865"/>
      <c r="AU129" s="284"/>
      <c r="AV129" s="284"/>
      <c r="AW129" s="284"/>
      <c r="AX129" s="829" t="s">
        <v>482</v>
      </c>
      <c r="AY129" s="830"/>
      <c r="AZ129" s="830"/>
      <c r="BA129" s="830"/>
      <c r="BB129" s="830"/>
      <c r="BC129" s="830"/>
      <c r="BD129" s="830"/>
      <c r="BE129" s="831"/>
      <c r="BF129" s="849" t="s">
        <v>126</v>
      </c>
      <c r="BG129" s="850"/>
      <c r="BH129" s="850"/>
      <c r="BI129" s="850"/>
      <c r="BJ129" s="850"/>
      <c r="BK129" s="850"/>
      <c r="BL129" s="851"/>
      <c r="BM129" s="849">
        <v>18.190000000000001</v>
      </c>
      <c r="BN129" s="850"/>
      <c r="BO129" s="850"/>
      <c r="BP129" s="850"/>
      <c r="BQ129" s="850"/>
      <c r="BR129" s="850"/>
      <c r="BS129" s="851"/>
      <c r="BT129" s="849">
        <v>30</v>
      </c>
      <c r="BU129" s="852"/>
      <c r="BV129" s="852"/>
      <c r="BW129" s="852"/>
      <c r="BX129" s="852"/>
      <c r="BY129" s="852"/>
      <c r="BZ129" s="85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4" t="s">
        <v>483</v>
      </c>
      <c r="B130" s="855"/>
      <c r="C130" s="855"/>
      <c r="D130" s="855"/>
      <c r="E130" s="855"/>
      <c r="F130" s="855"/>
      <c r="G130" s="855"/>
      <c r="H130" s="855"/>
      <c r="I130" s="855"/>
      <c r="J130" s="855"/>
      <c r="K130" s="855"/>
      <c r="L130" s="855"/>
      <c r="M130" s="855"/>
      <c r="N130" s="855"/>
      <c r="O130" s="855"/>
      <c r="P130" s="855"/>
      <c r="Q130" s="855"/>
      <c r="R130" s="855"/>
      <c r="S130" s="855"/>
      <c r="T130" s="855"/>
      <c r="U130" s="855"/>
      <c r="V130" s="855"/>
      <c r="W130" s="856" t="s">
        <v>484</v>
      </c>
      <c r="X130" s="857"/>
      <c r="Y130" s="857"/>
      <c r="Z130" s="858"/>
      <c r="AA130" s="859">
        <v>1111370</v>
      </c>
      <c r="AB130" s="860"/>
      <c r="AC130" s="860"/>
      <c r="AD130" s="860"/>
      <c r="AE130" s="861"/>
      <c r="AF130" s="862">
        <v>1134884</v>
      </c>
      <c r="AG130" s="860"/>
      <c r="AH130" s="860"/>
      <c r="AI130" s="860"/>
      <c r="AJ130" s="861"/>
      <c r="AK130" s="862">
        <v>1156945</v>
      </c>
      <c r="AL130" s="860"/>
      <c r="AM130" s="860"/>
      <c r="AN130" s="860"/>
      <c r="AO130" s="861"/>
      <c r="AP130" s="863"/>
      <c r="AQ130" s="864"/>
      <c r="AR130" s="864"/>
      <c r="AS130" s="864"/>
      <c r="AT130" s="865"/>
      <c r="AU130" s="284"/>
      <c r="AV130" s="284"/>
      <c r="AW130" s="284"/>
      <c r="AX130" s="829" t="s">
        <v>485</v>
      </c>
      <c r="AY130" s="830"/>
      <c r="AZ130" s="830"/>
      <c r="BA130" s="830"/>
      <c r="BB130" s="830"/>
      <c r="BC130" s="830"/>
      <c r="BD130" s="830"/>
      <c r="BE130" s="831"/>
      <c r="BF130" s="832">
        <v>2.1</v>
      </c>
      <c r="BG130" s="833"/>
      <c r="BH130" s="833"/>
      <c r="BI130" s="833"/>
      <c r="BJ130" s="833"/>
      <c r="BK130" s="833"/>
      <c r="BL130" s="834"/>
      <c r="BM130" s="832">
        <v>25</v>
      </c>
      <c r="BN130" s="833"/>
      <c r="BO130" s="833"/>
      <c r="BP130" s="833"/>
      <c r="BQ130" s="833"/>
      <c r="BR130" s="833"/>
      <c r="BS130" s="834"/>
      <c r="BT130" s="832">
        <v>35</v>
      </c>
      <c r="BU130" s="835"/>
      <c r="BV130" s="835"/>
      <c r="BW130" s="835"/>
      <c r="BX130" s="835"/>
      <c r="BY130" s="835"/>
      <c r="BZ130" s="83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7"/>
      <c r="B131" s="838"/>
      <c r="C131" s="838"/>
      <c r="D131" s="838"/>
      <c r="E131" s="838"/>
      <c r="F131" s="838"/>
      <c r="G131" s="838"/>
      <c r="H131" s="838"/>
      <c r="I131" s="838"/>
      <c r="J131" s="838"/>
      <c r="K131" s="838"/>
      <c r="L131" s="838"/>
      <c r="M131" s="838"/>
      <c r="N131" s="838"/>
      <c r="O131" s="838"/>
      <c r="P131" s="838"/>
      <c r="Q131" s="838"/>
      <c r="R131" s="838"/>
      <c r="S131" s="838"/>
      <c r="T131" s="838"/>
      <c r="U131" s="838"/>
      <c r="V131" s="838"/>
      <c r="W131" s="839" t="s">
        <v>486</v>
      </c>
      <c r="X131" s="840"/>
      <c r="Y131" s="840"/>
      <c r="Z131" s="841"/>
      <c r="AA131" s="842">
        <v>9772388</v>
      </c>
      <c r="AB131" s="843"/>
      <c r="AC131" s="843"/>
      <c r="AD131" s="843"/>
      <c r="AE131" s="844"/>
      <c r="AF131" s="845">
        <v>9767460</v>
      </c>
      <c r="AG131" s="843"/>
      <c r="AH131" s="843"/>
      <c r="AI131" s="843"/>
      <c r="AJ131" s="844"/>
      <c r="AK131" s="845">
        <v>9815054</v>
      </c>
      <c r="AL131" s="843"/>
      <c r="AM131" s="843"/>
      <c r="AN131" s="843"/>
      <c r="AO131" s="844"/>
      <c r="AP131" s="846"/>
      <c r="AQ131" s="847"/>
      <c r="AR131" s="847"/>
      <c r="AS131" s="847"/>
      <c r="AT131" s="848"/>
      <c r="AU131" s="284"/>
      <c r="AV131" s="284"/>
      <c r="AW131" s="284"/>
      <c r="AX131" s="807" t="s">
        <v>487</v>
      </c>
      <c r="AY131" s="808"/>
      <c r="AZ131" s="808"/>
      <c r="BA131" s="808"/>
      <c r="BB131" s="808"/>
      <c r="BC131" s="808"/>
      <c r="BD131" s="808"/>
      <c r="BE131" s="809"/>
      <c r="BF131" s="810">
        <v>3.7</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6" t="s">
        <v>488</v>
      </c>
      <c r="B132" s="817"/>
      <c r="C132" s="817"/>
      <c r="D132" s="817"/>
      <c r="E132" s="817"/>
      <c r="F132" s="817"/>
      <c r="G132" s="817"/>
      <c r="H132" s="817"/>
      <c r="I132" s="817"/>
      <c r="J132" s="817"/>
      <c r="K132" s="817"/>
      <c r="L132" s="817"/>
      <c r="M132" s="817"/>
      <c r="N132" s="817"/>
      <c r="O132" s="817"/>
      <c r="P132" s="817"/>
      <c r="Q132" s="817"/>
      <c r="R132" s="817"/>
      <c r="S132" s="817"/>
      <c r="T132" s="817"/>
      <c r="U132" s="817"/>
      <c r="V132" s="820" t="s">
        <v>489</v>
      </c>
      <c r="W132" s="820"/>
      <c r="X132" s="820"/>
      <c r="Y132" s="820"/>
      <c r="Z132" s="821"/>
      <c r="AA132" s="822">
        <v>2.5055800079999999</v>
      </c>
      <c r="AB132" s="823"/>
      <c r="AC132" s="823"/>
      <c r="AD132" s="823"/>
      <c r="AE132" s="824"/>
      <c r="AF132" s="825">
        <v>1.9089609789999999</v>
      </c>
      <c r="AG132" s="823"/>
      <c r="AH132" s="823"/>
      <c r="AI132" s="823"/>
      <c r="AJ132" s="824"/>
      <c r="AK132" s="825">
        <v>2.1524283</v>
      </c>
      <c r="AL132" s="823"/>
      <c r="AM132" s="823"/>
      <c r="AN132" s="823"/>
      <c r="AO132" s="824"/>
      <c r="AP132" s="826"/>
      <c r="AQ132" s="827"/>
      <c r="AR132" s="827"/>
      <c r="AS132" s="827"/>
      <c r="AT132" s="82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8"/>
      <c r="B133" s="819"/>
      <c r="C133" s="819"/>
      <c r="D133" s="819"/>
      <c r="E133" s="819"/>
      <c r="F133" s="819"/>
      <c r="G133" s="819"/>
      <c r="H133" s="819"/>
      <c r="I133" s="819"/>
      <c r="J133" s="819"/>
      <c r="K133" s="819"/>
      <c r="L133" s="819"/>
      <c r="M133" s="819"/>
      <c r="N133" s="819"/>
      <c r="O133" s="819"/>
      <c r="P133" s="819"/>
      <c r="Q133" s="819"/>
      <c r="R133" s="819"/>
      <c r="S133" s="819"/>
      <c r="T133" s="819"/>
      <c r="U133" s="819"/>
      <c r="V133" s="799" t="s">
        <v>490</v>
      </c>
      <c r="W133" s="799"/>
      <c r="X133" s="799"/>
      <c r="Y133" s="799"/>
      <c r="Z133" s="800"/>
      <c r="AA133" s="801">
        <v>2.1</v>
      </c>
      <c r="AB133" s="802"/>
      <c r="AC133" s="802"/>
      <c r="AD133" s="802"/>
      <c r="AE133" s="803"/>
      <c r="AF133" s="801">
        <v>1.8</v>
      </c>
      <c r="AG133" s="802"/>
      <c r="AH133" s="802"/>
      <c r="AI133" s="802"/>
      <c r="AJ133" s="803"/>
      <c r="AK133" s="801">
        <v>2.1</v>
      </c>
      <c r="AL133" s="802"/>
      <c r="AM133" s="802"/>
      <c r="AN133" s="802"/>
      <c r="AO133" s="803"/>
      <c r="AP133" s="804"/>
      <c r="AQ133" s="805"/>
      <c r="AR133" s="805"/>
      <c r="AS133" s="805"/>
      <c r="AT133" s="80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m8DVzPJF29ZaLiPP7PEP5Kk21LkgbTV+iAxsCgdVeKeOcEpExO2qpViF8HX8I4I6BTQLWBm1Bq4b7PyqlKCkg==" saltValue="vYqT1QP+S+W7kDSpBuCW6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G09/M2wTcoeCN1HlsXOSdCxen7MnCEtjuMyBQ2zpzxnovQyeUc4Y2KAsGvnvwoAy9u6DkL1OOmMK0ijMSWfHmg==" saltValue="nc5WJLCsvbBXDxiLtbUT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5qRIw+JJzWYIUE+rtY5xIdAmVirAhzPsox7ktSZUWKLq5S77VXHqrfyh8a6BoGpIoiJOfu7JQqBfnU+3QWKKw==" saltValue="TLXs6Ki2YYa6i9QNnw8Z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4" t="s">
        <v>494</v>
      </c>
      <c r="AP7" s="303"/>
      <c r="AQ7" s="304" t="s">
        <v>495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5"/>
      <c r="AP8" s="309" t="s">
        <v>496</v>
      </c>
      <c r="AQ8" s="310" t="s">
        <v>497</v>
      </c>
      <c r="AR8" s="311" t="s">
        <v>498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8" t="s">
        <v>499</v>
      </c>
      <c r="AL9" s="1229"/>
      <c r="AM9" s="1229"/>
      <c r="AN9" s="1230"/>
      <c r="AO9" s="312">
        <v>2753538</v>
      </c>
      <c r="AP9" s="312">
        <v>49112</v>
      </c>
      <c r="AQ9" s="313">
        <v>57145</v>
      </c>
      <c r="AR9" s="314">
        <v>-14.1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8" t="s">
        <v>500</v>
      </c>
      <c r="AL10" s="1229"/>
      <c r="AM10" s="1229"/>
      <c r="AN10" s="1230"/>
      <c r="AO10" s="315">
        <v>184770</v>
      </c>
      <c r="AP10" s="315">
        <v>3296</v>
      </c>
      <c r="AQ10" s="316">
        <v>3801</v>
      </c>
      <c r="AR10" s="317">
        <v>-13.3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8" t="s">
        <v>501</v>
      </c>
      <c r="AL11" s="1229"/>
      <c r="AM11" s="1229"/>
      <c r="AN11" s="1230"/>
      <c r="AO11" s="315">
        <v>620757</v>
      </c>
      <c r="AP11" s="315">
        <v>11072</v>
      </c>
      <c r="AQ11" s="316">
        <v>6723</v>
      </c>
      <c r="AR11" s="317">
        <v>64.7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8" t="s">
        <v>502</v>
      </c>
      <c r="AL12" s="1229"/>
      <c r="AM12" s="1229"/>
      <c r="AN12" s="1230"/>
      <c r="AO12" s="315">
        <v>28519</v>
      </c>
      <c r="AP12" s="315">
        <v>509</v>
      </c>
      <c r="AQ12" s="316">
        <v>959</v>
      </c>
      <c r="AR12" s="317">
        <v>-46.9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8" t="s">
        <v>503</v>
      </c>
      <c r="AL13" s="1229"/>
      <c r="AM13" s="1229"/>
      <c r="AN13" s="1230"/>
      <c r="AO13" s="315" t="s">
        <v>504</v>
      </c>
      <c r="AP13" s="315" t="s">
        <v>504</v>
      </c>
      <c r="AQ13" s="316">
        <v>1</v>
      </c>
      <c r="AR13" s="317" t="s">
        <v>504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8" t="s">
        <v>505</v>
      </c>
      <c r="AL14" s="1229"/>
      <c r="AM14" s="1229"/>
      <c r="AN14" s="1230"/>
      <c r="AO14" s="315">
        <v>123431</v>
      </c>
      <c r="AP14" s="315">
        <v>2202</v>
      </c>
      <c r="AQ14" s="316">
        <v>2728</v>
      </c>
      <c r="AR14" s="317">
        <v>-19.3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8" t="s">
        <v>506</v>
      </c>
      <c r="AL15" s="1229"/>
      <c r="AM15" s="1229"/>
      <c r="AN15" s="1230"/>
      <c r="AO15" s="315">
        <v>166867</v>
      </c>
      <c r="AP15" s="315">
        <v>2976</v>
      </c>
      <c r="AQ15" s="316">
        <v>1349</v>
      </c>
      <c r="AR15" s="317">
        <v>120.6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1" t="s">
        <v>507</v>
      </c>
      <c r="AL16" s="1232"/>
      <c r="AM16" s="1232"/>
      <c r="AN16" s="1233"/>
      <c r="AO16" s="315">
        <v>-224457</v>
      </c>
      <c r="AP16" s="315">
        <v>-4003</v>
      </c>
      <c r="AQ16" s="316">
        <v>-4270</v>
      </c>
      <c r="AR16" s="317">
        <v>-6.3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1" t="s">
        <v>183</v>
      </c>
      <c r="AL17" s="1232"/>
      <c r="AM17" s="1232"/>
      <c r="AN17" s="1233"/>
      <c r="AO17" s="315">
        <v>3653425</v>
      </c>
      <c r="AP17" s="315">
        <v>65163</v>
      </c>
      <c r="AQ17" s="316">
        <v>68438</v>
      </c>
      <c r="AR17" s="317">
        <v>-4.8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5" t="s">
        <v>512</v>
      </c>
      <c r="AL21" s="1226"/>
      <c r="AM21" s="1226"/>
      <c r="AN21" s="1227"/>
      <c r="AO21" s="327">
        <v>5.85</v>
      </c>
      <c r="AP21" s="328">
        <v>6.23</v>
      </c>
      <c r="AQ21" s="329">
        <v>-0.38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5" t="s">
        <v>513</v>
      </c>
      <c r="AL22" s="1226"/>
      <c r="AM22" s="1226"/>
      <c r="AN22" s="1227"/>
      <c r="AO22" s="332">
        <v>98.5</v>
      </c>
      <c r="AP22" s="333">
        <v>98.5</v>
      </c>
      <c r="AQ22" s="334">
        <v>0</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4" t="s">
        <v>494</v>
      </c>
      <c r="AP30" s="303"/>
      <c r="AQ30" s="304" t="s">
        <v>495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5"/>
      <c r="AP31" s="309" t="s">
        <v>496</v>
      </c>
      <c r="AQ31" s="310" t="s">
        <v>497</v>
      </c>
      <c r="AR31" s="311" t="s">
        <v>498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6" t="s">
        <v>517</v>
      </c>
      <c r="AL32" s="1217"/>
      <c r="AM32" s="1217"/>
      <c r="AN32" s="1218"/>
      <c r="AO32" s="342">
        <v>1424866</v>
      </c>
      <c r="AP32" s="342">
        <v>25414</v>
      </c>
      <c r="AQ32" s="343">
        <v>33979</v>
      </c>
      <c r="AR32" s="344">
        <v>-25.2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6" t="s">
        <v>518</v>
      </c>
      <c r="AL33" s="1217"/>
      <c r="AM33" s="1217"/>
      <c r="AN33" s="1218"/>
      <c r="AO33" s="342" t="s">
        <v>504</v>
      </c>
      <c r="AP33" s="342" t="s">
        <v>504</v>
      </c>
      <c r="AQ33" s="343" t="s">
        <v>504</v>
      </c>
      <c r="AR33" s="344" t="s">
        <v>504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6" t="s">
        <v>519</v>
      </c>
      <c r="AL34" s="1217"/>
      <c r="AM34" s="1217"/>
      <c r="AN34" s="1218"/>
      <c r="AO34" s="342" t="s">
        <v>504</v>
      </c>
      <c r="AP34" s="342" t="s">
        <v>504</v>
      </c>
      <c r="AQ34" s="343">
        <v>15</v>
      </c>
      <c r="AR34" s="344" t="s">
        <v>504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6" t="s">
        <v>520</v>
      </c>
      <c r="AL35" s="1217"/>
      <c r="AM35" s="1217"/>
      <c r="AN35" s="1218"/>
      <c r="AO35" s="342">
        <v>157269</v>
      </c>
      <c r="AP35" s="342">
        <v>2805</v>
      </c>
      <c r="AQ35" s="343">
        <v>9031</v>
      </c>
      <c r="AR35" s="344">
        <v>-68.900000000000006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6" t="s">
        <v>521</v>
      </c>
      <c r="AL36" s="1217"/>
      <c r="AM36" s="1217"/>
      <c r="AN36" s="1218"/>
      <c r="AO36" s="342">
        <v>44725</v>
      </c>
      <c r="AP36" s="342">
        <v>798</v>
      </c>
      <c r="AQ36" s="343">
        <v>1893</v>
      </c>
      <c r="AR36" s="344">
        <v>-57.8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6" t="s">
        <v>522</v>
      </c>
      <c r="AL37" s="1217"/>
      <c r="AM37" s="1217"/>
      <c r="AN37" s="1218"/>
      <c r="AO37" s="342">
        <v>836</v>
      </c>
      <c r="AP37" s="342">
        <v>15</v>
      </c>
      <c r="AQ37" s="343">
        <v>1352</v>
      </c>
      <c r="AR37" s="344">
        <v>-98.9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9" t="s">
        <v>523</v>
      </c>
      <c r="AL38" s="1220"/>
      <c r="AM38" s="1220"/>
      <c r="AN38" s="1221"/>
      <c r="AO38" s="345" t="s">
        <v>504</v>
      </c>
      <c r="AP38" s="345" t="s">
        <v>504</v>
      </c>
      <c r="AQ38" s="346">
        <v>1</v>
      </c>
      <c r="AR38" s="334" t="s">
        <v>504</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9" t="s">
        <v>524</v>
      </c>
      <c r="AL39" s="1220"/>
      <c r="AM39" s="1220"/>
      <c r="AN39" s="1221"/>
      <c r="AO39" s="342">
        <v>-259489</v>
      </c>
      <c r="AP39" s="342">
        <v>-4628</v>
      </c>
      <c r="AQ39" s="343">
        <v>-6634</v>
      </c>
      <c r="AR39" s="344">
        <v>-30.2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6" t="s">
        <v>525</v>
      </c>
      <c r="AL40" s="1217"/>
      <c r="AM40" s="1217"/>
      <c r="AN40" s="1218"/>
      <c r="AO40" s="342">
        <v>-1156945</v>
      </c>
      <c r="AP40" s="342">
        <v>-20635</v>
      </c>
      <c r="AQ40" s="343">
        <v>-28305</v>
      </c>
      <c r="AR40" s="344">
        <v>-27.1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2" t="s">
        <v>296</v>
      </c>
      <c r="AL41" s="1223"/>
      <c r="AM41" s="1223"/>
      <c r="AN41" s="1224"/>
      <c r="AO41" s="342">
        <v>211262</v>
      </c>
      <c r="AP41" s="342">
        <v>3768</v>
      </c>
      <c r="AQ41" s="343">
        <v>11332</v>
      </c>
      <c r="AR41" s="344">
        <v>-66.7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9" t="s">
        <v>494</v>
      </c>
      <c r="AN49" s="1211" t="s">
        <v>529</v>
      </c>
      <c r="AO49" s="1212"/>
      <c r="AP49" s="1212"/>
      <c r="AQ49" s="1212"/>
      <c r="AR49" s="121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0"/>
      <c r="AN50" s="358" t="s">
        <v>530</v>
      </c>
      <c r="AO50" s="359" t="s">
        <v>531</v>
      </c>
      <c r="AP50" s="360" t="s">
        <v>532</v>
      </c>
      <c r="AQ50" s="361" t="s">
        <v>533</v>
      </c>
      <c r="AR50" s="362" t="s">
        <v>534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3026795</v>
      </c>
      <c r="AN51" s="364">
        <v>52871</v>
      </c>
      <c r="AO51" s="365">
        <v>-2.7</v>
      </c>
      <c r="AP51" s="366">
        <v>66255</v>
      </c>
      <c r="AQ51" s="367">
        <v>3.6</v>
      </c>
      <c r="AR51" s="368">
        <v>-6.3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1815238</v>
      </c>
      <c r="AN52" s="372">
        <v>31708</v>
      </c>
      <c r="AO52" s="373">
        <v>-9.4</v>
      </c>
      <c r="AP52" s="374">
        <v>31822</v>
      </c>
      <c r="AQ52" s="375">
        <v>8.8000000000000007</v>
      </c>
      <c r="AR52" s="376">
        <v>-18.2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2772690</v>
      </c>
      <c r="AN53" s="364">
        <v>48631</v>
      </c>
      <c r="AO53" s="365">
        <v>-8</v>
      </c>
      <c r="AP53" s="366">
        <v>54227</v>
      </c>
      <c r="AQ53" s="367">
        <v>-18.2</v>
      </c>
      <c r="AR53" s="368">
        <v>10.199999999999999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2004188</v>
      </c>
      <c r="AN54" s="372">
        <v>35152</v>
      </c>
      <c r="AO54" s="373">
        <v>10.9</v>
      </c>
      <c r="AP54" s="374">
        <v>29694</v>
      </c>
      <c r="AQ54" s="375">
        <v>-6.7</v>
      </c>
      <c r="AR54" s="376">
        <v>17.600000000000001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2523818</v>
      </c>
      <c r="AN55" s="364">
        <v>44590</v>
      </c>
      <c r="AO55" s="365">
        <v>-8.3000000000000007</v>
      </c>
      <c r="AP55" s="366">
        <v>44504</v>
      </c>
      <c r="AQ55" s="367">
        <v>-17.899999999999999</v>
      </c>
      <c r="AR55" s="368">
        <v>9.6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1821542</v>
      </c>
      <c r="AN56" s="372">
        <v>32183</v>
      </c>
      <c r="AO56" s="373">
        <v>-8.4</v>
      </c>
      <c r="AP56" s="374">
        <v>25876</v>
      </c>
      <c r="AQ56" s="375">
        <v>-12.9</v>
      </c>
      <c r="AR56" s="376">
        <v>4.5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2167541</v>
      </c>
      <c r="AN57" s="364">
        <v>38473</v>
      </c>
      <c r="AO57" s="365">
        <v>-13.7</v>
      </c>
      <c r="AP57" s="366">
        <v>47820</v>
      </c>
      <c r="AQ57" s="367">
        <v>7.5</v>
      </c>
      <c r="AR57" s="368">
        <v>-21.2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1514622</v>
      </c>
      <c r="AN58" s="372">
        <v>26884</v>
      </c>
      <c r="AO58" s="373">
        <v>-16.5</v>
      </c>
      <c r="AP58" s="374">
        <v>25855</v>
      </c>
      <c r="AQ58" s="375">
        <v>-0.1</v>
      </c>
      <c r="AR58" s="376">
        <v>-16.399999999999999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1594700</v>
      </c>
      <c r="AN59" s="364">
        <v>28443</v>
      </c>
      <c r="AO59" s="365">
        <v>-26.1</v>
      </c>
      <c r="AP59" s="366">
        <v>41934</v>
      </c>
      <c r="AQ59" s="367">
        <v>-12.3</v>
      </c>
      <c r="AR59" s="368">
        <v>-13.8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1382385</v>
      </c>
      <c r="AN60" s="372">
        <v>24656</v>
      </c>
      <c r="AO60" s="373">
        <v>-8.3000000000000007</v>
      </c>
      <c r="AP60" s="374">
        <v>23352</v>
      </c>
      <c r="AQ60" s="375">
        <v>-9.6999999999999993</v>
      </c>
      <c r="AR60" s="376">
        <v>1.4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2417109</v>
      </c>
      <c r="AN61" s="379">
        <v>42602</v>
      </c>
      <c r="AO61" s="380">
        <v>-11.8</v>
      </c>
      <c r="AP61" s="381">
        <v>50948</v>
      </c>
      <c r="AQ61" s="382">
        <v>-7.5</v>
      </c>
      <c r="AR61" s="368">
        <v>-4.3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1707595</v>
      </c>
      <c r="AN62" s="372">
        <v>30117</v>
      </c>
      <c r="AO62" s="373">
        <v>-6.3</v>
      </c>
      <c r="AP62" s="374">
        <v>27320</v>
      </c>
      <c r="AQ62" s="375">
        <v>-4.0999999999999996</v>
      </c>
      <c r="AR62" s="376">
        <v>-2.2000000000000002</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QTTAb7x80EC2wzcK5VMcJpnBPtDrTX558pjewY7jxOEl2YyN6fMsCEMhBFgV1K94LXrQzqRpumw0lWBBaEoDig==" saltValue="yDeF77mCNOV1bfJMN4as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37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2vH7T0yJSc1FR80gM8P+hQow3rxD/xMJFYWeNsPVpjQCggNpwz434wbYx/27GJ74FLhi9lKZ4xs7wXkEsJZLw==" saltValue="vQCo64eNs8u2kY/0Cr7j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37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PbEA0R2WUBUKl74IqgJJhbv16riqViuPRTgpj2uATx1uBbi9t4pnbhDZ4lGinFizERb2K6S+wgA3lFQ5Hqf4w==" saltValue="Kh2JUiH9s9VKUCw+ZOYX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34" t="s">
        <v>3</v>
      </c>
      <c r="D47" s="1234"/>
      <c r="E47" s="1235"/>
      <c r="F47" s="11">
        <v>17.97</v>
      </c>
      <c r="G47" s="12">
        <v>19.18</v>
      </c>
      <c r="H47" s="12">
        <v>16.760000000000002</v>
      </c>
      <c r="I47" s="12">
        <v>14.03</v>
      </c>
      <c r="J47" s="13">
        <v>13.17</v>
      </c>
    </row>
    <row r="48" spans="2:10" ht="57.75" customHeight="1">
      <c r="B48" s="14"/>
      <c r="C48" s="1236" t="s">
        <v>4</v>
      </c>
      <c r="D48" s="1236"/>
      <c r="E48" s="1237"/>
      <c r="F48" s="15">
        <v>7.8</v>
      </c>
      <c r="G48" s="16">
        <v>7.39</v>
      </c>
      <c r="H48" s="16">
        <v>7.81</v>
      </c>
      <c r="I48" s="16">
        <v>7.12</v>
      </c>
      <c r="J48" s="17">
        <v>8.2200000000000006</v>
      </c>
    </row>
    <row r="49" spans="2:10" ht="57.75" customHeight="1" thickBot="1">
      <c r="B49" s="18"/>
      <c r="C49" s="1238" t="s">
        <v>5</v>
      </c>
      <c r="D49" s="1238"/>
      <c r="E49" s="1239"/>
      <c r="F49" s="19" t="s">
        <v>550</v>
      </c>
      <c r="G49" s="20">
        <v>1.31</v>
      </c>
      <c r="H49" s="20" t="s">
        <v>551</v>
      </c>
      <c r="I49" s="20" t="s">
        <v>552</v>
      </c>
      <c r="J49" s="21">
        <v>0.43</v>
      </c>
    </row>
    <row r="50" spans="2:10" ht="13.5" customHeight="1"/>
    <row r="51" spans="2:10" ht="13.5" hidden="1" customHeight="1"/>
    <row r="52" spans="2:10" ht="13.5" hidden="1" customHeight="1"/>
    <row r="53" spans="2:10" ht="13.5" hidden="1" customHeight="1"/>
  </sheetData>
  <sheetProtection algorithmName="SHA-512" hashValue="Nu4bfu91TSMt8UoawXrWF8ytXk/P7YqxpBMBWk3eH7QnmuTZrZRWn2y3sebr3tvW4dx85hNXhBN4qJgWxB1R9A==" saltValue="fymX1xNboLyumXDz+UVo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2020-09-23T11:36:28Z</cp:lastPrinted>
  <dcterms:created xsi:type="dcterms:W3CDTF">2020-02-10T03:05:56Z</dcterms:created>
  <dcterms:modified xsi:type="dcterms:W3CDTF">2020-09-23T11:36:31Z</dcterms:modified>
  <cp:category/>
</cp:coreProperties>
</file>